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[]공사원가기준과\[][][]담당업무\[][]표준공사코드\240801_하천설계실무요령_작업\"/>
    </mc:Choice>
  </mc:AlternateContent>
  <bookViews>
    <workbookView xWindow="195" yWindow="2415" windowWidth="20700" windowHeight="10380" tabRatio="785"/>
  </bookViews>
  <sheets>
    <sheet name="중기단가산출" sheetId="11" r:id="rId1"/>
    <sheet name="중기단가산출식" sheetId="10" r:id="rId2"/>
    <sheet name="(참고)일위대가" sheetId="13" r:id="rId3"/>
    <sheet name="(참고)일위대가상세" sheetId="12" r:id="rId4"/>
  </sheets>
  <definedNames>
    <definedName name="_xlnm.Print_Titles" localSheetId="2">'(참고)일위대가'!$1:$3</definedName>
    <definedName name="_xlnm.Print_Titles" localSheetId="3">'(참고)일위대가상세'!$1:$4</definedName>
    <definedName name="_xlnm.Print_Titles" localSheetId="0">중기단가산출!$1:$3</definedName>
    <definedName name="_xlnm.Print_Titles" localSheetId="1">중기단가산출식!$1:$3</definedName>
  </definedNames>
  <calcPr calcId="162913"/>
</workbook>
</file>

<file path=xl/calcChain.xml><?xml version="1.0" encoding="utf-8"?>
<calcChain xmlns="http://schemas.openxmlformats.org/spreadsheetml/2006/main">
  <c r="M1100" i="12" l="1"/>
  <c r="N1100" i="12" s="1"/>
  <c r="K1146" i="12"/>
  <c r="L1146" i="12" s="1"/>
  <c r="K1148" i="12"/>
  <c r="L1148" i="12" s="1"/>
  <c r="I297" i="11"/>
  <c r="I296" i="11"/>
  <c r="I295" i="11"/>
  <c r="I294" i="11"/>
  <c r="I293" i="11"/>
  <c r="I292" i="11"/>
  <c r="I291" i="11"/>
  <c r="I290" i="11"/>
  <c r="I289" i="11"/>
  <c r="I288" i="11"/>
  <c r="I287" i="11"/>
  <c r="I286" i="11"/>
  <c r="I285" i="11"/>
  <c r="I284" i="11"/>
  <c r="I283" i="11"/>
  <c r="I282" i="11"/>
  <c r="I281" i="11"/>
  <c r="I280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I251" i="11"/>
  <c r="I250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M1154" i="12"/>
  <c r="N1154" i="12" s="1"/>
  <c r="L1153" i="12"/>
  <c r="J1153" i="12"/>
  <c r="N1152" i="12"/>
  <c r="K1152" i="12"/>
  <c r="O1152" i="12" s="1"/>
  <c r="J1152" i="12"/>
  <c r="M1148" i="12"/>
  <c r="N1148" i="12" s="1"/>
  <c r="I1148" i="12"/>
  <c r="J1148" i="12" s="1"/>
  <c r="M1146" i="12"/>
  <c r="N1146" i="12" s="1"/>
  <c r="N1145" i="12"/>
  <c r="K1145" i="12"/>
  <c r="L1145" i="12" s="1"/>
  <c r="P1145" i="12" s="1"/>
  <c r="J1145" i="12"/>
  <c r="N1144" i="12"/>
  <c r="K1144" i="12"/>
  <c r="L1144" i="12" s="1"/>
  <c r="J1144" i="12"/>
  <c r="J1141" i="12"/>
  <c r="N1140" i="12"/>
  <c r="K1140" i="12"/>
  <c r="J1140" i="12"/>
  <c r="N1139" i="12"/>
  <c r="N1141" i="12" s="1"/>
  <c r="K1139" i="12"/>
  <c r="O1139" i="12" s="1"/>
  <c r="J1139" i="12"/>
  <c r="N1135" i="12"/>
  <c r="K1135" i="12"/>
  <c r="O1135" i="12" s="1"/>
  <c r="J1135" i="12"/>
  <c r="N1134" i="12"/>
  <c r="K1134" i="12"/>
  <c r="L1134" i="12" s="1"/>
  <c r="J1134" i="12"/>
  <c r="J1136" i="12" s="1"/>
  <c r="J1131" i="12"/>
  <c r="N1130" i="12"/>
  <c r="K1130" i="12"/>
  <c r="L1130" i="12" s="1"/>
  <c r="P1130" i="12" s="1"/>
  <c r="J1130" i="12"/>
  <c r="N1129" i="12"/>
  <c r="N1131" i="12" s="1"/>
  <c r="K1129" i="12"/>
  <c r="L1129" i="12" s="1"/>
  <c r="J1129" i="12"/>
  <c r="N1125" i="12"/>
  <c r="K1125" i="12"/>
  <c r="O1125" i="12" s="1"/>
  <c r="J1125" i="12"/>
  <c r="N1124" i="12"/>
  <c r="K1124" i="12"/>
  <c r="O1124" i="12" s="1"/>
  <c r="J1124" i="12"/>
  <c r="M1120" i="12"/>
  <c r="N1120" i="12" s="1"/>
  <c r="I1120" i="12"/>
  <c r="M1119" i="12"/>
  <c r="N1119" i="12" s="1"/>
  <c r="N1118" i="12"/>
  <c r="K1118" i="12"/>
  <c r="L1118" i="12" s="1"/>
  <c r="P1118" i="12" s="1"/>
  <c r="J1118" i="12"/>
  <c r="N1117" i="12"/>
  <c r="K1117" i="12"/>
  <c r="O1117" i="12" s="1"/>
  <c r="J1117" i="12"/>
  <c r="M1113" i="12"/>
  <c r="N1113" i="12" s="1"/>
  <c r="I1113" i="12"/>
  <c r="J1113" i="12" s="1"/>
  <c r="M1112" i="12"/>
  <c r="N1112" i="12" s="1"/>
  <c r="N1111" i="12"/>
  <c r="K1111" i="12"/>
  <c r="O1111" i="12" s="1"/>
  <c r="J1111" i="12"/>
  <c r="N1110" i="12"/>
  <c r="K1110" i="12"/>
  <c r="J1110" i="12"/>
  <c r="M1106" i="12"/>
  <c r="N1106" i="12" s="1"/>
  <c r="N1105" i="12"/>
  <c r="K1105" i="12"/>
  <c r="O1105" i="12" s="1"/>
  <c r="J1105" i="12"/>
  <c r="N1104" i="12"/>
  <c r="K1104" i="12"/>
  <c r="O1104" i="12" s="1"/>
  <c r="J1104" i="12"/>
  <c r="N1099" i="12"/>
  <c r="K1099" i="12"/>
  <c r="O1099" i="12" s="1"/>
  <c r="J1099" i="12"/>
  <c r="J1096" i="12"/>
  <c r="N1095" i="12"/>
  <c r="K1095" i="12"/>
  <c r="L1095" i="12" s="1"/>
  <c r="P1095" i="12" s="1"/>
  <c r="J1095" i="12"/>
  <c r="N1094" i="12"/>
  <c r="N1096" i="12" s="1"/>
  <c r="K1094" i="12"/>
  <c r="L1094" i="12" s="1"/>
  <c r="J1094" i="12"/>
  <c r="O1089" i="12"/>
  <c r="N1089" i="12"/>
  <c r="K1089" i="12"/>
  <c r="L1089" i="12" s="1"/>
  <c r="J1089" i="12"/>
  <c r="N1088" i="12"/>
  <c r="K1088" i="12"/>
  <c r="O1088" i="12" s="1"/>
  <c r="J1088" i="12"/>
  <c r="N1084" i="12"/>
  <c r="K1084" i="12"/>
  <c r="L1084" i="12" s="1"/>
  <c r="J1084" i="12"/>
  <c r="N1083" i="12"/>
  <c r="K1083" i="12"/>
  <c r="O1083" i="12" s="1"/>
  <c r="J1083" i="12"/>
  <c r="K1079" i="12"/>
  <c r="L1079" i="12" s="1"/>
  <c r="N1078" i="12"/>
  <c r="K1078" i="12"/>
  <c r="O1078" i="12" s="1"/>
  <c r="J1078" i="12"/>
  <c r="N1077" i="12"/>
  <c r="K1077" i="12"/>
  <c r="O1077" i="12" s="1"/>
  <c r="J1077" i="12"/>
  <c r="N1076" i="12"/>
  <c r="K1076" i="12"/>
  <c r="J1076" i="12"/>
  <c r="L1072" i="12"/>
  <c r="K1072" i="12"/>
  <c r="N1071" i="12"/>
  <c r="K1071" i="12"/>
  <c r="O1071" i="12" s="1"/>
  <c r="J1071" i="12"/>
  <c r="N1070" i="12"/>
  <c r="K1070" i="12"/>
  <c r="J1070" i="12"/>
  <c r="N1069" i="12"/>
  <c r="K1069" i="12"/>
  <c r="L1069" i="12" s="1"/>
  <c r="P1069" i="12" s="1"/>
  <c r="J1069" i="12"/>
  <c r="K1065" i="12"/>
  <c r="L1065" i="12" s="1"/>
  <c r="N1064" i="12"/>
  <c r="K1064" i="12"/>
  <c r="J1064" i="12"/>
  <c r="N1063" i="12"/>
  <c r="K1063" i="12"/>
  <c r="L1063" i="12" s="1"/>
  <c r="P1063" i="12" s="1"/>
  <c r="J1063" i="12"/>
  <c r="N1062" i="12"/>
  <c r="K1062" i="12"/>
  <c r="O1062" i="12" s="1"/>
  <c r="J1062" i="12"/>
  <c r="K1058" i="12"/>
  <c r="L1058" i="12" s="1"/>
  <c r="N1057" i="12"/>
  <c r="K1057" i="12"/>
  <c r="L1057" i="12" s="1"/>
  <c r="P1057" i="12" s="1"/>
  <c r="J1057" i="12"/>
  <c r="N1056" i="12"/>
  <c r="K1056" i="12"/>
  <c r="O1056" i="12" s="1"/>
  <c r="J1056" i="12"/>
  <c r="N1055" i="12"/>
  <c r="K1055" i="12"/>
  <c r="O1055" i="12" s="1"/>
  <c r="J1055" i="12"/>
  <c r="K1051" i="12"/>
  <c r="L1051" i="12" s="1"/>
  <c r="O1050" i="12"/>
  <c r="N1050" i="12"/>
  <c r="K1050" i="12"/>
  <c r="L1050" i="12" s="1"/>
  <c r="P1050" i="12" s="1"/>
  <c r="J1050" i="12"/>
  <c r="N1049" i="12"/>
  <c r="K1049" i="12"/>
  <c r="O1049" i="12" s="1"/>
  <c r="J1049" i="12"/>
  <c r="N1048" i="12"/>
  <c r="K1048" i="12"/>
  <c r="J1048" i="12"/>
  <c r="K1044" i="12"/>
  <c r="L1044" i="12" s="1"/>
  <c r="N1043" i="12"/>
  <c r="K1043" i="12"/>
  <c r="O1043" i="12" s="1"/>
  <c r="J1043" i="12"/>
  <c r="N1042" i="12"/>
  <c r="K1042" i="12"/>
  <c r="J1042" i="12"/>
  <c r="N1041" i="12"/>
  <c r="K1041" i="12"/>
  <c r="L1041" i="12" s="1"/>
  <c r="P1041" i="12" s="1"/>
  <c r="J1041" i="12"/>
  <c r="N1038" i="12"/>
  <c r="J1038" i="12"/>
  <c r="N1037" i="12"/>
  <c r="K1037" i="12"/>
  <c r="J1037" i="12"/>
  <c r="N1036" i="12"/>
  <c r="K1036" i="12"/>
  <c r="J1036" i="12"/>
  <c r="N1033" i="12"/>
  <c r="N1032" i="12"/>
  <c r="K1032" i="12"/>
  <c r="J1032" i="12"/>
  <c r="J1033" i="12" s="1"/>
  <c r="O1031" i="12"/>
  <c r="N1031" i="12"/>
  <c r="K1031" i="12"/>
  <c r="L1031" i="12" s="1"/>
  <c r="P1031" i="12" s="1"/>
  <c r="J1031" i="12"/>
  <c r="K1027" i="12"/>
  <c r="L1027" i="12" s="1"/>
  <c r="N1026" i="12"/>
  <c r="K1026" i="12"/>
  <c r="J1026" i="12"/>
  <c r="M1022" i="12"/>
  <c r="N1022" i="12" s="1"/>
  <c r="N1023" i="12" s="1"/>
  <c r="H148" i="13" s="1"/>
  <c r="N1021" i="12"/>
  <c r="L1021" i="12"/>
  <c r="N1020" i="12"/>
  <c r="K1020" i="12"/>
  <c r="J1020" i="12"/>
  <c r="N1019" i="12"/>
  <c r="K1019" i="12"/>
  <c r="J1019" i="12"/>
  <c r="N1016" i="12"/>
  <c r="N1015" i="12"/>
  <c r="K1015" i="12"/>
  <c r="J1015" i="12"/>
  <c r="N1014" i="12"/>
  <c r="K1014" i="12"/>
  <c r="L1014" i="12" s="1"/>
  <c r="P1014" i="12" s="1"/>
  <c r="J1014" i="12"/>
  <c r="M1010" i="12"/>
  <c r="N1010" i="12" s="1"/>
  <c r="M1009" i="12"/>
  <c r="N1009" i="12" s="1"/>
  <c r="M1008" i="12"/>
  <c r="N1008" i="12" s="1"/>
  <c r="K1008" i="12"/>
  <c r="L1008" i="12" s="1"/>
  <c r="N1007" i="12"/>
  <c r="K1007" i="12"/>
  <c r="J1007" i="12"/>
  <c r="O1006" i="12"/>
  <c r="N1006" i="12"/>
  <c r="K1006" i="12"/>
  <c r="L1006" i="12" s="1"/>
  <c r="J1006" i="12"/>
  <c r="N1003" i="12"/>
  <c r="N1002" i="12"/>
  <c r="K1002" i="12"/>
  <c r="J1002" i="12"/>
  <c r="J1003" i="12" s="1"/>
  <c r="N1001" i="12"/>
  <c r="K1001" i="12"/>
  <c r="L1001" i="12" s="1"/>
  <c r="P1001" i="12" s="1"/>
  <c r="J1001" i="12"/>
  <c r="N998" i="12"/>
  <c r="J998" i="12"/>
  <c r="N997" i="12"/>
  <c r="K997" i="12"/>
  <c r="J997" i="12"/>
  <c r="N993" i="12"/>
  <c r="N994" i="12" s="1"/>
  <c r="K993" i="12"/>
  <c r="O993" i="12" s="1"/>
  <c r="J993" i="12"/>
  <c r="N989" i="12"/>
  <c r="L989" i="12"/>
  <c r="N988" i="12"/>
  <c r="L988" i="12"/>
  <c r="N987" i="12"/>
  <c r="K987" i="12"/>
  <c r="O987" i="12" s="1"/>
  <c r="J987" i="12"/>
  <c r="N986" i="12"/>
  <c r="K986" i="12"/>
  <c r="L986" i="12" s="1"/>
  <c r="P986" i="12" s="1"/>
  <c r="J986" i="12"/>
  <c r="N985" i="12"/>
  <c r="K985" i="12"/>
  <c r="O985" i="12" s="1"/>
  <c r="J985" i="12"/>
  <c r="N984" i="12"/>
  <c r="K984" i="12"/>
  <c r="L984" i="12" s="1"/>
  <c r="J984" i="12"/>
  <c r="N980" i="12"/>
  <c r="L980" i="12"/>
  <c r="N979" i="12"/>
  <c r="L979" i="12"/>
  <c r="N978" i="12"/>
  <c r="K978" i="12"/>
  <c r="O978" i="12" s="1"/>
  <c r="J978" i="12"/>
  <c r="N977" i="12"/>
  <c r="K977" i="12"/>
  <c r="L977" i="12" s="1"/>
  <c r="J977" i="12"/>
  <c r="N976" i="12"/>
  <c r="K976" i="12"/>
  <c r="L976" i="12" s="1"/>
  <c r="P976" i="12" s="1"/>
  <c r="J976" i="12"/>
  <c r="N975" i="12"/>
  <c r="L975" i="12"/>
  <c r="K975" i="12"/>
  <c r="O975" i="12" s="1"/>
  <c r="J975" i="12"/>
  <c r="N971" i="12"/>
  <c r="L971" i="12"/>
  <c r="N970" i="12"/>
  <c r="L970" i="12"/>
  <c r="N969" i="12"/>
  <c r="K969" i="12"/>
  <c r="O969" i="12" s="1"/>
  <c r="J969" i="12"/>
  <c r="N968" i="12"/>
  <c r="K968" i="12"/>
  <c r="O968" i="12" s="1"/>
  <c r="J968" i="12"/>
  <c r="N967" i="12"/>
  <c r="K967" i="12"/>
  <c r="O967" i="12" s="1"/>
  <c r="J967" i="12"/>
  <c r="N966" i="12"/>
  <c r="N972" i="12" s="1"/>
  <c r="K966" i="12"/>
  <c r="J966" i="12"/>
  <c r="N962" i="12"/>
  <c r="L962" i="12"/>
  <c r="N961" i="12"/>
  <c r="L961" i="12"/>
  <c r="N960" i="12"/>
  <c r="K960" i="12"/>
  <c r="O960" i="12" s="1"/>
  <c r="J960" i="12"/>
  <c r="N959" i="12"/>
  <c r="K959" i="12"/>
  <c r="L959" i="12" s="1"/>
  <c r="P959" i="12" s="1"/>
  <c r="J959" i="12"/>
  <c r="N958" i="12"/>
  <c r="K958" i="12"/>
  <c r="O958" i="12" s="1"/>
  <c r="J958" i="12"/>
  <c r="N957" i="12"/>
  <c r="K957" i="12"/>
  <c r="O957" i="12" s="1"/>
  <c r="J957" i="12"/>
  <c r="N953" i="12"/>
  <c r="L953" i="12"/>
  <c r="N952" i="12"/>
  <c r="L952" i="12"/>
  <c r="N951" i="12"/>
  <c r="K951" i="12"/>
  <c r="O951" i="12" s="1"/>
  <c r="J951" i="12"/>
  <c r="N950" i="12"/>
  <c r="K950" i="12"/>
  <c r="O950" i="12" s="1"/>
  <c r="J950" i="12"/>
  <c r="N949" i="12"/>
  <c r="K949" i="12"/>
  <c r="O949" i="12" s="1"/>
  <c r="J949" i="12"/>
  <c r="N948" i="12"/>
  <c r="K948" i="12"/>
  <c r="O948" i="12" s="1"/>
  <c r="J948" i="12"/>
  <c r="N944" i="12"/>
  <c r="L944" i="12"/>
  <c r="N943" i="12"/>
  <c r="L943" i="12"/>
  <c r="N942" i="12"/>
  <c r="K942" i="12"/>
  <c r="J942" i="12"/>
  <c r="N941" i="12"/>
  <c r="K941" i="12"/>
  <c r="L941" i="12" s="1"/>
  <c r="J941" i="12"/>
  <c r="N940" i="12"/>
  <c r="K940" i="12"/>
  <c r="L940" i="12" s="1"/>
  <c r="P940" i="12" s="1"/>
  <c r="J940" i="12"/>
  <c r="N939" i="12"/>
  <c r="N945" i="12" s="1"/>
  <c r="K939" i="12"/>
  <c r="O939" i="12" s="1"/>
  <c r="J939" i="12"/>
  <c r="N935" i="12"/>
  <c r="K935" i="12"/>
  <c r="L935" i="12" s="1"/>
  <c r="P935" i="12" s="1"/>
  <c r="J935" i="12"/>
  <c r="N934" i="12"/>
  <c r="N936" i="12" s="1"/>
  <c r="K934" i="12"/>
  <c r="O934" i="12" s="1"/>
  <c r="J934" i="12"/>
  <c r="O933" i="12"/>
  <c r="N933" i="12"/>
  <c r="K933" i="12"/>
  <c r="L933" i="12" s="1"/>
  <c r="L936" i="12" s="1"/>
  <c r="J933" i="12"/>
  <c r="M929" i="12"/>
  <c r="N929" i="12" s="1"/>
  <c r="N928" i="12"/>
  <c r="L928" i="12"/>
  <c r="N927" i="12"/>
  <c r="K927" i="12"/>
  <c r="L927" i="12" s="1"/>
  <c r="J927" i="12"/>
  <c r="N926" i="12"/>
  <c r="K926" i="12"/>
  <c r="J926" i="12"/>
  <c r="N922" i="12"/>
  <c r="M922" i="12"/>
  <c r="N921" i="12"/>
  <c r="L921" i="12"/>
  <c r="N920" i="12"/>
  <c r="K920" i="12"/>
  <c r="J920" i="12"/>
  <c r="N919" i="12"/>
  <c r="K919" i="12"/>
  <c r="O919" i="12" s="1"/>
  <c r="J919" i="12"/>
  <c r="K915" i="12"/>
  <c r="L915" i="12" s="1"/>
  <c r="N914" i="12"/>
  <c r="L914" i="12"/>
  <c r="N913" i="12"/>
  <c r="L913" i="12"/>
  <c r="K913" i="12"/>
  <c r="O913" i="12" s="1"/>
  <c r="J913" i="12"/>
  <c r="N912" i="12"/>
  <c r="K912" i="12"/>
  <c r="L912" i="12" s="1"/>
  <c r="P912" i="12" s="1"/>
  <c r="J912" i="12"/>
  <c r="N908" i="12"/>
  <c r="L908" i="12"/>
  <c r="N907" i="12"/>
  <c r="K907" i="12"/>
  <c r="L907" i="12" s="1"/>
  <c r="P907" i="12" s="1"/>
  <c r="J907" i="12"/>
  <c r="N906" i="12"/>
  <c r="N909" i="12" s="1"/>
  <c r="K906" i="12"/>
  <c r="L906" i="12" s="1"/>
  <c r="J906" i="12"/>
  <c r="N902" i="12"/>
  <c r="K902" i="12"/>
  <c r="L902" i="12" s="1"/>
  <c r="P902" i="12" s="1"/>
  <c r="J902" i="12"/>
  <c r="J903" i="12" s="1"/>
  <c r="N901" i="12"/>
  <c r="N903" i="12" s="1"/>
  <c r="K901" i="12"/>
  <c r="L901" i="12" s="1"/>
  <c r="J901" i="12"/>
  <c r="N897" i="12"/>
  <c r="L897" i="12"/>
  <c r="N896" i="12"/>
  <c r="N898" i="12" s="1"/>
  <c r="K896" i="12"/>
  <c r="L896" i="12" s="1"/>
  <c r="P896" i="12" s="1"/>
  <c r="J896" i="12"/>
  <c r="N895" i="12"/>
  <c r="K895" i="12"/>
  <c r="J895" i="12"/>
  <c r="J892" i="12"/>
  <c r="N891" i="12"/>
  <c r="K891" i="12"/>
  <c r="L891" i="12" s="1"/>
  <c r="P891" i="12" s="1"/>
  <c r="J891" i="12"/>
  <c r="N890" i="12"/>
  <c r="N892" i="12" s="1"/>
  <c r="K890" i="12"/>
  <c r="J890" i="12"/>
  <c r="N886" i="12"/>
  <c r="L886" i="12"/>
  <c r="N885" i="12"/>
  <c r="K885" i="12"/>
  <c r="J885" i="12"/>
  <c r="N884" i="12"/>
  <c r="N887" i="12" s="1"/>
  <c r="K884" i="12"/>
  <c r="O884" i="12" s="1"/>
  <c r="J884" i="12"/>
  <c r="N880" i="12"/>
  <c r="L880" i="12"/>
  <c r="N879" i="12"/>
  <c r="K879" i="12"/>
  <c r="O879" i="12" s="1"/>
  <c r="J879" i="12"/>
  <c r="N878" i="12"/>
  <c r="N881" i="12" s="1"/>
  <c r="K878" i="12"/>
  <c r="L878" i="12" s="1"/>
  <c r="P878" i="12" s="1"/>
  <c r="J878" i="12"/>
  <c r="N874" i="12"/>
  <c r="L874" i="12"/>
  <c r="N873" i="12"/>
  <c r="K873" i="12"/>
  <c r="L873" i="12" s="1"/>
  <c r="P873" i="12" s="1"/>
  <c r="J873" i="12"/>
  <c r="N872" i="12"/>
  <c r="N875" i="12" s="1"/>
  <c r="K872" i="12"/>
  <c r="L872" i="12" s="1"/>
  <c r="J872" i="12"/>
  <c r="N868" i="12"/>
  <c r="L868" i="12"/>
  <c r="N867" i="12"/>
  <c r="N869" i="12" s="1"/>
  <c r="K867" i="12"/>
  <c r="L867" i="12" s="1"/>
  <c r="J867" i="12"/>
  <c r="N866" i="12"/>
  <c r="K866" i="12"/>
  <c r="J866" i="12"/>
  <c r="N862" i="12"/>
  <c r="L862" i="12"/>
  <c r="N861" i="12"/>
  <c r="K861" i="12"/>
  <c r="J861" i="12"/>
  <c r="N860" i="12"/>
  <c r="N863" i="12" s="1"/>
  <c r="K860" i="12"/>
  <c r="O860" i="12" s="1"/>
  <c r="J860" i="12"/>
  <c r="N856" i="12"/>
  <c r="L856" i="12"/>
  <c r="N855" i="12"/>
  <c r="L855" i="12"/>
  <c r="K855" i="12"/>
  <c r="O855" i="12" s="1"/>
  <c r="J855" i="12"/>
  <c r="N854" i="12"/>
  <c r="N857" i="12" s="1"/>
  <c r="K854" i="12"/>
  <c r="L854" i="12" s="1"/>
  <c r="J854" i="12"/>
  <c r="N850" i="12"/>
  <c r="L850" i="12"/>
  <c r="N849" i="12"/>
  <c r="K849" i="12"/>
  <c r="L849" i="12" s="1"/>
  <c r="P849" i="12" s="1"/>
  <c r="J849" i="12"/>
  <c r="O848" i="12"/>
  <c r="N848" i="12"/>
  <c r="N851" i="12" s="1"/>
  <c r="K848" i="12"/>
  <c r="L848" i="12" s="1"/>
  <c r="L851" i="12" s="1"/>
  <c r="G122" i="13" s="1"/>
  <c r="J848" i="12"/>
  <c r="N844" i="12"/>
  <c r="L844" i="12"/>
  <c r="N843" i="12"/>
  <c r="N845" i="12" s="1"/>
  <c r="K843" i="12"/>
  <c r="J843" i="12"/>
  <c r="N842" i="12"/>
  <c r="K842" i="12"/>
  <c r="J842" i="12"/>
  <c r="N838" i="12"/>
  <c r="L838" i="12"/>
  <c r="N837" i="12"/>
  <c r="K837" i="12"/>
  <c r="J837" i="12"/>
  <c r="N836" i="12"/>
  <c r="K836" i="12"/>
  <c r="O836" i="12" s="1"/>
  <c r="J836" i="12"/>
  <c r="N832" i="12"/>
  <c r="L832" i="12"/>
  <c r="N831" i="12"/>
  <c r="K831" i="12"/>
  <c r="O831" i="12" s="1"/>
  <c r="J831" i="12"/>
  <c r="N830" i="12"/>
  <c r="N833" i="12" s="1"/>
  <c r="K830" i="12"/>
  <c r="L830" i="12" s="1"/>
  <c r="J830" i="12"/>
  <c r="N826" i="12"/>
  <c r="L826" i="12"/>
  <c r="N825" i="12"/>
  <c r="K825" i="12"/>
  <c r="L825" i="12" s="1"/>
  <c r="P825" i="12" s="1"/>
  <c r="J825" i="12"/>
  <c r="N824" i="12"/>
  <c r="N827" i="12" s="1"/>
  <c r="K824" i="12"/>
  <c r="L824" i="12" s="1"/>
  <c r="L827" i="12" s="1"/>
  <c r="G118" i="13" s="1"/>
  <c r="J824" i="12"/>
  <c r="N820" i="12"/>
  <c r="L820" i="12"/>
  <c r="N819" i="12"/>
  <c r="N821" i="12" s="1"/>
  <c r="K819" i="12"/>
  <c r="L819" i="12" s="1"/>
  <c r="P819" i="12" s="1"/>
  <c r="J819" i="12"/>
  <c r="N818" i="12"/>
  <c r="K818" i="12"/>
  <c r="L818" i="12" s="1"/>
  <c r="J818" i="12"/>
  <c r="N814" i="12"/>
  <c r="L814" i="12"/>
  <c r="N813" i="12"/>
  <c r="K813" i="12"/>
  <c r="L813" i="12" s="1"/>
  <c r="P813" i="12" s="1"/>
  <c r="J813" i="12"/>
  <c r="N812" i="12"/>
  <c r="N815" i="12" s="1"/>
  <c r="L812" i="12"/>
  <c r="K812" i="12"/>
  <c r="O812" i="12" s="1"/>
  <c r="J812" i="12"/>
  <c r="N808" i="12"/>
  <c r="L808" i="12"/>
  <c r="N807" i="12"/>
  <c r="K807" i="12"/>
  <c r="O807" i="12" s="1"/>
  <c r="J807" i="12"/>
  <c r="N806" i="12"/>
  <c r="N809" i="12" s="1"/>
  <c r="K806" i="12"/>
  <c r="L806" i="12" s="1"/>
  <c r="J806" i="12"/>
  <c r="N802" i="12"/>
  <c r="L802" i="12"/>
  <c r="N801" i="12"/>
  <c r="K801" i="12"/>
  <c r="L801" i="12" s="1"/>
  <c r="L803" i="12" s="1"/>
  <c r="G114" i="13" s="1"/>
  <c r="J801" i="12"/>
  <c r="N800" i="12"/>
  <c r="N803" i="12" s="1"/>
  <c r="K800" i="12"/>
  <c r="L800" i="12" s="1"/>
  <c r="J800" i="12"/>
  <c r="N797" i="12"/>
  <c r="N796" i="12"/>
  <c r="L796" i="12"/>
  <c r="O795" i="12"/>
  <c r="N795" i="12"/>
  <c r="K795" i="12"/>
  <c r="L795" i="12" s="1"/>
  <c r="P795" i="12" s="1"/>
  <c r="J795" i="12"/>
  <c r="N794" i="12"/>
  <c r="K794" i="12"/>
  <c r="L794" i="12" s="1"/>
  <c r="J794" i="12"/>
  <c r="N790" i="12"/>
  <c r="L790" i="12"/>
  <c r="N789" i="12"/>
  <c r="K789" i="12"/>
  <c r="J789" i="12"/>
  <c r="N788" i="12"/>
  <c r="K788" i="12"/>
  <c r="O788" i="12" s="1"/>
  <c r="J788" i="12"/>
  <c r="M784" i="12"/>
  <c r="N784" i="12" s="1"/>
  <c r="N783" i="12"/>
  <c r="L783" i="12"/>
  <c r="N782" i="12"/>
  <c r="K782" i="12"/>
  <c r="O782" i="12" s="1"/>
  <c r="J782" i="12"/>
  <c r="N781" i="12"/>
  <c r="K781" i="12"/>
  <c r="L781" i="12" s="1"/>
  <c r="J781" i="12"/>
  <c r="N780" i="12"/>
  <c r="K780" i="12"/>
  <c r="L780" i="12" s="1"/>
  <c r="J780" i="12"/>
  <c r="M776" i="12"/>
  <c r="N776" i="12" s="1"/>
  <c r="N775" i="12"/>
  <c r="L775" i="12"/>
  <c r="N774" i="12"/>
  <c r="K774" i="12"/>
  <c r="L774" i="12" s="1"/>
  <c r="J774" i="12"/>
  <c r="N773" i="12"/>
  <c r="K773" i="12"/>
  <c r="J773" i="12"/>
  <c r="N772" i="12"/>
  <c r="K772" i="12"/>
  <c r="O772" i="12" s="1"/>
  <c r="J772" i="12"/>
  <c r="M768" i="12"/>
  <c r="N768" i="12" s="1"/>
  <c r="N767" i="12"/>
  <c r="L767" i="12"/>
  <c r="N766" i="12"/>
  <c r="K766" i="12"/>
  <c r="O766" i="12" s="1"/>
  <c r="J766" i="12"/>
  <c r="N765" i="12"/>
  <c r="K765" i="12"/>
  <c r="L765" i="12" s="1"/>
  <c r="J765" i="12"/>
  <c r="N764" i="12"/>
  <c r="K764" i="12"/>
  <c r="L764" i="12" s="1"/>
  <c r="J764" i="12"/>
  <c r="M760" i="12"/>
  <c r="N760" i="12" s="1"/>
  <c r="N759" i="12"/>
  <c r="L759" i="12"/>
  <c r="N758" i="12"/>
  <c r="N761" i="12" s="1"/>
  <c r="H108" i="13" s="1"/>
  <c r="K758" i="12"/>
  <c r="L758" i="12" s="1"/>
  <c r="J758" i="12"/>
  <c r="N757" i="12"/>
  <c r="K757" i="12"/>
  <c r="O757" i="12" s="1"/>
  <c r="J757" i="12"/>
  <c r="N756" i="12"/>
  <c r="K756" i="12"/>
  <c r="O756" i="12" s="1"/>
  <c r="J756" i="12"/>
  <c r="M752" i="12"/>
  <c r="N752" i="12" s="1"/>
  <c r="N751" i="12"/>
  <c r="L751" i="12"/>
  <c r="N750" i="12"/>
  <c r="K750" i="12"/>
  <c r="J750" i="12"/>
  <c r="N749" i="12"/>
  <c r="K749" i="12"/>
  <c r="L749" i="12" s="1"/>
  <c r="P749" i="12" s="1"/>
  <c r="J749" i="12"/>
  <c r="N748" i="12"/>
  <c r="K748" i="12"/>
  <c r="J748" i="12"/>
  <c r="M744" i="12"/>
  <c r="N744" i="12" s="1"/>
  <c r="N743" i="12"/>
  <c r="L743" i="12"/>
  <c r="N742" i="12"/>
  <c r="K742" i="12"/>
  <c r="L742" i="12" s="1"/>
  <c r="P742" i="12" s="1"/>
  <c r="J742" i="12"/>
  <c r="N741" i="12"/>
  <c r="K741" i="12"/>
  <c r="O741" i="12" s="1"/>
  <c r="J741" i="12"/>
  <c r="N740" i="12"/>
  <c r="K740" i="12"/>
  <c r="O740" i="12" s="1"/>
  <c r="J740" i="12"/>
  <c r="M736" i="12"/>
  <c r="N736" i="12" s="1"/>
  <c r="N735" i="12"/>
  <c r="L735" i="12"/>
  <c r="N734" i="12"/>
  <c r="K734" i="12"/>
  <c r="O734" i="12" s="1"/>
  <c r="J734" i="12"/>
  <c r="N733" i="12"/>
  <c r="K733" i="12"/>
  <c r="J733" i="12"/>
  <c r="O732" i="12"/>
  <c r="N732" i="12"/>
  <c r="K732" i="12"/>
  <c r="L732" i="12" s="1"/>
  <c r="P732" i="12" s="1"/>
  <c r="J732" i="12"/>
  <c r="M728" i="12"/>
  <c r="N728" i="12" s="1"/>
  <c r="N727" i="12"/>
  <c r="L727" i="12"/>
  <c r="N726" i="12"/>
  <c r="K726" i="12"/>
  <c r="L726" i="12" s="1"/>
  <c r="P726" i="12" s="1"/>
  <c r="J726" i="12"/>
  <c r="N725" i="12"/>
  <c r="K725" i="12"/>
  <c r="L725" i="12" s="1"/>
  <c r="P725" i="12" s="1"/>
  <c r="J725" i="12"/>
  <c r="N724" i="12"/>
  <c r="K724" i="12"/>
  <c r="O724" i="12" s="1"/>
  <c r="J724" i="12"/>
  <c r="M720" i="12"/>
  <c r="N720" i="12" s="1"/>
  <c r="N719" i="12"/>
  <c r="L719" i="12"/>
  <c r="N718" i="12"/>
  <c r="K718" i="12"/>
  <c r="J718" i="12"/>
  <c r="N717" i="12"/>
  <c r="K717" i="12"/>
  <c r="J717" i="12"/>
  <c r="N716" i="12"/>
  <c r="K716" i="12"/>
  <c r="L716" i="12" s="1"/>
  <c r="J716" i="12"/>
  <c r="N712" i="12"/>
  <c r="M712" i="12"/>
  <c r="N711" i="12"/>
  <c r="L711" i="12"/>
  <c r="N710" i="12"/>
  <c r="K710" i="12"/>
  <c r="L710" i="12" s="1"/>
  <c r="P710" i="12" s="1"/>
  <c r="J710" i="12"/>
  <c r="N709" i="12"/>
  <c r="K709" i="12"/>
  <c r="O709" i="12" s="1"/>
  <c r="J709" i="12"/>
  <c r="N708" i="12"/>
  <c r="K708" i="12"/>
  <c r="J708" i="12"/>
  <c r="M704" i="12"/>
  <c r="N704" i="12" s="1"/>
  <c r="N703" i="12"/>
  <c r="L703" i="12"/>
  <c r="N702" i="12"/>
  <c r="K702" i="12"/>
  <c r="O702" i="12" s="1"/>
  <c r="J702" i="12"/>
  <c r="N701" i="12"/>
  <c r="K701" i="12"/>
  <c r="J701" i="12"/>
  <c r="N700" i="12"/>
  <c r="K700" i="12"/>
  <c r="J700" i="12"/>
  <c r="M696" i="12"/>
  <c r="N696" i="12" s="1"/>
  <c r="N695" i="12"/>
  <c r="L695" i="12"/>
  <c r="N694" i="12"/>
  <c r="K694" i="12"/>
  <c r="J694" i="12"/>
  <c r="N693" i="12"/>
  <c r="K693" i="12"/>
  <c r="L693" i="12" s="1"/>
  <c r="P693" i="12" s="1"/>
  <c r="J693" i="12"/>
  <c r="N692" i="12"/>
  <c r="K692" i="12"/>
  <c r="O692" i="12" s="1"/>
  <c r="J692" i="12"/>
  <c r="M688" i="12"/>
  <c r="N688" i="12" s="1"/>
  <c r="N687" i="12"/>
  <c r="L687" i="12"/>
  <c r="N686" i="12"/>
  <c r="K686" i="12"/>
  <c r="O686" i="12" s="1"/>
  <c r="J686" i="12"/>
  <c r="N685" i="12"/>
  <c r="K685" i="12"/>
  <c r="J685" i="12"/>
  <c r="N684" i="12"/>
  <c r="K684" i="12"/>
  <c r="J684" i="12"/>
  <c r="M680" i="12"/>
  <c r="N680" i="12" s="1"/>
  <c r="N679" i="12"/>
  <c r="L679" i="12"/>
  <c r="N678" i="12"/>
  <c r="K678" i="12"/>
  <c r="L678" i="12" s="1"/>
  <c r="J678" i="12"/>
  <c r="O677" i="12"/>
  <c r="N677" i="12"/>
  <c r="K677" i="12"/>
  <c r="L677" i="12" s="1"/>
  <c r="P677" i="12" s="1"/>
  <c r="J677" i="12"/>
  <c r="O676" i="12"/>
  <c r="N676" i="12"/>
  <c r="L676" i="12"/>
  <c r="K676" i="12"/>
  <c r="J676" i="12"/>
  <c r="M672" i="12"/>
  <c r="N672" i="12" s="1"/>
  <c r="N671" i="12"/>
  <c r="L671" i="12"/>
  <c r="N670" i="12"/>
  <c r="K670" i="12"/>
  <c r="O670" i="12" s="1"/>
  <c r="J670" i="12"/>
  <c r="N669" i="12"/>
  <c r="K669" i="12"/>
  <c r="O669" i="12" s="1"/>
  <c r="J669" i="12"/>
  <c r="N668" i="12"/>
  <c r="K668" i="12"/>
  <c r="J668" i="12"/>
  <c r="M664" i="12"/>
  <c r="N664" i="12" s="1"/>
  <c r="N663" i="12"/>
  <c r="L663" i="12"/>
  <c r="N662" i="12"/>
  <c r="L662" i="12"/>
  <c r="K662" i="12"/>
  <c r="O662" i="12" s="1"/>
  <c r="J662" i="12"/>
  <c r="N661" i="12"/>
  <c r="L661" i="12"/>
  <c r="P661" i="12" s="1"/>
  <c r="K661" i="12"/>
  <c r="O661" i="12" s="1"/>
  <c r="J661" i="12"/>
  <c r="N660" i="12"/>
  <c r="K660" i="12"/>
  <c r="O660" i="12" s="1"/>
  <c r="J660" i="12"/>
  <c r="M656" i="12"/>
  <c r="N656" i="12" s="1"/>
  <c r="N655" i="12"/>
  <c r="L655" i="12"/>
  <c r="N654" i="12"/>
  <c r="K654" i="12"/>
  <c r="O654" i="12" s="1"/>
  <c r="J654" i="12"/>
  <c r="N653" i="12"/>
  <c r="K653" i="12"/>
  <c r="J653" i="12"/>
  <c r="N652" i="12"/>
  <c r="K652" i="12"/>
  <c r="O652" i="12" s="1"/>
  <c r="J652" i="12"/>
  <c r="M648" i="12"/>
  <c r="N648" i="12" s="1"/>
  <c r="N647" i="12"/>
  <c r="L647" i="12"/>
  <c r="N646" i="12"/>
  <c r="K646" i="12"/>
  <c r="O646" i="12" s="1"/>
  <c r="J646" i="12"/>
  <c r="N645" i="12"/>
  <c r="K645" i="12"/>
  <c r="O645" i="12" s="1"/>
  <c r="J645" i="12"/>
  <c r="N644" i="12"/>
  <c r="K644" i="12"/>
  <c r="L644" i="12" s="1"/>
  <c r="J644" i="12"/>
  <c r="M640" i="12"/>
  <c r="N640" i="12" s="1"/>
  <c r="N639" i="12"/>
  <c r="L639" i="12"/>
  <c r="N638" i="12"/>
  <c r="K638" i="12"/>
  <c r="L638" i="12" s="1"/>
  <c r="J638" i="12"/>
  <c r="N637" i="12"/>
  <c r="K637" i="12"/>
  <c r="J637" i="12"/>
  <c r="N636" i="12"/>
  <c r="L636" i="12"/>
  <c r="K636" i="12"/>
  <c r="O636" i="12" s="1"/>
  <c r="J636" i="12"/>
  <c r="M632" i="12"/>
  <c r="N632" i="12" s="1"/>
  <c r="N631" i="12"/>
  <c r="L631" i="12"/>
  <c r="N630" i="12"/>
  <c r="K630" i="12"/>
  <c r="O630" i="12" s="1"/>
  <c r="J630" i="12"/>
  <c r="N629" i="12"/>
  <c r="K629" i="12"/>
  <c r="O629" i="12" s="1"/>
  <c r="J629" i="12"/>
  <c r="N628" i="12"/>
  <c r="K628" i="12"/>
  <c r="L628" i="12" s="1"/>
  <c r="J628" i="12"/>
  <c r="M624" i="12"/>
  <c r="N624" i="12" s="1"/>
  <c r="N623" i="12"/>
  <c r="L623" i="12"/>
  <c r="O622" i="12"/>
  <c r="N622" i="12"/>
  <c r="L622" i="12"/>
  <c r="K622" i="12"/>
  <c r="J622" i="12"/>
  <c r="N621" i="12"/>
  <c r="K621" i="12"/>
  <c r="J621" i="12"/>
  <c r="N620" i="12"/>
  <c r="K620" i="12"/>
  <c r="O620" i="12" s="1"/>
  <c r="J620" i="12"/>
  <c r="M616" i="12"/>
  <c r="N616" i="12" s="1"/>
  <c r="N615" i="12"/>
  <c r="L615" i="12"/>
  <c r="N614" i="12"/>
  <c r="K614" i="12"/>
  <c r="O614" i="12" s="1"/>
  <c r="J614" i="12"/>
  <c r="N613" i="12"/>
  <c r="K613" i="12"/>
  <c r="O613" i="12" s="1"/>
  <c r="J613" i="12"/>
  <c r="N612" i="12"/>
  <c r="L612" i="12"/>
  <c r="K612" i="12"/>
  <c r="O612" i="12" s="1"/>
  <c r="J612" i="12"/>
  <c r="M608" i="12"/>
  <c r="N608" i="12" s="1"/>
  <c r="N607" i="12"/>
  <c r="L607" i="12"/>
  <c r="O606" i="12"/>
  <c r="N606" i="12"/>
  <c r="L606" i="12"/>
  <c r="K606" i="12"/>
  <c r="J606" i="12"/>
  <c r="N605" i="12"/>
  <c r="K605" i="12"/>
  <c r="J605" i="12"/>
  <c r="N604" i="12"/>
  <c r="K604" i="12"/>
  <c r="O604" i="12" s="1"/>
  <c r="J604" i="12"/>
  <c r="M600" i="12"/>
  <c r="N600" i="12" s="1"/>
  <c r="N599" i="12"/>
  <c r="L599" i="12"/>
  <c r="N598" i="12"/>
  <c r="K598" i="12"/>
  <c r="O598" i="12" s="1"/>
  <c r="J598" i="12"/>
  <c r="N597" i="12"/>
  <c r="K597" i="12"/>
  <c r="O597" i="12" s="1"/>
  <c r="J597" i="12"/>
  <c r="N596" i="12"/>
  <c r="K596" i="12"/>
  <c r="O596" i="12" s="1"/>
  <c r="J596" i="12"/>
  <c r="M592" i="12"/>
  <c r="N592" i="12" s="1"/>
  <c r="N591" i="12"/>
  <c r="L591" i="12"/>
  <c r="N590" i="12"/>
  <c r="L590" i="12"/>
  <c r="K590" i="12"/>
  <c r="O590" i="12" s="1"/>
  <c r="J590" i="12"/>
  <c r="N589" i="12"/>
  <c r="K589" i="12"/>
  <c r="O589" i="12" s="1"/>
  <c r="J589" i="12"/>
  <c r="N588" i="12"/>
  <c r="K588" i="12"/>
  <c r="O588" i="12" s="1"/>
  <c r="J588" i="12"/>
  <c r="M584" i="12"/>
  <c r="N584" i="12" s="1"/>
  <c r="N583" i="12"/>
  <c r="L583" i="12"/>
  <c r="N582" i="12"/>
  <c r="K582" i="12"/>
  <c r="O582" i="12" s="1"/>
  <c r="J582" i="12"/>
  <c r="N581" i="12"/>
  <c r="K581" i="12"/>
  <c r="O581" i="12" s="1"/>
  <c r="J581" i="12"/>
  <c r="N580" i="12"/>
  <c r="K580" i="12"/>
  <c r="O580" i="12" s="1"/>
  <c r="J580" i="12"/>
  <c r="M576" i="12"/>
  <c r="N576" i="12" s="1"/>
  <c r="N575" i="12"/>
  <c r="L575" i="12"/>
  <c r="N574" i="12"/>
  <c r="K574" i="12"/>
  <c r="O574" i="12" s="1"/>
  <c r="J574" i="12"/>
  <c r="N573" i="12"/>
  <c r="K573" i="12"/>
  <c r="O573" i="12" s="1"/>
  <c r="J573" i="12"/>
  <c r="N572" i="12"/>
  <c r="K572" i="12"/>
  <c r="O572" i="12" s="1"/>
  <c r="J572" i="12"/>
  <c r="M568" i="12"/>
  <c r="N568" i="12" s="1"/>
  <c r="N567" i="12"/>
  <c r="L567" i="12"/>
  <c r="N566" i="12"/>
  <c r="K566" i="12"/>
  <c r="J566" i="12"/>
  <c r="N565" i="12"/>
  <c r="K565" i="12"/>
  <c r="L565" i="12" s="1"/>
  <c r="J565" i="12"/>
  <c r="N564" i="12"/>
  <c r="K564" i="12"/>
  <c r="O564" i="12" s="1"/>
  <c r="J564" i="12"/>
  <c r="M560" i="12"/>
  <c r="N560" i="12" s="1"/>
  <c r="N559" i="12"/>
  <c r="L559" i="12"/>
  <c r="N558" i="12"/>
  <c r="K558" i="12"/>
  <c r="O558" i="12" s="1"/>
  <c r="J558" i="12"/>
  <c r="N557" i="12"/>
  <c r="K557" i="12"/>
  <c r="L557" i="12" s="1"/>
  <c r="J557" i="12"/>
  <c r="N556" i="12"/>
  <c r="K556" i="12"/>
  <c r="O556" i="12" s="1"/>
  <c r="J556" i="12"/>
  <c r="M552" i="12"/>
  <c r="N552" i="12" s="1"/>
  <c r="N551" i="12"/>
  <c r="L551" i="12"/>
  <c r="N550" i="12"/>
  <c r="K550" i="12"/>
  <c r="J550" i="12"/>
  <c r="O549" i="12"/>
  <c r="N549" i="12"/>
  <c r="L549" i="12"/>
  <c r="K549" i="12"/>
  <c r="J549" i="12"/>
  <c r="N548" i="12"/>
  <c r="K548" i="12"/>
  <c r="O548" i="12" s="1"/>
  <c r="J548" i="12"/>
  <c r="M544" i="12"/>
  <c r="N544" i="12" s="1"/>
  <c r="N543" i="12"/>
  <c r="L543" i="12"/>
  <c r="N542" i="12"/>
  <c r="K542" i="12"/>
  <c r="O542" i="12" s="1"/>
  <c r="J542" i="12"/>
  <c r="N541" i="12"/>
  <c r="K541" i="12"/>
  <c r="L541" i="12" s="1"/>
  <c r="J541" i="12"/>
  <c r="N540" i="12"/>
  <c r="K540" i="12"/>
  <c r="O540" i="12" s="1"/>
  <c r="J540" i="12"/>
  <c r="M536" i="12"/>
  <c r="N536" i="12" s="1"/>
  <c r="N535" i="12"/>
  <c r="L535" i="12"/>
  <c r="N534" i="12"/>
  <c r="K534" i="12"/>
  <c r="O534" i="12" s="1"/>
  <c r="J534" i="12"/>
  <c r="N533" i="12"/>
  <c r="K533" i="12"/>
  <c r="J533" i="12"/>
  <c r="N532" i="12"/>
  <c r="K532" i="12"/>
  <c r="O532" i="12" s="1"/>
  <c r="J532" i="12"/>
  <c r="M528" i="12"/>
  <c r="N528" i="12" s="1"/>
  <c r="N527" i="12"/>
  <c r="L527" i="12"/>
  <c r="N526" i="12"/>
  <c r="K526" i="12"/>
  <c r="L526" i="12" s="1"/>
  <c r="J526" i="12"/>
  <c r="N525" i="12"/>
  <c r="K525" i="12"/>
  <c r="O525" i="12" s="1"/>
  <c r="J525" i="12"/>
  <c r="N524" i="12"/>
  <c r="K524" i="12"/>
  <c r="O524" i="12" s="1"/>
  <c r="J524" i="12"/>
  <c r="M520" i="12"/>
  <c r="N520" i="12" s="1"/>
  <c r="N519" i="12"/>
  <c r="L519" i="12"/>
  <c r="N518" i="12"/>
  <c r="K518" i="12"/>
  <c r="O518" i="12" s="1"/>
  <c r="J518" i="12"/>
  <c r="N517" i="12"/>
  <c r="K517" i="12"/>
  <c r="O517" i="12" s="1"/>
  <c r="J517" i="12"/>
  <c r="N516" i="12"/>
  <c r="K516" i="12"/>
  <c r="J516" i="12"/>
  <c r="M512" i="12"/>
  <c r="N512" i="12" s="1"/>
  <c r="N511" i="12"/>
  <c r="L511" i="12"/>
  <c r="N510" i="12"/>
  <c r="K510" i="12"/>
  <c r="O510" i="12" s="1"/>
  <c r="J510" i="12"/>
  <c r="N509" i="12"/>
  <c r="K509" i="12"/>
  <c r="O509" i="12" s="1"/>
  <c r="J509" i="12"/>
  <c r="N508" i="12"/>
  <c r="K508" i="12"/>
  <c r="O508" i="12" s="1"/>
  <c r="J508" i="12"/>
  <c r="M504" i="12"/>
  <c r="N504" i="12" s="1"/>
  <c r="N503" i="12"/>
  <c r="L503" i="12"/>
  <c r="N502" i="12"/>
  <c r="K502" i="12"/>
  <c r="O502" i="12" s="1"/>
  <c r="J502" i="12"/>
  <c r="O501" i="12"/>
  <c r="N501" i="12"/>
  <c r="L501" i="12"/>
  <c r="K501" i="12"/>
  <c r="J501" i="12"/>
  <c r="N500" i="12"/>
  <c r="K500" i="12"/>
  <c r="O500" i="12" s="1"/>
  <c r="J500" i="12"/>
  <c r="N496" i="12"/>
  <c r="L496" i="12"/>
  <c r="N495" i="12"/>
  <c r="K495" i="12"/>
  <c r="L495" i="12" s="1"/>
  <c r="P495" i="12" s="1"/>
  <c r="J495" i="12"/>
  <c r="N494" i="12"/>
  <c r="N497" i="12" s="1"/>
  <c r="K494" i="12"/>
  <c r="J494" i="12"/>
  <c r="N490" i="12"/>
  <c r="M490" i="12"/>
  <c r="N489" i="12"/>
  <c r="L489" i="12"/>
  <c r="N488" i="12"/>
  <c r="K488" i="12"/>
  <c r="L488" i="12" s="1"/>
  <c r="J488" i="12"/>
  <c r="N487" i="12"/>
  <c r="K487" i="12"/>
  <c r="J487" i="12"/>
  <c r="N486" i="12"/>
  <c r="K486" i="12"/>
  <c r="O486" i="12" s="1"/>
  <c r="J486" i="12"/>
  <c r="M482" i="12"/>
  <c r="N482" i="12" s="1"/>
  <c r="N481" i="12"/>
  <c r="L481" i="12"/>
  <c r="N480" i="12"/>
  <c r="K480" i="12"/>
  <c r="J480" i="12"/>
  <c r="N479" i="12"/>
  <c r="K479" i="12"/>
  <c r="O479" i="12" s="1"/>
  <c r="J479" i="12"/>
  <c r="N478" i="12"/>
  <c r="N483" i="12" s="1"/>
  <c r="H73" i="13" s="1"/>
  <c r="K478" i="12"/>
  <c r="L478" i="12" s="1"/>
  <c r="J478" i="12"/>
  <c r="M474" i="12"/>
  <c r="N474" i="12" s="1"/>
  <c r="N473" i="12"/>
  <c r="L473" i="12"/>
  <c r="N472" i="12"/>
  <c r="K472" i="12"/>
  <c r="O472" i="12" s="1"/>
  <c r="J472" i="12"/>
  <c r="N471" i="12"/>
  <c r="K471" i="12"/>
  <c r="O471" i="12" s="1"/>
  <c r="J471" i="12"/>
  <c r="N470" i="12"/>
  <c r="K470" i="12"/>
  <c r="O470" i="12" s="1"/>
  <c r="J470" i="12"/>
  <c r="M466" i="12"/>
  <c r="N466" i="12" s="1"/>
  <c r="N467" i="12" s="1"/>
  <c r="H71" i="13" s="1"/>
  <c r="N465" i="12"/>
  <c r="L465" i="12"/>
  <c r="O464" i="12"/>
  <c r="N464" i="12"/>
  <c r="K464" i="12"/>
  <c r="L464" i="12" s="1"/>
  <c r="P464" i="12" s="1"/>
  <c r="J464" i="12"/>
  <c r="N463" i="12"/>
  <c r="K463" i="12"/>
  <c r="O463" i="12" s="1"/>
  <c r="J463" i="12"/>
  <c r="N462" i="12"/>
  <c r="K462" i="12"/>
  <c r="J462" i="12"/>
  <c r="M458" i="12"/>
  <c r="N458" i="12" s="1"/>
  <c r="N457" i="12"/>
  <c r="L457" i="12"/>
  <c r="O456" i="12"/>
  <c r="N456" i="12"/>
  <c r="K456" i="12"/>
  <c r="L456" i="12" s="1"/>
  <c r="J456" i="12"/>
  <c r="N455" i="12"/>
  <c r="K455" i="12"/>
  <c r="L455" i="12" s="1"/>
  <c r="J455" i="12"/>
  <c r="N454" i="12"/>
  <c r="K454" i="12"/>
  <c r="O454" i="12" s="1"/>
  <c r="J454" i="12"/>
  <c r="M450" i="12"/>
  <c r="N450" i="12" s="1"/>
  <c r="N451" i="12" s="1"/>
  <c r="H69" i="13" s="1"/>
  <c r="N449" i="12"/>
  <c r="L449" i="12"/>
  <c r="N448" i="12"/>
  <c r="K448" i="12"/>
  <c r="O448" i="12" s="1"/>
  <c r="J448" i="12"/>
  <c r="N447" i="12"/>
  <c r="K447" i="12"/>
  <c r="L447" i="12" s="1"/>
  <c r="P447" i="12" s="1"/>
  <c r="J447" i="12"/>
  <c r="N446" i="12"/>
  <c r="K446" i="12"/>
  <c r="O446" i="12" s="1"/>
  <c r="J446" i="12"/>
  <c r="M442" i="12"/>
  <c r="N442" i="12" s="1"/>
  <c r="N441" i="12"/>
  <c r="L441" i="12"/>
  <c r="N440" i="12"/>
  <c r="K440" i="12"/>
  <c r="J440" i="12"/>
  <c r="N439" i="12"/>
  <c r="K439" i="12"/>
  <c r="L439" i="12" s="1"/>
  <c r="J439" i="12"/>
  <c r="N438" i="12"/>
  <c r="K438" i="12"/>
  <c r="L438" i="12" s="1"/>
  <c r="P438" i="12" s="1"/>
  <c r="J438" i="12"/>
  <c r="M434" i="12"/>
  <c r="N434" i="12" s="1"/>
  <c r="N433" i="12"/>
  <c r="L433" i="12"/>
  <c r="N432" i="12"/>
  <c r="K432" i="12"/>
  <c r="J432" i="12"/>
  <c r="N431" i="12"/>
  <c r="K431" i="12"/>
  <c r="O431" i="12" s="1"/>
  <c r="J431" i="12"/>
  <c r="N430" i="12"/>
  <c r="K430" i="12"/>
  <c r="J430" i="12"/>
  <c r="M426" i="12"/>
  <c r="N426" i="12" s="1"/>
  <c r="N425" i="12"/>
  <c r="L425" i="12"/>
  <c r="N424" i="12"/>
  <c r="K424" i="12"/>
  <c r="J424" i="12"/>
  <c r="N423" i="12"/>
  <c r="K423" i="12"/>
  <c r="O423" i="12" s="1"/>
  <c r="J423" i="12"/>
  <c r="N422" i="12"/>
  <c r="K422" i="12"/>
  <c r="J422" i="12"/>
  <c r="M418" i="12"/>
  <c r="N418" i="12" s="1"/>
  <c r="N417" i="12"/>
  <c r="L417" i="12"/>
  <c r="N416" i="12"/>
  <c r="K416" i="12"/>
  <c r="J416" i="12"/>
  <c r="N415" i="12"/>
  <c r="K415" i="12"/>
  <c r="O415" i="12" s="1"/>
  <c r="J415" i="12"/>
  <c r="N414" i="12"/>
  <c r="K414" i="12"/>
  <c r="J414" i="12"/>
  <c r="M410" i="12"/>
  <c r="N410" i="12" s="1"/>
  <c r="N411" i="12" s="1"/>
  <c r="H64" i="13" s="1"/>
  <c r="N409" i="12"/>
  <c r="L409" i="12"/>
  <c r="N408" i="12"/>
  <c r="K408" i="12"/>
  <c r="J408" i="12"/>
  <c r="N407" i="12"/>
  <c r="K407" i="12"/>
  <c r="O407" i="12" s="1"/>
  <c r="J407" i="12"/>
  <c r="N406" i="12"/>
  <c r="K406" i="12"/>
  <c r="J406" i="12"/>
  <c r="M402" i="12"/>
  <c r="N402" i="12" s="1"/>
  <c r="N401" i="12"/>
  <c r="L401" i="12"/>
  <c r="N400" i="12"/>
  <c r="K400" i="12"/>
  <c r="O400" i="12" s="1"/>
  <c r="J400" i="12"/>
  <c r="O399" i="12"/>
  <c r="N399" i="12"/>
  <c r="L399" i="12"/>
  <c r="K399" i="12"/>
  <c r="J399" i="12"/>
  <c r="N398" i="12"/>
  <c r="K398" i="12"/>
  <c r="J398" i="12"/>
  <c r="M394" i="12"/>
  <c r="N394" i="12" s="1"/>
  <c r="N395" i="12" s="1"/>
  <c r="H62" i="13" s="1"/>
  <c r="N393" i="12"/>
  <c r="L393" i="12"/>
  <c r="N392" i="12"/>
  <c r="K392" i="12"/>
  <c r="J392" i="12"/>
  <c r="O391" i="12"/>
  <c r="N391" i="12"/>
  <c r="L391" i="12"/>
  <c r="K391" i="12"/>
  <c r="J391" i="12"/>
  <c r="N390" i="12"/>
  <c r="K390" i="12"/>
  <c r="O390" i="12" s="1"/>
  <c r="J390" i="12"/>
  <c r="M386" i="12"/>
  <c r="N386" i="12" s="1"/>
  <c r="N385" i="12"/>
  <c r="L385" i="12"/>
  <c r="N384" i="12"/>
  <c r="K384" i="12"/>
  <c r="O384" i="12" s="1"/>
  <c r="J384" i="12"/>
  <c r="N383" i="12"/>
  <c r="K383" i="12"/>
  <c r="O383" i="12" s="1"/>
  <c r="J383" i="12"/>
  <c r="N382" i="12"/>
  <c r="K382" i="12"/>
  <c r="J382" i="12"/>
  <c r="M378" i="12"/>
  <c r="N378" i="12" s="1"/>
  <c r="N379" i="12" s="1"/>
  <c r="H60" i="13" s="1"/>
  <c r="N377" i="12"/>
  <c r="L377" i="12"/>
  <c r="N376" i="12"/>
  <c r="K376" i="12"/>
  <c r="J376" i="12"/>
  <c r="N375" i="12"/>
  <c r="K375" i="12"/>
  <c r="O375" i="12" s="1"/>
  <c r="J375" i="12"/>
  <c r="N374" i="12"/>
  <c r="K374" i="12"/>
  <c r="O374" i="12" s="1"/>
  <c r="J374" i="12"/>
  <c r="M370" i="12"/>
  <c r="N370" i="12" s="1"/>
  <c r="N369" i="12"/>
  <c r="L369" i="12"/>
  <c r="N368" i="12"/>
  <c r="K368" i="12"/>
  <c r="O368" i="12" s="1"/>
  <c r="J368" i="12"/>
  <c r="N367" i="12"/>
  <c r="K367" i="12"/>
  <c r="J367" i="12"/>
  <c r="N366" i="12"/>
  <c r="K366" i="12"/>
  <c r="J366" i="12"/>
  <c r="M362" i="12"/>
  <c r="N362" i="12" s="1"/>
  <c r="N361" i="12"/>
  <c r="L361" i="12"/>
  <c r="N360" i="12"/>
  <c r="K360" i="12"/>
  <c r="J360" i="12"/>
  <c r="O359" i="12"/>
  <c r="N359" i="12"/>
  <c r="L359" i="12"/>
  <c r="K359" i="12"/>
  <c r="J359" i="12"/>
  <c r="N358" i="12"/>
  <c r="L358" i="12"/>
  <c r="K358" i="12"/>
  <c r="O358" i="12" s="1"/>
  <c r="J358" i="12"/>
  <c r="M354" i="12"/>
  <c r="N354" i="12" s="1"/>
  <c r="N353" i="12"/>
  <c r="L353" i="12"/>
  <c r="N352" i="12"/>
  <c r="K352" i="12"/>
  <c r="O352" i="12" s="1"/>
  <c r="J352" i="12"/>
  <c r="N351" i="12"/>
  <c r="K351" i="12"/>
  <c r="J351" i="12"/>
  <c r="N350" i="12"/>
  <c r="K350" i="12"/>
  <c r="L350" i="12" s="1"/>
  <c r="J350" i="12"/>
  <c r="M346" i="12"/>
  <c r="N346" i="12" s="1"/>
  <c r="N345" i="12"/>
  <c r="L345" i="12"/>
  <c r="N344" i="12"/>
  <c r="K344" i="12"/>
  <c r="L344" i="12" s="1"/>
  <c r="P344" i="12" s="1"/>
  <c r="J344" i="12"/>
  <c r="N343" i="12"/>
  <c r="K343" i="12"/>
  <c r="O343" i="12" s="1"/>
  <c r="J343" i="12"/>
  <c r="N342" i="12"/>
  <c r="K342" i="12"/>
  <c r="J342" i="12"/>
  <c r="M338" i="12"/>
  <c r="N338" i="12" s="1"/>
  <c r="N337" i="12"/>
  <c r="L337" i="12"/>
  <c r="N336" i="12"/>
  <c r="K336" i="12"/>
  <c r="O336" i="12" s="1"/>
  <c r="J336" i="12"/>
  <c r="N335" i="12"/>
  <c r="N339" i="12" s="1"/>
  <c r="H55" i="13" s="1"/>
  <c r="K335" i="12"/>
  <c r="O335" i="12" s="1"/>
  <c r="J335" i="12"/>
  <c r="N334" i="12"/>
  <c r="K334" i="12"/>
  <c r="L334" i="12" s="1"/>
  <c r="P334" i="12" s="1"/>
  <c r="J334" i="12"/>
  <c r="M330" i="12"/>
  <c r="N330" i="12" s="1"/>
  <c r="N329" i="12"/>
  <c r="L329" i="12"/>
  <c r="N328" i="12"/>
  <c r="K328" i="12"/>
  <c r="L328" i="12" s="1"/>
  <c r="P328" i="12" s="1"/>
  <c r="J328" i="12"/>
  <c r="N327" i="12"/>
  <c r="K327" i="12"/>
  <c r="J327" i="12"/>
  <c r="N326" i="12"/>
  <c r="K326" i="12"/>
  <c r="O326" i="12" s="1"/>
  <c r="J326" i="12"/>
  <c r="N322" i="12"/>
  <c r="M322" i="12"/>
  <c r="N321" i="12"/>
  <c r="L321" i="12"/>
  <c r="N320" i="12"/>
  <c r="K320" i="12"/>
  <c r="O320" i="12" s="1"/>
  <c r="J320" i="12"/>
  <c r="N319" i="12"/>
  <c r="K319" i="12"/>
  <c r="O319" i="12" s="1"/>
  <c r="J319" i="12"/>
  <c r="N318" i="12"/>
  <c r="K318" i="12"/>
  <c r="O318" i="12" s="1"/>
  <c r="J318" i="12"/>
  <c r="N314" i="12"/>
  <c r="M314" i="12"/>
  <c r="N313" i="12"/>
  <c r="L313" i="12"/>
  <c r="N312" i="12"/>
  <c r="K312" i="12"/>
  <c r="O312" i="12" s="1"/>
  <c r="J312" i="12"/>
  <c r="N311" i="12"/>
  <c r="K311" i="12"/>
  <c r="O311" i="12" s="1"/>
  <c r="J311" i="12"/>
  <c r="N310" i="12"/>
  <c r="K310" i="12"/>
  <c r="J310" i="12"/>
  <c r="N306" i="12"/>
  <c r="M306" i="12"/>
  <c r="N305" i="12"/>
  <c r="L305" i="12"/>
  <c r="N304" i="12"/>
  <c r="K304" i="12"/>
  <c r="J304" i="12"/>
  <c r="O303" i="12"/>
  <c r="N303" i="12"/>
  <c r="K303" i="12"/>
  <c r="L303" i="12" s="1"/>
  <c r="J303" i="12"/>
  <c r="N302" i="12"/>
  <c r="K302" i="12"/>
  <c r="O302" i="12" s="1"/>
  <c r="J302" i="12"/>
  <c r="M298" i="12"/>
  <c r="N298" i="12" s="1"/>
  <c r="N297" i="12"/>
  <c r="L297" i="12"/>
  <c r="N296" i="12"/>
  <c r="K296" i="12"/>
  <c r="O296" i="12" s="1"/>
  <c r="J296" i="12"/>
  <c r="N295" i="12"/>
  <c r="K295" i="12"/>
  <c r="L295" i="12" s="1"/>
  <c r="J295" i="12"/>
  <c r="N294" i="12"/>
  <c r="K294" i="12"/>
  <c r="J294" i="12"/>
  <c r="M290" i="12"/>
  <c r="N290" i="12" s="1"/>
  <c r="N289" i="12"/>
  <c r="L289" i="12"/>
  <c r="N288" i="12"/>
  <c r="K288" i="12"/>
  <c r="J288" i="12"/>
  <c r="N287" i="12"/>
  <c r="K287" i="12"/>
  <c r="O287" i="12" s="1"/>
  <c r="J287" i="12"/>
  <c r="N286" i="12"/>
  <c r="K286" i="12"/>
  <c r="O286" i="12" s="1"/>
  <c r="J286" i="12"/>
  <c r="N282" i="12"/>
  <c r="M282" i="12"/>
  <c r="N281" i="12"/>
  <c r="L281" i="12"/>
  <c r="N280" i="12"/>
  <c r="K280" i="12"/>
  <c r="O280" i="12" s="1"/>
  <c r="J280" i="12"/>
  <c r="N279" i="12"/>
  <c r="K279" i="12"/>
  <c r="J279" i="12"/>
  <c r="N278" i="12"/>
  <c r="K278" i="12"/>
  <c r="O278" i="12" s="1"/>
  <c r="J278" i="12"/>
  <c r="M274" i="12"/>
  <c r="N274" i="12" s="1"/>
  <c r="N273" i="12"/>
  <c r="L273" i="12"/>
  <c r="N272" i="12"/>
  <c r="K272" i="12"/>
  <c r="O272" i="12" s="1"/>
  <c r="J272" i="12"/>
  <c r="O271" i="12"/>
  <c r="N271" i="12"/>
  <c r="L271" i="12"/>
  <c r="K271" i="12"/>
  <c r="J271" i="12"/>
  <c r="N270" i="12"/>
  <c r="K270" i="12"/>
  <c r="O270" i="12" s="1"/>
  <c r="J270" i="12"/>
  <c r="M266" i="12"/>
  <c r="N266" i="12" s="1"/>
  <c r="N265" i="12"/>
  <c r="L265" i="12"/>
  <c r="N264" i="12"/>
  <c r="K264" i="12"/>
  <c r="J264" i="12"/>
  <c r="N263" i="12"/>
  <c r="K263" i="12"/>
  <c r="O263" i="12" s="1"/>
  <c r="J263" i="12"/>
  <c r="N262" i="12"/>
  <c r="K262" i="12"/>
  <c r="O262" i="12" s="1"/>
  <c r="J262" i="12"/>
  <c r="M258" i="12"/>
  <c r="N258" i="12" s="1"/>
  <c r="N257" i="12"/>
  <c r="L257" i="12"/>
  <c r="N256" i="12"/>
  <c r="K256" i="12"/>
  <c r="L256" i="12" s="1"/>
  <c r="J256" i="12"/>
  <c r="N255" i="12"/>
  <c r="L255" i="12"/>
  <c r="K255" i="12"/>
  <c r="O255" i="12" s="1"/>
  <c r="J255" i="12"/>
  <c r="N254" i="12"/>
  <c r="K254" i="12"/>
  <c r="L254" i="12" s="1"/>
  <c r="P254" i="12" s="1"/>
  <c r="J254" i="12"/>
  <c r="N251" i="12"/>
  <c r="M250" i="12"/>
  <c r="N250" i="12" s="1"/>
  <c r="N249" i="12"/>
  <c r="L249" i="12"/>
  <c r="N248" i="12"/>
  <c r="K248" i="12"/>
  <c r="L248" i="12" s="1"/>
  <c r="P248" i="12" s="1"/>
  <c r="J248" i="12"/>
  <c r="N247" i="12"/>
  <c r="K247" i="12"/>
  <c r="O247" i="12" s="1"/>
  <c r="J247" i="12"/>
  <c r="N246" i="12"/>
  <c r="K246" i="12"/>
  <c r="O246" i="12" s="1"/>
  <c r="J246" i="12"/>
  <c r="M242" i="12"/>
  <c r="N242" i="12" s="1"/>
  <c r="N241" i="12"/>
  <c r="L241" i="12"/>
  <c r="N240" i="12"/>
  <c r="K240" i="12"/>
  <c r="O240" i="12" s="1"/>
  <c r="J240" i="12"/>
  <c r="N239" i="12"/>
  <c r="K239" i="12"/>
  <c r="L239" i="12" s="1"/>
  <c r="J239" i="12"/>
  <c r="N238" i="12"/>
  <c r="K238" i="12"/>
  <c r="O238" i="12" s="1"/>
  <c r="J238" i="12"/>
  <c r="M234" i="12"/>
  <c r="N234" i="12" s="1"/>
  <c r="N233" i="12"/>
  <c r="L233" i="12"/>
  <c r="N232" i="12"/>
  <c r="K232" i="12"/>
  <c r="O232" i="12" s="1"/>
  <c r="J232" i="12"/>
  <c r="N231" i="12"/>
  <c r="L231" i="12"/>
  <c r="K231" i="12"/>
  <c r="O231" i="12" s="1"/>
  <c r="J231" i="12"/>
  <c r="N230" i="12"/>
  <c r="K230" i="12"/>
  <c r="J230" i="12"/>
  <c r="M226" i="12"/>
  <c r="N226" i="12" s="1"/>
  <c r="N225" i="12"/>
  <c r="L225" i="12"/>
  <c r="N224" i="12"/>
  <c r="K224" i="12"/>
  <c r="L224" i="12" s="1"/>
  <c r="J224" i="12"/>
  <c r="N223" i="12"/>
  <c r="K223" i="12"/>
  <c r="L223" i="12" s="1"/>
  <c r="J223" i="12"/>
  <c r="N222" i="12"/>
  <c r="K222" i="12"/>
  <c r="J222" i="12"/>
  <c r="M218" i="12"/>
  <c r="N218" i="12" s="1"/>
  <c r="N219" i="12" s="1"/>
  <c r="H40" i="13" s="1"/>
  <c r="N217" i="12"/>
  <c r="L217" i="12"/>
  <c r="N216" i="12"/>
  <c r="K216" i="12"/>
  <c r="J216" i="12"/>
  <c r="N215" i="12"/>
  <c r="K215" i="12"/>
  <c r="O215" i="12" s="1"/>
  <c r="J215" i="12"/>
  <c r="N214" i="12"/>
  <c r="K214" i="12"/>
  <c r="O214" i="12" s="1"/>
  <c r="J214" i="12"/>
  <c r="M210" i="12"/>
  <c r="N210" i="12" s="1"/>
  <c r="N209" i="12"/>
  <c r="L209" i="12"/>
  <c r="N208" i="12"/>
  <c r="K208" i="12"/>
  <c r="J208" i="12"/>
  <c r="N207" i="12"/>
  <c r="K207" i="12"/>
  <c r="O207" i="12" s="1"/>
  <c r="J207" i="12"/>
  <c r="N206" i="12"/>
  <c r="L206" i="12"/>
  <c r="K206" i="12"/>
  <c r="O206" i="12" s="1"/>
  <c r="J206" i="12"/>
  <c r="M202" i="12"/>
  <c r="N202" i="12" s="1"/>
  <c r="N201" i="12"/>
  <c r="L201" i="12"/>
  <c r="N200" i="12"/>
  <c r="K200" i="12"/>
  <c r="J200" i="12"/>
  <c r="N199" i="12"/>
  <c r="K199" i="12"/>
  <c r="J199" i="12"/>
  <c r="N195" i="12"/>
  <c r="N196" i="12" s="1"/>
  <c r="H37" i="13" s="1"/>
  <c r="L195" i="12"/>
  <c r="N194" i="12"/>
  <c r="K194" i="12"/>
  <c r="J194" i="12"/>
  <c r="N193" i="12"/>
  <c r="K193" i="12"/>
  <c r="O193" i="12" s="1"/>
  <c r="J193" i="12"/>
  <c r="J190" i="12"/>
  <c r="N189" i="12"/>
  <c r="K189" i="12"/>
  <c r="J189" i="12"/>
  <c r="N188" i="12"/>
  <c r="N190" i="12" s="1"/>
  <c r="H36" i="13" s="1"/>
  <c r="K188" i="12"/>
  <c r="J188" i="12"/>
  <c r="M184" i="12"/>
  <c r="N184" i="12" s="1"/>
  <c r="M183" i="12"/>
  <c r="N183" i="12" s="1"/>
  <c r="M182" i="12"/>
  <c r="N182" i="12" s="1"/>
  <c r="K182" i="12"/>
  <c r="L182" i="12" s="1"/>
  <c r="M181" i="12"/>
  <c r="N181" i="12" s="1"/>
  <c r="M179" i="12"/>
  <c r="N179" i="12" s="1"/>
  <c r="I179" i="12"/>
  <c r="J179" i="12" s="1"/>
  <c r="N178" i="12"/>
  <c r="L178" i="12"/>
  <c r="N177" i="12"/>
  <c r="K177" i="12"/>
  <c r="L177" i="12" s="1"/>
  <c r="J177" i="12"/>
  <c r="N176" i="12"/>
  <c r="K176" i="12"/>
  <c r="O176" i="12" s="1"/>
  <c r="J176" i="12"/>
  <c r="N175" i="12"/>
  <c r="K175" i="12"/>
  <c r="O175" i="12" s="1"/>
  <c r="J175" i="12"/>
  <c r="N174" i="12"/>
  <c r="K174" i="12"/>
  <c r="J174" i="12"/>
  <c r="N170" i="12"/>
  <c r="N171" i="12" s="1"/>
  <c r="K170" i="12"/>
  <c r="O170" i="12" s="1"/>
  <c r="J170" i="12"/>
  <c r="J171" i="12" s="1"/>
  <c r="N169" i="12"/>
  <c r="K169" i="12"/>
  <c r="J169" i="12"/>
  <c r="M165" i="12"/>
  <c r="N165" i="12" s="1"/>
  <c r="N166" i="12" s="1"/>
  <c r="H33" i="13" s="1"/>
  <c r="K165" i="12"/>
  <c r="L165" i="12" s="1"/>
  <c r="L166" i="12" s="1"/>
  <c r="G33" i="13" s="1"/>
  <c r="J162" i="12"/>
  <c r="N161" i="12"/>
  <c r="N162" i="12" s="1"/>
  <c r="H32" i="13" s="1"/>
  <c r="L161" i="12"/>
  <c r="K161" i="12"/>
  <c r="O161" i="12" s="1"/>
  <c r="J161" i="12"/>
  <c r="J158" i="12"/>
  <c r="N157" i="12"/>
  <c r="N158" i="12" s="1"/>
  <c r="K157" i="12"/>
  <c r="J157" i="12"/>
  <c r="M153" i="12"/>
  <c r="N153" i="12" s="1"/>
  <c r="K153" i="12"/>
  <c r="L153" i="12" s="1"/>
  <c r="N152" i="12"/>
  <c r="K152" i="12"/>
  <c r="O152" i="12" s="1"/>
  <c r="J152" i="12"/>
  <c r="M148" i="12"/>
  <c r="N148" i="12" s="1"/>
  <c r="N149" i="12" s="1"/>
  <c r="K148" i="12"/>
  <c r="L148" i="12" s="1"/>
  <c r="N147" i="12"/>
  <c r="L147" i="12"/>
  <c r="L149" i="12" s="1"/>
  <c r="G29" i="13" s="1"/>
  <c r="K147" i="12"/>
  <c r="O147" i="12" s="1"/>
  <c r="J147" i="12"/>
  <c r="M143" i="12"/>
  <c r="N143" i="12" s="1"/>
  <c r="K143" i="12"/>
  <c r="L143" i="12" s="1"/>
  <c r="N142" i="12"/>
  <c r="K142" i="12"/>
  <c r="O142" i="12" s="1"/>
  <c r="J142" i="12"/>
  <c r="J139" i="12"/>
  <c r="N138" i="12"/>
  <c r="N139" i="12" s="1"/>
  <c r="K138" i="12"/>
  <c r="J138" i="12"/>
  <c r="N134" i="12"/>
  <c r="N135" i="12" s="1"/>
  <c r="H26" i="13" s="1"/>
  <c r="L134" i="12"/>
  <c r="L135" i="12" s="1"/>
  <c r="G26" i="13" s="1"/>
  <c r="K134" i="12"/>
  <c r="O134" i="12" s="1"/>
  <c r="J134" i="12"/>
  <c r="J135" i="12" s="1"/>
  <c r="N131" i="12"/>
  <c r="N130" i="12"/>
  <c r="L130" i="12"/>
  <c r="L131" i="12" s="1"/>
  <c r="G25" i="13" s="1"/>
  <c r="K130" i="12"/>
  <c r="O130" i="12" s="1"/>
  <c r="J130" i="12"/>
  <c r="J131" i="12" s="1"/>
  <c r="M126" i="12"/>
  <c r="N126" i="12" s="1"/>
  <c r="K126" i="12"/>
  <c r="L126" i="12" s="1"/>
  <c r="I126" i="12"/>
  <c r="N124" i="12"/>
  <c r="L124" i="12"/>
  <c r="N123" i="12"/>
  <c r="K123" i="12"/>
  <c r="J123" i="12"/>
  <c r="N122" i="12"/>
  <c r="K122" i="12"/>
  <c r="O122" i="12" s="1"/>
  <c r="J122" i="12"/>
  <c r="M118" i="12"/>
  <c r="N118" i="12" s="1"/>
  <c r="K118" i="12"/>
  <c r="J118" i="12"/>
  <c r="I118" i="12"/>
  <c r="N116" i="12"/>
  <c r="K116" i="12"/>
  <c r="O116" i="12" s="1"/>
  <c r="J116" i="12"/>
  <c r="M112" i="12"/>
  <c r="N112" i="12" s="1"/>
  <c r="K112" i="12"/>
  <c r="L112" i="12" s="1"/>
  <c r="N111" i="12"/>
  <c r="L111" i="12"/>
  <c r="N110" i="12"/>
  <c r="K110" i="12"/>
  <c r="J110" i="12"/>
  <c r="N109" i="12"/>
  <c r="K109" i="12"/>
  <c r="O109" i="12" s="1"/>
  <c r="J109" i="12"/>
  <c r="N105" i="12"/>
  <c r="K105" i="12"/>
  <c r="O105" i="12" s="1"/>
  <c r="J105" i="12"/>
  <c r="N104" i="12"/>
  <c r="N106" i="12" s="1"/>
  <c r="K104" i="12"/>
  <c r="O104" i="12" s="1"/>
  <c r="J104" i="12"/>
  <c r="N100" i="12"/>
  <c r="K100" i="12"/>
  <c r="J100" i="12"/>
  <c r="N99" i="12"/>
  <c r="N101" i="12" s="1"/>
  <c r="K99" i="12"/>
  <c r="O99" i="12" s="1"/>
  <c r="J99" i="12"/>
  <c r="N95" i="12"/>
  <c r="J95" i="12"/>
  <c r="N94" i="12"/>
  <c r="N96" i="12" s="1"/>
  <c r="K94" i="12"/>
  <c r="O94" i="12" s="1"/>
  <c r="J94" i="12"/>
  <c r="N93" i="12"/>
  <c r="K93" i="12"/>
  <c r="J93" i="12"/>
  <c r="J96" i="12" s="1"/>
  <c r="N89" i="12"/>
  <c r="N90" i="12" s="1"/>
  <c r="K89" i="12"/>
  <c r="O89" i="12" s="1"/>
  <c r="J89" i="12"/>
  <c r="J90" i="12" s="1"/>
  <c r="N88" i="12"/>
  <c r="K88" i="12"/>
  <c r="J88" i="12"/>
  <c r="N84" i="12"/>
  <c r="N85" i="12" s="1"/>
  <c r="J84" i="12"/>
  <c r="J85" i="12" s="1"/>
  <c r="N83" i="12"/>
  <c r="K83" i="12"/>
  <c r="J83" i="12"/>
  <c r="N82" i="12"/>
  <c r="K82" i="12"/>
  <c r="J82" i="12"/>
  <c r="J79" i="12"/>
  <c r="N78" i="12"/>
  <c r="J78" i="12"/>
  <c r="O77" i="12"/>
  <c r="N77" i="12"/>
  <c r="N79" i="12" s="1"/>
  <c r="L77" i="12"/>
  <c r="P77" i="12" s="1"/>
  <c r="K77" i="12"/>
  <c r="J77" i="12"/>
  <c r="N76" i="12"/>
  <c r="K76" i="12"/>
  <c r="O76" i="12" s="1"/>
  <c r="J76" i="12"/>
  <c r="N72" i="12"/>
  <c r="K72" i="12"/>
  <c r="O72" i="12" s="1"/>
  <c r="J72" i="12"/>
  <c r="N71" i="12"/>
  <c r="N73" i="12" s="1"/>
  <c r="K71" i="12"/>
  <c r="O71" i="12" s="1"/>
  <c r="J71" i="12"/>
  <c r="J73" i="12" s="1"/>
  <c r="N67" i="12"/>
  <c r="J67" i="12"/>
  <c r="N66" i="12"/>
  <c r="K66" i="12"/>
  <c r="J66" i="12"/>
  <c r="N65" i="12"/>
  <c r="N68" i="12" s="1"/>
  <c r="K65" i="12"/>
  <c r="O65" i="12" s="1"/>
  <c r="J65" i="12"/>
  <c r="J68" i="12" s="1"/>
  <c r="N61" i="12"/>
  <c r="J61" i="12"/>
  <c r="N60" i="12"/>
  <c r="N62" i="12" s="1"/>
  <c r="K60" i="12"/>
  <c r="J60" i="12"/>
  <c r="N59" i="12"/>
  <c r="K59" i="12"/>
  <c r="J59" i="12"/>
  <c r="J62" i="12" s="1"/>
  <c r="N55" i="12"/>
  <c r="N56" i="12" s="1"/>
  <c r="L55" i="12"/>
  <c r="K55" i="12"/>
  <c r="O55" i="12" s="1"/>
  <c r="J55" i="12"/>
  <c r="J56" i="12" s="1"/>
  <c r="N54" i="12"/>
  <c r="K54" i="12"/>
  <c r="J54" i="12"/>
  <c r="N50" i="12"/>
  <c r="N51" i="12" s="1"/>
  <c r="J50" i="12"/>
  <c r="N49" i="12"/>
  <c r="K49" i="12"/>
  <c r="J49" i="12"/>
  <c r="N48" i="12"/>
  <c r="K48" i="12"/>
  <c r="L48" i="12" s="1"/>
  <c r="J48" i="12"/>
  <c r="N44" i="12"/>
  <c r="L44" i="12"/>
  <c r="O43" i="12"/>
  <c r="N43" i="12"/>
  <c r="N45" i="12" s="1"/>
  <c r="K43" i="12"/>
  <c r="L43" i="12" s="1"/>
  <c r="P43" i="12" s="1"/>
  <c r="J43" i="12"/>
  <c r="N42" i="12"/>
  <c r="K42" i="12"/>
  <c r="J42" i="12"/>
  <c r="N38" i="12"/>
  <c r="L38" i="12"/>
  <c r="N37" i="12"/>
  <c r="K37" i="12"/>
  <c r="J37" i="12"/>
  <c r="N36" i="12"/>
  <c r="N39" i="12" s="1"/>
  <c r="K36" i="12"/>
  <c r="O36" i="12" s="1"/>
  <c r="J36" i="12"/>
  <c r="N32" i="12"/>
  <c r="L32" i="12"/>
  <c r="N31" i="12"/>
  <c r="N33" i="12" s="1"/>
  <c r="H8" i="13" s="1"/>
  <c r="K31" i="12"/>
  <c r="J31" i="12"/>
  <c r="N30" i="12"/>
  <c r="K30" i="12"/>
  <c r="L30" i="12" s="1"/>
  <c r="J30" i="12"/>
  <c r="N27" i="12"/>
  <c r="N26" i="12"/>
  <c r="L26" i="12"/>
  <c r="N25" i="12"/>
  <c r="K25" i="12"/>
  <c r="L25" i="12" s="1"/>
  <c r="P25" i="12" s="1"/>
  <c r="J25" i="12"/>
  <c r="N24" i="12"/>
  <c r="K24" i="12"/>
  <c r="O24" i="12" s="1"/>
  <c r="J24" i="12"/>
  <c r="N20" i="12"/>
  <c r="L20" i="12"/>
  <c r="N19" i="12"/>
  <c r="N21" i="12" s="1"/>
  <c r="K19" i="12"/>
  <c r="J19" i="12"/>
  <c r="N18" i="12"/>
  <c r="K18" i="12"/>
  <c r="O18" i="12" s="1"/>
  <c r="J18" i="12"/>
  <c r="N14" i="12"/>
  <c r="L14" i="12"/>
  <c r="N13" i="12"/>
  <c r="K13" i="12"/>
  <c r="O13" i="12" s="1"/>
  <c r="J13" i="12"/>
  <c r="N12" i="12"/>
  <c r="N15" i="12" s="1"/>
  <c r="L12" i="12"/>
  <c r="K12" i="12"/>
  <c r="O12" i="12" s="1"/>
  <c r="J12" i="12"/>
  <c r="N8" i="12"/>
  <c r="L8" i="12"/>
  <c r="N7" i="12"/>
  <c r="N9" i="12" s="1"/>
  <c r="H4" i="13" s="1"/>
  <c r="K7" i="12"/>
  <c r="O7" i="12" s="1"/>
  <c r="J7" i="12"/>
  <c r="N6" i="12"/>
  <c r="K6" i="12"/>
  <c r="L6" i="12" s="1"/>
  <c r="J6" i="12"/>
  <c r="H168" i="13"/>
  <c r="F168" i="13"/>
  <c r="F167" i="13"/>
  <c r="H166" i="13"/>
  <c r="F166" i="13"/>
  <c r="H160" i="13"/>
  <c r="F160" i="13"/>
  <c r="H151" i="13"/>
  <c r="F151" i="13"/>
  <c r="H150" i="13"/>
  <c r="F150" i="13"/>
  <c r="H147" i="13"/>
  <c r="H145" i="13"/>
  <c r="F145" i="13"/>
  <c r="H144" i="13"/>
  <c r="F144" i="13"/>
  <c r="H143" i="13"/>
  <c r="H140" i="13"/>
  <c r="H137" i="13"/>
  <c r="H136" i="13"/>
  <c r="G136" i="13"/>
  <c r="H132" i="13"/>
  <c r="H131" i="13"/>
  <c r="F131" i="13"/>
  <c r="H130" i="13"/>
  <c r="H129" i="13"/>
  <c r="F129" i="13"/>
  <c r="H128" i="13"/>
  <c r="H127" i="13"/>
  <c r="H126" i="13"/>
  <c r="H125" i="13"/>
  <c r="H124" i="13"/>
  <c r="H123" i="13"/>
  <c r="H122" i="13"/>
  <c r="H121" i="13"/>
  <c r="H119" i="13"/>
  <c r="H118" i="13"/>
  <c r="H117" i="13"/>
  <c r="H116" i="13"/>
  <c r="H115" i="13"/>
  <c r="H114" i="13"/>
  <c r="H113" i="13"/>
  <c r="H75" i="13"/>
  <c r="H44" i="13"/>
  <c r="F36" i="13"/>
  <c r="H34" i="13"/>
  <c r="F34" i="13"/>
  <c r="F32" i="13"/>
  <c r="H31" i="13"/>
  <c r="F31" i="13"/>
  <c r="H29" i="13"/>
  <c r="H27" i="13"/>
  <c r="F27" i="13"/>
  <c r="F26" i="13"/>
  <c r="H25" i="13"/>
  <c r="F25" i="13"/>
  <c r="I25" i="13" s="1"/>
  <c r="H21" i="13"/>
  <c r="H20" i="13"/>
  <c r="H19" i="13"/>
  <c r="F19" i="13"/>
  <c r="H18" i="13"/>
  <c r="F18" i="13"/>
  <c r="H17" i="13"/>
  <c r="F17" i="13"/>
  <c r="H16" i="13"/>
  <c r="F16" i="13"/>
  <c r="H15" i="13"/>
  <c r="F15" i="13"/>
  <c r="H14" i="13"/>
  <c r="F14" i="13"/>
  <c r="H13" i="13"/>
  <c r="F13" i="13"/>
  <c r="H12" i="13"/>
  <c r="F12" i="13"/>
  <c r="H11" i="13"/>
  <c r="H10" i="13"/>
  <c r="H9" i="13"/>
  <c r="H7" i="13"/>
  <c r="H6" i="13"/>
  <c r="H5" i="13"/>
  <c r="N267" i="12" l="1"/>
  <c r="H46" i="13" s="1"/>
  <c r="O439" i="12"/>
  <c r="L582" i="12"/>
  <c r="P765" i="12"/>
  <c r="L958" i="12"/>
  <c r="L24" i="12"/>
  <c r="I26" i="12" s="1"/>
  <c r="L320" i="12"/>
  <c r="P320" i="12" s="1"/>
  <c r="L326" i="12"/>
  <c r="I329" i="12" s="1"/>
  <c r="L574" i="12"/>
  <c r="I796" i="12"/>
  <c r="O819" i="12"/>
  <c r="O1057" i="12"/>
  <c r="O1084" i="12"/>
  <c r="O693" i="12"/>
  <c r="L968" i="12"/>
  <c r="O239" i="12"/>
  <c r="L423" i="12"/>
  <c r="I820" i="12"/>
  <c r="P801" i="12"/>
  <c r="L1071" i="12"/>
  <c r="L104" i="12"/>
  <c r="L122" i="12"/>
  <c r="L176" i="12"/>
  <c r="P176" i="12" s="1"/>
  <c r="L311" i="12"/>
  <c r="L374" i="12"/>
  <c r="P374" i="12" s="1"/>
  <c r="L431" i="12"/>
  <c r="P431" i="12" s="1"/>
  <c r="L479" i="12"/>
  <c r="P479" i="12" s="1"/>
  <c r="L572" i="12"/>
  <c r="L724" i="12"/>
  <c r="O726" i="12"/>
  <c r="L741" i="12"/>
  <c r="O872" i="12"/>
  <c r="L884" i="12"/>
  <c r="P884" i="12" s="1"/>
  <c r="O906" i="12"/>
  <c r="P977" i="12"/>
  <c r="L1099" i="12"/>
  <c r="P1099" i="12" s="1"/>
  <c r="L446" i="12"/>
  <c r="N529" i="12"/>
  <c r="H79" i="13" s="1"/>
  <c r="O901" i="12"/>
  <c r="N1101" i="12"/>
  <c r="H161" i="13" s="1"/>
  <c r="O1118" i="12"/>
  <c r="L65" i="12"/>
  <c r="L581" i="12"/>
  <c r="P581" i="12" s="1"/>
  <c r="L670" i="12"/>
  <c r="N753" i="12"/>
  <c r="H107" i="13" s="1"/>
  <c r="O48" i="12"/>
  <c r="L240" i="12"/>
  <c r="P240" i="12" s="1"/>
  <c r="L471" i="12"/>
  <c r="P471" i="12" s="1"/>
  <c r="L375" i="12"/>
  <c r="P375" i="12" s="1"/>
  <c r="L596" i="12"/>
  <c r="L598" i="12"/>
  <c r="L280" i="12"/>
  <c r="P280" i="12" s="1"/>
  <c r="P582" i="12"/>
  <c r="O710" i="12"/>
  <c r="O935" i="12"/>
  <c r="P311" i="12"/>
  <c r="L343" i="12"/>
  <c r="P343" i="12" s="1"/>
  <c r="L352" i="12"/>
  <c r="P352" i="12" s="1"/>
  <c r="L588" i="12"/>
  <c r="L620" i="12"/>
  <c r="L734" i="12"/>
  <c r="L756" i="12"/>
  <c r="O758" i="12"/>
  <c r="L415" i="12"/>
  <c r="P415" i="12" s="1"/>
  <c r="L532" i="12"/>
  <c r="L879" i="12"/>
  <c r="L993" i="12"/>
  <c r="L994" i="12" s="1"/>
  <c r="G143" i="13" s="1"/>
  <c r="L13" i="12"/>
  <c r="I14" i="12" s="1"/>
  <c r="L94" i="12"/>
  <c r="P94" i="12" s="1"/>
  <c r="L105" i="12"/>
  <c r="L116" i="12"/>
  <c r="P116" i="12" s="1"/>
  <c r="L152" i="12"/>
  <c r="L154" i="12" s="1"/>
  <c r="G30" i="13" s="1"/>
  <c r="L246" i="12"/>
  <c r="P246" i="12" s="1"/>
  <c r="L296" i="12"/>
  <c r="P296" i="12" s="1"/>
  <c r="L319" i="12"/>
  <c r="L383" i="12"/>
  <c r="P383" i="12" s="1"/>
  <c r="L470" i="12"/>
  <c r="P470" i="12" s="1"/>
  <c r="L524" i="12"/>
  <c r="L556" i="12"/>
  <c r="L654" i="12"/>
  <c r="P654" i="12" s="1"/>
  <c r="L660" i="12"/>
  <c r="P660" i="12" s="1"/>
  <c r="P781" i="12"/>
  <c r="O927" i="12"/>
  <c r="L967" i="12"/>
  <c r="P967" i="12" s="1"/>
  <c r="O1063" i="12"/>
  <c r="O1069" i="12"/>
  <c r="L985" i="12"/>
  <c r="P985" i="12" s="1"/>
  <c r="L89" i="12"/>
  <c r="P89" i="12" s="1"/>
  <c r="N154" i="12"/>
  <c r="H30" i="13" s="1"/>
  <c r="P177" i="12"/>
  <c r="O223" i="12"/>
  <c r="O254" i="12"/>
  <c r="O256" i="12"/>
  <c r="O447" i="12"/>
  <c r="O455" i="12"/>
  <c r="O495" i="12"/>
  <c r="O526" i="12"/>
  <c r="O541" i="12"/>
  <c r="O565" i="12"/>
  <c r="L580" i="12"/>
  <c r="I583" i="12" s="1"/>
  <c r="J583" i="12" s="1"/>
  <c r="P583" i="12" s="1"/>
  <c r="L757" i="12"/>
  <c r="P757" i="12" s="1"/>
  <c r="O774" i="12"/>
  <c r="O824" i="12"/>
  <c r="L919" i="12"/>
  <c r="P919" i="12" s="1"/>
  <c r="L939" i="12"/>
  <c r="O941" i="12"/>
  <c r="O977" i="12"/>
  <c r="O1001" i="12"/>
  <c r="L597" i="12"/>
  <c r="P597" i="12" s="1"/>
  <c r="P104" i="12"/>
  <c r="L472" i="12"/>
  <c r="P472" i="12" s="1"/>
  <c r="O478" i="12"/>
  <c r="P501" i="12"/>
  <c r="L604" i="12"/>
  <c r="P604" i="12" s="1"/>
  <c r="O716" i="12"/>
  <c r="L1078" i="12"/>
  <c r="P1078" i="12" s="1"/>
  <c r="L262" i="12"/>
  <c r="L71" i="12"/>
  <c r="P71" i="12" s="1"/>
  <c r="L142" i="12"/>
  <c r="P142" i="12" s="1"/>
  <c r="L263" i="12"/>
  <c r="L454" i="12"/>
  <c r="I457" i="12" s="1"/>
  <c r="L766" i="12"/>
  <c r="I767" i="12" s="1"/>
  <c r="N705" i="12"/>
  <c r="H101" i="13" s="1"/>
  <c r="L72" i="12"/>
  <c r="P72" i="12" s="1"/>
  <c r="L508" i="12"/>
  <c r="I26" i="13"/>
  <c r="L109" i="12"/>
  <c r="L113" i="12" s="1"/>
  <c r="G22" i="13" s="1"/>
  <c r="N144" i="12"/>
  <c r="H28" i="13" s="1"/>
  <c r="L247" i="12"/>
  <c r="P247" i="12" s="1"/>
  <c r="O334" i="12"/>
  <c r="O984" i="12"/>
  <c r="O1129" i="12"/>
  <c r="L368" i="12"/>
  <c r="P368" i="12" s="1"/>
  <c r="L500" i="12"/>
  <c r="P500" i="12" s="1"/>
  <c r="O118" i="12"/>
  <c r="O295" i="12"/>
  <c r="O764" i="12"/>
  <c r="O986" i="12"/>
  <c r="O1014" i="12"/>
  <c r="O66" i="12"/>
  <c r="L66" i="12"/>
  <c r="O123" i="12"/>
  <c r="L123" i="12"/>
  <c r="P123" i="12" s="1"/>
  <c r="P161" i="12"/>
  <c r="L162" i="12"/>
  <c r="G32" i="13" s="1"/>
  <c r="I32" i="13" s="1"/>
  <c r="O200" i="12"/>
  <c r="L200" i="12"/>
  <c r="L82" i="12"/>
  <c r="P82" i="12" s="1"/>
  <c r="O82" i="12"/>
  <c r="N113" i="12"/>
  <c r="H22" i="13" s="1"/>
  <c r="P147" i="12"/>
  <c r="O216" i="12"/>
  <c r="L216" i="12"/>
  <c r="P216" i="12" s="1"/>
  <c r="L222" i="12"/>
  <c r="P222" i="12" s="1"/>
  <c r="O222" i="12"/>
  <c r="O367" i="12"/>
  <c r="L367" i="12"/>
  <c r="O516" i="12"/>
  <c r="L516" i="12"/>
  <c r="P516" i="12" s="1"/>
  <c r="L533" i="12"/>
  <c r="P533" i="12" s="1"/>
  <c r="O533" i="12"/>
  <c r="O566" i="12"/>
  <c r="L566" i="12"/>
  <c r="O550" i="12"/>
  <c r="L550" i="12"/>
  <c r="P550" i="12" s="1"/>
  <c r="O494" i="12"/>
  <c r="L494" i="12"/>
  <c r="I496" i="12" s="1"/>
  <c r="L843" i="12"/>
  <c r="P843" i="12" s="1"/>
  <c r="O843" i="12"/>
  <c r="L1036" i="12"/>
  <c r="O1036" i="12"/>
  <c r="L1110" i="12"/>
  <c r="P1110" i="12" s="1"/>
  <c r="O1110" i="12"/>
  <c r="O19" i="12"/>
  <c r="L19" i="12"/>
  <c r="P19" i="12" s="1"/>
  <c r="O42" i="12"/>
  <c r="L42" i="12"/>
  <c r="P42" i="12" s="1"/>
  <c r="O110" i="12"/>
  <c r="L110" i="12"/>
  <c r="P110" i="12" s="1"/>
  <c r="P130" i="12"/>
  <c r="O310" i="12"/>
  <c r="L310" i="12"/>
  <c r="P310" i="12" s="1"/>
  <c r="O440" i="12"/>
  <c r="L440" i="12"/>
  <c r="P440" i="12" s="1"/>
  <c r="L773" i="12"/>
  <c r="P773" i="12" s="1"/>
  <c r="O773" i="12"/>
  <c r="O60" i="12"/>
  <c r="L60" i="12"/>
  <c r="P60" i="12" s="1"/>
  <c r="O288" i="12"/>
  <c r="L288" i="12"/>
  <c r="P288" i="12" s="1"/>
  <c r="O100" i="12"/>
  <c r="L100" i="12"/>
  <c r="L106" i="12"/>
  <c r="G21" i="13" s="1"/>
  <c r="P105" i="12"/>
  <c r="O126" i="12"/>
  <c r="J126" i="12"/>
  <c r="P126" i="12" s="1"/>
  <c r="O304" i="12"/>
  <c r="L304" i="12"/>
  <c r="P304" i="12" s="1"/>
  <c r="L700" i="12"/>
  <c r="O700" i="12"/>
  <c r="L1019" i="12"/>
  <c r="O1019" i="12"/>
  <c r="L1140" i="12"/>
  <c r="P1140" i="12" s="1"/>
  <c r="O1140" i="12"/>
  <c r="O208" i="12"/>
  <c r="L208" i="12"/>
  <c r="L264" i="12"/>
  <c r="P264" i="12" s="1"/>
  <c r="O264" i="12"/>
  <c r="L279" i="12"/>
  <c r="P279" i="12" s="1"/>
  <c r="O279" i="12"/>
  <c r="N331" i="12"/>
  <c r="H54" i="13" s="1"/>
  <c r="O351" i="12"/>
  <c r="L351" i="12"/>
  <c r="P351" i="12" s="1"/>
  <c r="L694" i="12"/>
  <c r="P694" i="12" s="1"/>
  <c r="O694" i="12"/>
  <c r="O750" i="12"/>
  <c r="L750" i="12"/>
  <c r="P750" i="12" s="1"/>
  <c r="O480" i="12"/>
  <c r="L480" i="12"/>
  <c r="P480" i="12" s="1"/>
  <c r="O31" i="12"/>
  <c r="L31" i="12"/>
  <c r="P31" i="12" s="1"/>
  <c r="O37" i="12"/>
  <c r="L37" i="12"/>
  <c r="P37" i="12" s="1"/>
  <c r="O188" i="12"/>
  <c r="L188" i="12"/>
  <c r="L190" i="12" s="1"/>
  <c r="O294" i="12"/>
  <c r="L294" i="12"/>
  <c r="I297" i="12" s="1"/>
  <c r="N315" i="12"/>
  <c r="H52" i="13" s="1"/>
  <c r="O327" i="12"/>
  <c r="L327" i="12"/>
  <c r="L748" i="12"/>
  <c r="O748" i="12"/>
  <c r="I663" i="12"/>
  <c r="P662" i="12"/>
  <c r="P756" i="12"/>
  <c r="P812" i="12"/>
  <c r="P879" i="12"/>
  <c r="O177" i="12"/>
  <c r="N227" i="12"/>
  <c r="H41" i="13" s="1"/>
  <c r="N243" i="12"/>
  <c r="H43" i="13" s="1"/>
  <c r="O248" i="12"/>
  <c r="N323" i="12"/>
  <c r="H53" i="13" s="1"/>
  <c r="N347" i="12"/>
  <c r="H56" i="13" s="1"/>
  <c r="L407" i="12"/>
  <c r="P407" i="12" s="1"/>
  <c r="L463" i="12"/>
  <c r="P463" i="12" s="1"/>
  <c r="L510" i="12"/>
  <c r="P510" i="12" s="1"/>
  <c r="L517" i="12"/>
  <c r="P517" i="12" s="1"/>
  <c r="L525" i="12"/>
  <c r="L534" i="12"/>
  <c r="L540" i="12"/>
  <c r="L542" i="12"/>
  <c r="P542" i="12" s="1"/>
  <c r="L548" i="12"/>
  <c r="P548" i="12" s="1"/>
  <c r="L558" i="12"/>
  <c r="P558" i="12" s="1"/>
  <c r="L564" i="12"/>
  <c r="L589" i="12"/>
  <c r="P589" i="12" s="1"/>
  <c r="L614" i="12"/>
  <c r="O628" i="12"/>
  <c r="L630" i="12"/>
  <c r="P630" i="12" s="1"/>
  <c r="O638" i="12"/>
  <c r="O644" i="12"/>
  <c r="L646" i="12"/>
  <c r="P646" i="12" s="1"/>
  <c r="L652" i="12"/>
  <c r="N681" i="12"/>
  <c r="H98" i="13" s="1"/>
  <c r="N713" i="12"/>
  <c r="H102" i="13" s="1"/>
  <c r="O800" i="12"/>
  <c r="L831" i="12"/>
  <c r="I832" i="12" s="1"/>
  <c r="O867" i="12"/>
  <c r="L934" i="12"/>
  <c r="P934" i="12" s="1"/>
  <c r="O940" i="12"/>
  <c r="L950" i="12"/>
  <c r="P950" i="12" s="1"/>
  <c r="O959" i="12"/>
  <c r="O976" i="12"/>
  <c r="L978" i="12"/>
  <c r="I979" i="12" s="1"/>
  <c r="L1056" i="12"/>
  <c r="P1056" i="12" s="1"/>
  <c r="O1095" i="12"/>
  <c r="O1144" i="12"/>
  <c r="N275" i="12"/>
  <c r="H47" i="13" s="1"/>
  <c r="P295" i="12"/>
  <c r="N930" i="12"/>
  <c r="H135" i="13" s="1"/>
  <c r="L7" i="12"/>
  <c r="I8" i="12" s="1"/>
  <c r="L18" i="12"/>
  <c r="P18" i="12" s="1"/>
  <c r="L193" i="12"/>
  <c r="P193" i="12" s="1"/>
  <c r="L207" i="12"/>
  <c r="L215" i="12"/>
  <c r="P215" i="12" s="1"/>
  <c r="L238" i="12"/>
  <c r="I241" i="12" s="1"/>
  <c r="O241" i="12" s="1"/>
  <c r="N283" i="12"/>
  <c r="H48" i="13" s="1"/>
  <c r="L287" i="12"/>
  <c r="L312" i="12"/>
  <c r="P312" i="12" s="1"/>
  <c r="L335" i="12"/>
  <c r="P335" i="12" s="1"/>
  <c r="L448" i="12"/>
  <c r="P448" i="12" s="1"/>
  <c r="L486" i="12"/>
  <c r="P486" i="12" s="1"/>
  <c r="L509" i="12"/>
  <c r="I511" i="12" s="1"/>
  <c r="P549" i="12"/>
  <c r="P565" i="12"/>
  <c r="L613" i="12"/>
  <c r="P613" i="12" s="1"/>
  <c r="L629" i="12"/>
  <c r="P629" i="12" s="1"/>
  <c r="L645" i="12"/>
  <c r="P645" i="12" s="1"/>
  <c r="N697" i="12"/>
  <c r="H100" i="13" s="1"/>
  <c r="L709" i="12"/>
  <c r="P709" i="12" s="1"/>
  <c r="L740" i="12"/>
  <c r="I743" i="12" s="1"/>
  <c r="L788" i="12"/>
  <c r="P788" i="12" s="1"/>
  <c r="L807" i="12"/>
  <c r="I808" i="12" s="1"/>
  <c r="P855" i="12"/>
  <c r="L860" i="12"/>
  <c r="L863" i="12" s="1"/>
  <c r="G124" i="13" s="1"/>
  <c r="L949" i="12"/>
  <c r="P949" i="12" s="1"/>
  <c r="L1043" i="12"/>
  <c r="P1043" i="12" s="1"/>
  <c r="L1062" i="12"/>
  <c r="P1062" i="12" s="1"/>
  <c r="L1083" i="12"/>
  <c r="L1085" i="12" s="1"/>
  <c r="G158" i="13" s="1"/>
  <c r="L1125" i="12"/>
  <c r="P1125" i="12" s="1"/>
  <c r="P941" i="12"/>
  <c r="L76" i="12"/>
  <c r="L79" i="12" s="1"/>
  <c r="L99" i="12"/>
  <c r="P99" i="12" s="1"/>
  <c r="N259" i="12"/>
  <c r="H45" i="13" s="1"/>
  <c r="L270" i="12"/>
  <c r="P270" i="12" s="1"/>
  <c r="N291" i="12"/>
  <c r="H49" i="13" s="1"/>
  <c r="I353" i="12"/>
  <c r="J353" i="12" s="1"/>
  <c r="P353" i="12" s="1"/>
  <c r="P423" i="12"/>
  <c r="N513" i="12"/>
  <c r="H77" i="13" s="1"/>
  <c r="N745" i="12"/>
  <c r="H106" i="13" s="1"/>
  <c r="O742" i="12"/>
  <c r="L782" i="12"/>
  <c r="P782" i="12" s="1"/>
  <c r="O891" i="12"/>
  <c r="O896" i="12"/>
  <c r="L960" i="12"/>
  <c r="P960" i="12" s="1"/>
  <c r="O1041" i="12"/>
  <c r="P1148" i="12"/>
  <c r="P958" i="12"/>
  <c r="L15" i="12"/>
  <c r="G5" i="13" s="1"/>
  <c r="O25" i="12"/>
  <c r="O30" i="12"/>
  <c r="L175" i="12"/>
  <c r="P206" i="12"/>
  <c r="O224" i="12"/>
  <c r="N299" i="12"/>
  <c r="H50" i="13" s="1"/>
  <c r="P508" i="12"/>
  <c r="L573" i="12"/>
  <c r="P573" i="12" s="1"/>
  <c r="P598" i="12"/>
  <c r="P913" i="12"/>
  <c r="N387" i="12"/>
  <c r="H61" i="13" s="1"/>
  <c r="N475" i="12"/>
  <c r="H72" i="13" s="1"/>
  <c r="L36" i="12"/>
  <c r="I38" i="12" s="1"/>
  <c r="J38" i="12" s="1"/>
  <c r="P38" i="12" s="1"/>
  <c r="L170" i="12"/>
  <c r="P170" i="12" s="1"/>
  <c r="P200" i="12"/>
  <c r="P208" i="12"/>
  <c r="L272" i="12"/>
  <c r="P272" i="12" s="1"/>
  <c r="L278" i="12"/>
  <c r="P278" i="12" s="1"/>
  <c r="N307" i="12"/>
  <c r="H51" i="13" s="1"/>
  <c r="P327" i="12"/>
  <c r="O328" i="12"/>
  <c r="P367" i="12"/>
  <c r="L384" i="12"/>
  <c r="P384" i="12" s="1"/>
  <c r="N435" i="12"/>
  <c r="H67" i="13" s="1"/>
  <c r="N459" i="12"/>
  <c r="H70" i="13" s="1"/>
  <c r="P526" i="12"/>
  <c r="P534" i="12"/>
  <c r="P614" i="12"/>
  <c r="P678" i="12"/>
  <c r="N729" i="12"/>
  <c r="H104" i="13" s="1"/>
  <c r="L772" i="12"/>
  <c r="N777" i="12"/>
  <c r="H110" i="13" s="1"/>
  <c r="O780" i="12"/>
  <c r="L836" i="12"/>
  <c r="P836" i="12" s="1"/>
  <c r="L951" i="12"/>
  <c r="O169" i="12"/>
  <c r="L169" i="12"/>
  <c r="P24" i="12"/>
  <c r="L27" i="12"/>
  <c r="G7" i="13" s="1"/>
  <c r="I44" i="12"/>
  <c r="L45" i="12"/>
  <c r="G10" i="13" s="1"/>
  <c r="O54" i="12"/>
  <c r="L54" i="12"/>
  <c r="O93" i="12"/>
  <c r="L93" i="12"/>
  <c r="P256" i="12"/>
  <c r="P12" i="12"/>
  <c r="O88" i="12"/>
  <c r="L88" i="12"/>
  <c r="P131" i="12"/>
  <c r="O174" i="12"/>
  <c r="L174" i="12"/>
  <c r="N203" i="12"/>
  <c r="H38" i="13" s="1"/>
  <c r="O230" i="12"/>
  <c r="L230" i="12"/>
  <c r="N363" i="12"/>
  <c r="H58" i="13" s="1"/>
  <c r="O49" i="12"/>
  <c r="L49" i="12"/>
  <c r="P49" i="12" s="1"/>
  <c r="O157" i="12"/>
  <c r="L157" i="12"/>
  <c r="I265" i="12"/>
  <c r="P262" i="12"/>
  <c r="O342" i="12"/>
  <c r="L342" i="12"/>
  <c r="O366" i="12"/>
  <c r="L366" i="12"/>
  <c r="O83" i="12"/>
  <c r="L83" i="12"/>
  <c r="P83" i="12" s="1"/>
  <c r="O199" i="12"/>
  <c r="L199" i="12"/>
  <c r="N403" i="12"/>
  <c r="H63" i="13" s="1"/>
  <c r="O487" i="12"/>
  <c r="L487" i="12"/>
  <c r="P487" i="12" s="1"/>
  <c r="P6" i="12"/>
  <c r="L9" i="12"/>
  <c r="G4" i="13" s="1"/>
  <c r="P30" i="12"/>
  <c r="L33" i="12"/>
  <c r="G8" i="13" s="1"/>
  <c r="J51" i="12"/>
  <c r="O138" i="12"/>
  <c r="L138" i="12"/>
  <c r="O189" i="12"/>
  <c r="L189" i="12"/>
  <c r="P189" i="12" s="1"/>
  <c r="O376" i="12"/>
  <c r="L376" i="12"/>
  <c r="I481" i="12"/>
  <c r="N211" i="12"/>
  <c r="H39" i="13" s="1"/>
  <c r="N235" i="12"/>
  <c r="H42" i="13" s="1"/>
  <c r="O406" i="12"/>
  <c r="L406" i="12"/>
  <c r="O416" i="12"/>
  <c r="L416" i="12"/>
  <c r="P416" i="12" s="1"/>
  <c r="O6" i="12"/>
  <c r="J26" i="12"/>
  <c r="O26" i="12"/>
  <c r="O59" i="12"/>
  <c r="L59" i="12"/>
  <c r="P135" i="12"/>
  <c r="O194" i="12"/>
  <c r="L194" i="12"/>
  <c r="P194" i="12" s="1"/>
  <c r="P294" i="12"/>
  <c r="J101" i="12"/>
  <c r="J106" i="12"/>
  <c r="P224" i="12"/>
  <c r="P271" i="12"/>
  <c r="P287" i="12"/>
  <c r="P303" i="12"/>
  <c r="P319" i="12"/>
  <c r="N355" i="12"/>
  <c r="H57" i="13" s="1"/>
  <c r="N427" i="12"/>
  <c r="H66" i="13" s="1"/>
  <c r="I441" i="12"/>
  <c r="O462" i="12"/>
  <c r="L462" i="12"/>
  <c r="P462" i="12" s="1"/>
  <c r="I727" i="12"/>
  <c r="P55" i="12"/>
  <c r="P65" i="12"/>
  <c r="P122" i="12"/>
  <c r="P134" i="12"/>
  <c r="P175" i="12"/>
  <c r="I225" i="12"/>
  <c r="I257" i="12"/>
  <c r="O398" i="12"/>
  <c r="L398" i="12"/>
  <c r="O408" i="12"/>
  <c r="L408" i="12"/>
  <c r="P408" i="12" s="1"/>
  <c r="P644" i="12"/>
  <c r="N649" i="12"/>
  <c r="H94" i="13" s="1"/>
  <c r="O718" i="12"/>
  <c r="L718" i="12"/>
  <c r="P718" i="12" s="1"/>
  <c r="P239" i="12"/>
  <c r="P263" i="12"/>
  <c r="I273" i="12"/>
  <c r="O360" i="12"/>
  <c r="L360" i="12"/>
  <c r="P360" i="12" s="1"/>
  <c r="L422" i="12"/>
  <c r="O422" i="12"/>
  <c r="P455" i="12"/>
  <c r="L118" i="12"/>
  <c r="P118" i="12" s="1"/>
  <c r="L232" i="12"/>
  <c r="P232" i="12" s="1"/>
  <c r="L336" i="12"/>
  <c r="P336" i="12" s="1"/>
  <c r="O344" i="12"/>
  <c r="O350" i="12"/>
  <c r="P358" i="12"/>
  <c r="L390" i="12"/>
  <c r="L400" i="12"/>
  <c r="P400" i="12" s="1"/>
  <c r="O424" i="12"/>
  <c r="L424" i="12"/>
  <c r="P424" i="12" s="1"/>
  <c r="J496" i="12"/>
  <c r="O496" i="12"/>
  <c r="N585" i="12"/>
  <c r="H86" i="13" s="1"/>
  <c r="L214" i="12"/>
  <c r="P231" i="12"/>
  <c r="L286" i="12"/>
  <c r="L302" i="12"/>
  <c r="L318" i="12"/>
  <c r="P350" i="12"/>
  <c r="P359" i="12"/>
  <c r="O382" i="12"/>
  <c r="L382" i="12"/>
  <c r="O392" i="12"/>
  <c r="L392" i="12"/>
  <c r="P392" i="12" s="1"/>
  <c r="P399" i="12"/>
  <c r="N419" i="12"/>
  <c r="H65" i="13" s="1"/>
  <c r="P48" i="12"/>
  <c r="N371" i="12"/>
  <c r="H59" i="13" s="1"/>
  <c r="O430" i="12"/>
  <c r="L430" i="12"/>
  <c r="P540" i="12"/>
  <c r="P223" i="12"/>
  <c r="P255" i="12"/>
  <c r="P391" i="12"/>
  <c r="O414" i="12"/>
  <c r="L414" i="12"/>
  <c r="L432" i="12"/>
  <c r="P432" i="12" s="1"/>
  <c r="O432" i="12"/>
  <c r="N443" i="12"/>
  <c r="H68" i="13" s="1"/>
  <c r="P596" i="12"/>
  <c r="N601" i="12"/>
  <c r="H88" i="13" s="1"/>
  <c r="N491" i="12"/>
  <c r="H74" i="13" s="1"/>
  <c r="L518" i="12"/>
  <c r="P518" i="12" s="1"/>
  <c r="N561" i="12"/>
  <c r="H83" i="13" s="1"/>
  <c r="P572" i="12"/>
  <c r="P612" i="12"/>
  <c r="N617" i="12"/>
  <c r="H90" i="13" s="1"/>
  <c r="N641" i="12"/>
  <c r="H93" i="13" s="1"/>
  <c r="P638" i="12"/>
  <c r="O653" i="12"/>
  <c r="L653" i="12"/>
  <c r="P653" i="12" s="1"/>
  <c r="L833" i="12"/>
  <c r="G119" i="13" s="1"/>
  <c r="P830" i="12"/>
  <c r="O438" i="12"/>
  <c r="P454" i="12"/>
  <c r="O488" i="12"/>
  <c r="N505" i="12"/>
  <c r="H76" i="13" s="1"/>
  <c r="N545" i="12"/>
  <c r="H81" i="13" s="1"/>
  <c r="P556" i="12"/>
  <c r="O557" i="12"/>
  <c r="O605" i="12"/>
  <c r="L605" i="12"/>
  <c r="P605" i="12" s="1"/>
  <c r="O789" i="12"/>
  <c r="L789" i="12"/>
  <c r="P789" i="12" s="1"/>
  <c r="P806" i="12"/>
  <c r="P439" i="12"/>
  <c r="P524" i="12"/>
  <c r="I567" i="12"/>
  <c r="N625" i="12"/>
  <c r="H91" i="13" s="1"/>
  <c r="P622" i="12"/>
  <c r="O637" i="12"/>
  <c r="L637" i="12"/>
  <c r="P637" i="12" s="1"/>
  <c r="O708" i="12"/>
  <c r="L708" i="12"/>
  <c r="P708" i="12" s="1"/>
  <c r="J820" i="12"/>
  <c r="O820" i="12"/>
  <c r="P446" i="12"/>
  <c r="P494" i="12"/>
  <c r="L497" i="12"/>
  <c r="G75" i="13" s="1"/>
  <c r="L502" i="12"/>
  <c r="P502" i="12" s="1"/>
  <c r="P564" i="12"/>
  <c r="N569" i="12"/>
  <c r="H84" i="13" s="1"/>
  <c r="P566" i="12"/>
  <c r="N577" i="12"/>
  <c r="H85" i="13" s="1"/>
  <c r="P574" i="12"/>
  <c r="P588" i="12"/>
  <c r="N721" i="12"/>
  <c r="H103" i="13" s="1"/>
  <c r="P716" i="12"/>
  <c r="J796" i="12"/>
  <c r="O796" i="12"/>
  <c r="O942" i="12"/>
  <c r="L942" i="12"/>
  <c r="L945" i="12" s="1"/>
  <c r="G137" i="13" s="1"/>
  <c r="P488" i="12"/>
  <c r="N521" i="12"/>
  <c r="H78" i="13" s="1"/>
  <c r="N553" i="12"/>
  <c r="H82" i="13" s="1"/>
  <c r="P557" i="12"/>
  <c r="P628" i="12"/>
  <c r="N633" i="12"/>
  <c r="H92" i="13" s="1"/>
  <c r="N657" i="12"/>
  <c r="H95" i="13" s="1"/>
  <c r="O837" i="12"/>
  <c r="L837" i="12"/>
  <c r="P837" i="12" s="1"/>
  <c r="P478" i="12"/>
  <c r="N537" i="12"/>
  <c r="H80" i="13" s="1"/>
  <c r="P541" i="12"/>
  <c r="N609" i="12"/>
  <c r="H89" i="13" s="1"/>
  <c r="P606" i="12"/>
  <c r="O621" i="12"/>
  <c r="L621" i="12"/>
  <c r="P621" i="12" s="1"/>
  <c r="O920" i="12"/>
  <c r="L920" i="12"/>
  <c r="P920" i="12" s="1"/>
  <c r="P456" i="12"/>
  <c r="P525" i="12"/>
  <c r="N593" i="12"/>
  <c r="H87" i="13" s="1"/>
  <c r="P590" i="12"/>
  <c r="N665" i="12"/>
  <c r="H96" i="13" s="1"/>
  <c r="L668" i="12"/>
  <c r="O668" i="12"/>
  <c r="P676" i="12"/>
  <c r="I679" i="12"/>
  <c r="L684" i="12"/>
  <c r="O684" i="12"/>
  <c r="P780" i="12"/>
  <c r="I783" i="12"/>
  <c r="P620" i="12"/>
  <c r="P636" i="12"/>
  <c r="P652" i="12"/>
  <c r="L669" i="12"/>
  <c r="P669" i="12" s="1"/>
  <c r="P670" i="12"/>
  <c r="P724" i="12"/>
  <c r="O725" i="12"/>
  <c r="P734" i="12"/>
  <c r="P741" i="12"/>
  <c r="N769" i="12"/>
  <c r="H109" i="13" s="1"/>
  <c r="N791" i="12"/>
  <c r="H112" i="13" s="1"/>
  <c r="P800" i="12"/>
  <c r="I802" i="12"/>
  <c r="N839" i="12"/>
  <c r="H120" i="13" s="1"/>
  <c r="I914" i="12"/>
  <c r="L916" i="12"/>
  <c r="G133" i="13" s="1"/>
  <c r="N923" i="12"/>
  <c r="H134" i="13" s="1"/>
  <c r="P1084" i="12"/>
  <c r="J1085" i="12"/>
  <c r="N737" i="12"/>
  <c r="H105" i="13" s="1"/>
  <c r="P758" i="12"/>
  <c r="I814" i="12"/>
  <c r="L815" i="12"/>
  <c r="G116" i="13" s="1"/>
  <c r="P848" i="12"/>
  <c r="I850" i="12"/>
  <c r="O866" i="12"/>
  <c r="L866" i="12"/>
  <c r="O926" i="12"/>
  <c r="L926" i="12"/>
  <c r="N673" i="12"/>
  <c r="H97" i="13" s="1"/>
  <c r="N689" i="12"/>
  <c r="H99" i="13" s="1"/>
  <c r="N785" i="12"/>
  <c r="H111" i="13" s="1"/>
  <c r="P794" i="12"/>
  <c r="L797" i="12"/>
  <c r="G113" i="13" s="1"/>
  <c r="L809" i="12"/>
  <c r="G115" i="13" s="1"/>
  <c r="P818" i="12"/>
  <c r="L821" i="12"/>
  <c r="G117" i="13" s="1"/>
  <c r="P872" i="12"/>
  <c r="I874" i="12"/>
  <c r="O890" i="12"/>
  <c r="L890" i="12"/>
  <c r="O895" i="12"/>
  <c r="L895" i="12"/>
  <c r="L686" i="12"/>
  <c r="P686" i="12" s="1"/>
  <c r="L692" i="12"/>
  <c r="P692" i="12" s="1"/>
  <c r="L702" i="12"/>
  <c r="P702" i="12" s="1"/>
  <c r="P748" i="12"/>
  <c r="I751" i="12"/>
  <c r="I759" i="12"/>
  <c r="P774" i="12"/>
  <c r="I856" i="12"/>
  <c r="L857" i="12"/>
  <c r="G123" i="13" s="1"/>
  <c r="O861" i="12"/>
  <c r="L861" i="12"/>
  <c r="P861" i="12" s="1"/>
  <c r="P867" i="12"/>
  <c r="L875" i="12"/>
  <c r="G126" i="13" s="1"/>
  <c r="P927" i="12"/>
  <c r="N1011" i="12"/>
  <c r="H146" i="13" s="1"/>
  <c r="L733" i="12"/>
  <c r="P733" i="12" s="1"/>
  <c r="O733" i="12"/>
  <c r="O794" i="12"/>
  <c r="O818" i="12"/>
  <c r="L903" i="12"/>
  <c r="G131" i="13" s="1"/>
  <c r="I131" i="13" s="1"/>
  <c r="P901" i="12"/>
  <c r="P906" i="12"/>
  <c r="I908" i="12"/>
  <c r="I980" i="12"/>
  <c r="L981" i="12"/>
  <c r="G141" i="13" s="1"/>
  <c r="L997" i="12"/>
  <c r="L998" i="12" s="1"/>
  <c r="G144" i="13" s="1"/>
  <c r="I144" i="13" s="1"/>
  <c r="O997" i="12"/>
  <c r="L1037" i="12"/>
  <c r="P1037" i="12" s="1"/>
  <c r="O1037" i="12"/>
  <c r="L717" i="12"/>
  <c r="P717" i="12" s="1"/>
  <c r="O717" i="12"/>
  <c r="O813" i="12"/>
  <c r="P854" i="12"/>
  <c r="I880" i="12"/>
  <c r="L881" i="12"/>
  <c r="G127" i="13" s="1"/>
  <c r="O885" i="12"/>
  <c r="L885" i="12"/>
  <c r="P885" i="12" s="1"/>
  <c r="L909" i="12"/>
  <c r="G132" i="13" s="1"/>
  <c r="O966" i="12"/>
  <c r="L966" i="12"/>
  <c r="P1094" i="12"/>
  <c r="L1096" i="12"/>
  <c r="G160" i="13" s="1"/>
  <c r="I160" i="13" s="1"/>
  <c r="O678" i="12"/>
  <c r="L685" i="12"/>
  <c r="P685" i="12" s="1"/>
  <c r="O685" i="12"/>
  <c r="L701" i="12"/>
  <c r="P701" i="12" s="1"/>
  <c r="O701" i="12"/>
  <c r="P764" i="12"/>
  <c r="I790" i="12"/>
  <c r="P824" i="12"/>
  <c r="I826" i="12"/>
  <c r="O842" i="12"/>
  <c r="L842" i="12"/>
  <c r="L1007" i="12"/>
  <c r="O1007" i="12"/>
  <c r="L1016" i="12"/>
  <c r="G147" i="13" s="1"/>
  <c r="P939" i="12"/>
  <c r="P975" i="12"/>
  <c r="P978" i="12"/>
  <c r="L987" i="12"/>
  <c r="I988" i="12" s="1"/>
  <c r="P1006" i="12"/>
  <c r="P1036" i="12"/>
  <c r="P1071" i="12"/>
  <c r="N1085" i="12"/>
  <c r="H158" i="13" s="1"/>
  <c r="L1105" i="12"/>
  <c r="P1105" i="12" s="1"/>
  <c r="L1117" i="12"/>
  <c r="L1139" i="12"/>
  <c r="L1141" i="12" s="1"/>
  <c r="G168" i="13" s="1"/>
  <c r="I168" i="13" s="1"/>
  <c r="O749" i="12"/>
  <c r="O765" i="12"/>
  <c r="O781" i="12"/>
  <c r="O801" i="12"/>
  <c r="O806" i="12"/>
  <c r="O825" i="12"/>
  <c r="O830" i="12"/>
  <c r="O849" i="12"/>
  <c r="O854" i="12"/>
  <c r="O873" i="12"/>
  <c r="O878" i="12"/>
  <c r="O902" i="12"/>
  <c r="O907" i="12"/>
  <c r="O912" i="12"/>
  <c r="P968" i="12"/>
  <c r="N990" i="12"/>
  <c r="H142" i="13" s="1"/>
  <c r="L1020" i="12"/>
  <c r="I1021" i="12" s="1"/>
  <c r="O1020" i="12"/>
  <c r="L1045" i="12"/>
  <c r="G152" i="13" s="1"/>
  <c r="L1073" i="12"/>
  <c r="G156" i="13" s="1"/>
  <c r="O1094" i="12"/>
  <c r="N1114" i="12"/>
  <c r="H163" i="13" s="1"/>
  <c r="N1121" i="12"/>
  <c r="H164" i="13" s="1"/>
  <c r="J1120" i="12"/>
  <c r="P951" i="12"/>
  <c r="N981" i="12"/>
  <c r="H141" i="13" s="1"/>
  <c r="J994" i="12"/>
  <c r="P993" i="12"/>
  <c r="L1048" i="12"/>
  <c r="L1052" i="12" s="1"/>
  <c r="G153" i="13" s="1"/>
  <c r="O1048" i="12"/>
  <c r="L1076" i="12"/>
  <c r="L1080" i="12" s="1"/>
  <c r="G157" i="13" s="1"/>
  <c r="O1076" i="12"/>
  <c r="L948" i="12"/>
  <c r="P948" i="12" s="1"/>
  <c r="L957" i="12"/>
  <c r="P957" i="12" s="1"/>
  <c r="L969" i="12"/>
  <c r="P969" i="12" s="1"/>
  <c r="J1126" i="12"/>
  <c r="L1135" i="12"/>
  <c r="P1135" i="12" s="1"/>
  <c r="N954" i="12"/>
  <c r="H138" i="13" s="1"/>
  <c r="N963" i="12"/>
  <c r="H139" i="13" s="1"/>
  <c r="L1015" i="12"/>
  <c r="P1015" i="12" s="1"/>
  <c r="O1015" i="12"/>
  <c r="P1089" i="12"/>
  <c r="L839" i="12"/>
  <c r="G120" i="13" s="1"/>
  <c r="P933" i="12"/>
  <c r="J936" i="12"/>
  <c r="P984" i="12"/>
  <c r="L1002" i="12"/>
  <c r="P1002" i="12" s="1"/>
  <c r="O1002" i="12"/>
  <c r="L1026" i="12"/>
  <c r="L1028" i="12" s="1"/>
  <c r="G149" i="13" s="1"/>
  <c r="O1026" i="12"/>
  <c r="L1032" i="12"/>
  <c r="L1033" i="12" s="1"/>
  <c r="O1032" i="12"/>
  <c r="L1042" i="12"/>
  <c r="P1042" i="12" s="1"/>
  <c r="O1042" i="12"/>
  <c r="L1055" i="12"/>
  <c r="L1059" i="12" s="1"/>
  <c r="G154" i="13" s="1"/>
  <c r="L1064" i="12"/>
  <c r="O1064" i="12"/>
  <c r="L1070" i="12"/>
  <c r="P1070" i="12" s="1"/>
  <c r="O1070" i="12"/>
  <c r="L1124" i="12"/>
  <c r="L1126" i="12" s="1"/>
  <c r="G165" i="13" s="1"/>
  <c r="J1016" i="12"/>
  <c r="P1019" i="12"/>
  <c r="L1049" i="12"/>
  <c r="P1049" i="12" s="1"/>
  <c r="L1077" i="12"/>
  <c r="P1077" i="12" s="1"/>
  <c r="P1141" i="12"/>
  <c r="L1088" i="12"/>
  <c r="L1104" i="12"/>
  <c r="L1107" i="12" s="1"/>
  <c r="G162" i="13" s="1"/>
  <c r="L1111" i="12"/>
  <c r="P1111" i="12" s="1"/>
  <c r="P1129" i="12"/>
  <c r="N1136" i="12"/>
  <c r="H167" i="13" s="1"/>
  <c r="O1145" i="12"/>
  <c r="L1152" i="12"/>
  <c r="P1152" i="12" s="1"/>
  <c r="K1120" i="12"/>
  <c r="L1120" i="12" s="1"/>
  <c r="K1113" i="12"/>
  <c r="N1107" i="12"/>
  <c r="H162" i="13" s="1"/>
  <c r="O1130" i="12"/>
  <c r="O1134" i="12"/>
  <c r="K1009" i="12"/>
  <c r="L1009" i="12" s="1"/>
  <c r="P1117" i="12"/>
  <c r="L1131" i="12"/>
  <c r="G166" i="13" s="1"/>
  <c r="I166" i="13" s="1"/>
  <c r="P1139" i="12"/>
  <c r="N1149" i="12"/>
  <c r="H169" i="13" s="1"/>
  <c r="O1148" i="12"/>
  <c r="P1134" i="12"/>
  <c r="N1126" i="12"/>
  <c r="H165" i="13" s="1"/>
  <c r="P1144" i="12"/>
  <c r="K1119" i="12"/>
  <c r="L1119" i="12" s="1"/>
  <c r="K1112" i="12"/>
  <c r="L1112" i="12" s="1"/>
  <c r="K1106" i="12"/>
  <c r="L1106" i="12" s="1"/>
  <c r="K1100" i="12"/>
  <c r="L1100" i="12" s="1"/>
  <c r="L1101" i="12" s="1"/>
  <c r="G161" i="13" s="1"/>
  <c r="M180" i="12"/>
  <c r="N180" i="12" s="1"/>
  <c r="N185" i="12" s="1"/>
  <c r="H35" i="13" s="1"/>
  <c r="K1147" i="12"/>
  <c r="L1147" i="12" s="1"/>
  <c r="L1149" i="12" s="1"/>
  <c r="G169" i="13" s="1"/>
  <c r="M1147" i="12"/>
  <c r="N1147" i="12" s="1"/>
  <c r="K184" i="12"/>
  <c r="L184" i="12" s="1"/>
  <c r="M915" i="12"/>
  <c r="N915" i="12" s="1"/>
  <c r="N916" i="12" s="1"/>
  <c r="H133" i="13" s="1"/>
  <c r="M1090" i="12"/>
  <c r="N1090" i="12" s="1"/>
  <c r="N1091" i="12" s="1"/>
  <c r="H159" i="13" s="1"/>
  <c r="K1022" i="12"/>
  <c r="L1022" i="12" s="1"/>
  <c r="K180" i="12"/>
  <c r="L180" i="12" s="1"/>
  <c r="K181" i="12"/>
  <c r="L181" i="12" s="1"/>
  <c r="K1090" i="12"/>
  <c r="L1090" i="12" s="1"/>
  <c r="P580" i="12" l="1"/>
  <c r="P152" i="12"/>
  <c r="P7" i="12"/>
  <c r="I209" i="12"/>
  <c r="J209" i="12" s="1"/>
  <c r="P209" i="12" s="1"/>
  <c r="O583" i="12"/>
  <c r="P740" i="12"/>
  <c r="I32" i="12"/>
  <c r="O32" i="12" s="1"/>
  <c r="P326" i="12"/>
  <c r="J39" i="12"/>
  <c r="P831" i="12"/>
  <c r="I535" i="12"/>
  <c r="O743" i="12"/>
  <c r="J743" i="12"/>
  <c r="P743" i="12" s="1"/>
  <c r="P1026" i="12"/>
  <c r="I551" i="12"/>
  <c r="I591" i="12"/>
  <c r="J591" i="12" s="1"/>
  <c r="I519" i="12"/>
  <c r="P509" i="12"/>
  <c r="P1083" i="12"/>
  <c r="I599" i="12"/>
  <c r="I775" i="12"/>
  <c r="I527" i="12"/>
  <c r="O527" i="12" s="1"/>
  <c r="P532" i="12"/>
  <c r="P807" i="12"/>
  <c r="I249" i="12"/>
  <c r="O249" i="12" s="1"/>
  <c r="P109" i="12"/>
  <c r="L144" i="12"/>
  <c r="G28" i="13" s="1"/>
  <c r="J14" i="12"/>
  <c r="O14" i="12"/>
  <c r="O457" i="12"/>
  <c r="J457" i="12"/>
  <c r="P457" i="12" s="1"/>
  <c r="I489" i="12"/>
  <c r="J489" i="12" s="1"/>
  <c r="P1096" i="12"/>
  <c r="I838" i="12"/>
  <c r="I575" i="12"/>
  <c r="J575" i="12" s="1"/>
  <c r="L73" i="12"/>
  <c r="P13" i="12"/>
  <c r="I20" i="12"/>
  <c r="L1066" i="12"/>
  <c r="G155" i="13" s="1"/>
  <c r="P1032" i="12"/>
  <c r="P772" i="12"/>
  <c r="L196" i="12"/>
  <c r="G37" i="13" s="1"/>
  <c r="I313" i="12"/>
  <c r="L21" i="12"/>
  <c r="G6" i="13" s="1"/>
  <c r="I124" i="12"/>
  <c r="P860" i="12"/>
  <c r="P207" i="12"/>
  <c r="P766" i="12"/>
  <c r="I559" i="12"/>
  <c r="I473" i="12"/>
  <c r="I735" i="12"/>
  <c r="O735" i="12" s="1"/>
  <c r="I337" i="12"/>
  <c r="O38" i="12"/>
  <c r="I615" i="12"/>
  <c r="O615" i="12" s="1"/>
  <c r="I703" i="12"/>
  <c r="O703" i="12" s="1"/>
  <c r="J8" i="12"/>
  <c r="O8" i="12"/>
  <c r="J511" i="12"/>
  <c r="P511" i="12" s="1"/>
  <c r="O511" i="12"/>
  <c r="O209" i="12"/>
  <c r="J241" i="12"/>
  <c r="P241" i="12" s="1"/>
  <c r="J32" i="12"/>
  <c r="P32" i="12" s="1"/>
  <c r="I281" i="12"/>
  <c r="O535" i="12"/>
  <c r="J535" i="12"/>
  <c r="P535" i="12" s="1"/>
  <c r="P238" i="12"/>
  <c r="I503" i="12"/>
  <c r="O503" i="12" s="1"/>
  <c r="I886" i="12"/>
  <c r="O886" i="12" s="1"/>
  <c r="I449" i="12"/>
  <c r="L101" i="12"/>
  <c r="G20" i="13" s="1"/>
  <c r="P100" i="12"/>
  <c r="P188" i="12"/>
  <c r="K50" i="12"/>
  <c r="I361" i="12"/>
  <c r="I543" i="12"/>
  <c r="I647" i="12"/>
  <c r="P36" i="12"/>
  <c r="P76" i="12"/>
  <c r="K78" i="12"/>
  <c r="L39" i="12"/>
  <c r="G9" i="13" s="1"/>
  <c r="I631" i="12"/>
  <c r="P700" i="12"/>
  <c r="P162" i="12"/>
  <c r="I111" i="12"/>
  <c r="K67" i="12"/>
  <c r="P66" i="12"/>
  <c r="P903" i="12"/>
  <c r="O353" i="12"/>
  <c r="O599" i="12"/>
  <c r="J599" i="12"/>
  <c r="P599" i="12" s="1"/>
  <c r="O663" i="12"/>
  <c r="J663" i="12"/>
  <c r="P663" i="12" s="1"/>
  <c r="G150" i="13"/>
  <c r="I150" i="13" s="1"/>
  <c r="P1033" i="12"/>
  <c r="J775" i="12"/>
  <c r="O775" i="12"/>
  <c r="I385" i="12"/>
  <c r="P382" i="12"/>
  <c r="J265" i="12"/>
  <c r="O265" i="12"/>
  <c r="M117" i="12"/>
  <c r="N117" i="12" s="1"/>
  <c r="N119" i="12" s="1"/>
  <c r="H23" i="13" s="1"/>
  <c r="M125" i="12"/>
  <c r="N125" i="12" s="1"/>
  <c r="N127" i="12" s="1"/>
  <c r="H24" i="13" s="1"/>
  <c r="P1007" i="12"/>
  <c r="P1048" i="12"/>
  <c r="P1076" i="12"/>
  <c r="P1064" i="12"/>
  <c r="P997" i="12"/>
  <c r="P1020" i="12"/>
  <c r="I921" i="12"/>
  <c r="L791" i="12"/>
  <c r="G112" i="13" s="1"/>
  <c r="O880" i="12"/>
  <c r="J880" i="12"/>
  <c r="O908" i="12"/>
  <c r="J908" i="12"/>
  <c r="J759" i="12"/>
  <c r="O759" i="12"/>
  <c r="L990" i="12"/>
  <c r="G142" i="13" s="1"/>
  <c r="L892" i="12"/>
  <c r="P890" i="12"/>
  <c r="L1038" i="12"/>
  <c r="I719" i="12"/>
  <c r="O679" i="12"/>
  <c r="J679" i="12"/>
  <c r="I417" i="12"/>
  <c r="P414" i="12"/>
  <c r="I195" i="12"/>
  <c r="J273" i="12"/>
  <c r="O273" i="12"/>
  <c r="J225" i="12"/>
  <c r="O225" i="12"/>
  <c r="J441" i="12"/>
  <c r="O441" i="12"/>
  <c r="F11" i="13"/>
  <c r="P199" i="12"/>
  <c r="I201" i="12"/>
  <c r="L203" i="12"/>
  <c r="G38" i="13" s="1"/>
  <c r="I971" i="12"/>
  <c r="L972" i="12"/>
  <c r="G140" i="13" s="1"/>
  <c r="I970" i="12"/>
  <c r="J751" i="12"/>
  <c r="O751" i="12"/>
  <c r="O832" i="12"/>
  <c r="J832" i="12"/>
  <c r="P106" i="12"/>
  <c r="F21" i="13"/>
  <c r="I21" i="13" s="1"/>
  <c r="L90" i="12"/>
  <c r="P88" i="12"/>
  <c r="P1016" i="12"/>
  <c r="F147" i="13"/>
  <c r="I147" i="13" s="1"/>
  <c r="K922" i="12"/>
  <c r="L922" i="12" s="1"/>
  <c r="L923" i="12" s="1"/>
  <c r="G134" i="13" s="1"/>
  <c r="K929" i="12"/>
  <c r="L929" i="12" s="1"/>
  <c r="L930" i="12" s="1"/>
  <c r="G135" i="13" s="1"/>
  <c r="L887" i="12"/>
  <c r="G128" i="13" s="1"/>
  <c r="L1023" i="12"/>
  <c r="G148" i="13" s="1"/>
  <c r="J790" i="12"/>
  <c r="O790" i="12"/>
  <c r="L625" i="12"/>
  <c r="G91" i="13" s="1"/>
  <c r="I989" i="12"/>
  <c r="O808" i="12"/>
  <c r="J808" i="12"/>
  <c r="I862" i="12"/>
  <c r="O914" i="12"/>
  <c r="J914" i="12"/>
  <c r="I607" i="12"/>
  <c r="I623" i="12"/>
  <c r="P26" i="12"/>
  <c r="J27" i="12"/>
  <c r="I409" i="12"/>
  <c r="L411" i="12"/>
  <c r="G64" i="13" s="1"/>
  <c r="P406" i="12"/>
  <c r="O44" i="12"/>
  <c r="J44" i="12"/>
  <c r="J783" i="12"/>
  <c r="O783" i="12"/>
  <c r="J703" i="12"/>
  <c r="L171" i="12"/>
  <c r="P169" i="12"/>
  <c r="K1154" i="12"/>
  <c r="L1154" i="12" s="1"/>
  <c r="K202" i="12"/>
  <c r="L202" i="12" s="1"/>
  <c r="I944" i="12"/>
  <c r="O874" i="12"/>
  <c r="J874" i="12"/>
  <c r="P926" i="12"/>
  <c r="I928" i="12"/>
  <c r="O567" i="12"/>
  <c r="J567" i="12"/>
  <c r="L1003" i="12"/>
  <c r="I433" i="12"/>
  <c r="P430" i="12"/>
  <c r="L307" i="12"/>
  <c r="G51" i="13" s="1"/>
  <c r="I305" i="12"/>
  <c r="P302" i="12"/>
  <c r="J249" i="12"/>
  <c r="I401" i="12"/>
  <c r="L403" i="12"/>
  <c r="G63" i="13" s="1"/>
  <c r="P398" i="12"/>
  <c r="F20" i="13"/>
  <c r="O329" i="12"/>
  <c r="J329" i="12"/>
  <c r="O988" i="12"/>
  <c r="J988" i="12"/>
  <c r="O1113" i="12"/>
  <c r="L1113" i="12"/>
  <c r="P1113" i="12" s="1"/>
  <c r="I112" i="12"/>
  <c r="I962" i="12"/>
  <c r="L963" i="12"/>
  <c r="G139" i="13" s="1"/>
  <c r="I961" i="12"/>
  <c r="P942" i="12"/>
  <c r="O838" i="12"/>
  <c r="J838" i="12"/>
  <c r="O767" i="12"/>
  <c r="J767" i="12"/>
  <c r="P1131" i="12"/>
  <c r="I943" i="12"/>
  <c r="P1085" i="12"/>
  <c r="F158" i="13"/>
  <c r="I158" i="13" s="1"/>
  <c r="I671" i="12"/>
  <c r="L673" i="12"/>
  <c r="G97" i="13" s="1"/>
  <c r="P668" i="12"/>
  <c r="L291" i="12"/>
  <c r="G49" i="13" s="1"/>
  <c r="I289" i="12"/>
  <c r="P286" i="12"/>
  <c r="P390" i="12"/>
  <c r="I393" i="12"/>
  <c r="O727" i="12"/>
  <c r="J727" i="12"/>
  <c r="O481" i="12"/>
  <c r="J481" i="12"/>
  <c r="I369" i="12"/>
  <c r="P366" i="12"/>
  <c r="G36" i="13"/>
  <c r="I36" i="13" s="1"/>
  <c r="P190" i="12"/>
  <c r="P79" i="12"/>
  <c r="G16" i="13"/>
  <c r="I16" i="13" s="1"/>
  <c r="K84" i="12"/>
  <c r="K95" i="12"/>
  <c r="P93" i="12"/>
  <c r="P966" i="12"/>
  <c r="K784" i="12"/>
  <c r="L784" i="12" s="1"/>
  <c r="L785" i="12" s="1"/>
  <c r="G111" i="13" s="1"/>
  <c r="K768" i="12"/>
  <c r="L768" i="12" s="1"/>
  <c r="L769" i="12" s="1"/>
  <c r="G109" i="13" s="1"/>
  <c r="K752" i="12"/>
  <c r="L752" i="12" s="1"/>
  <c r="L753" i="12" s="1"/>
  <c r="G107" i="13" s="1"/>
  <c r="K736" i="12"/>
  <c r="L736" i="12" s="1"/>
  <c r="L737" i="12" s="1"/>
  <c r="G105" i="13" s="1"/>
  <c r="K720" i="12"/>
  <c r="L720" i="12" s="1"/>
  <c r="L721" i="12" s="1"/>
  <c r="G103" i="13" s="1"/>
  <c r="K704" i="12"/>
  <c r="L704" i="12" s="1"/>
  <c r="L705" i="12" s="1"/>
  <c r="G101" i="13" s="1"/>
  <c r="K688" i="12"/>
  <c r="L688" i="12" s="1"/>
  <c r="K672" i="12"/>
  <c r="L672" i="12" s="1"/>
  <c r="K712" i="12"/>
  <c r="L712" i="12" s="1"/>
  <c r="K490" i="12"/>
  <c r="L490" i="12" s="1"/>
  <c r="L491" i="12" s="1"/>
  <c r="G74" i="13" s="1"/>
  <c r="K728" i="12"/>
  <c r="L728" i="12" s="1"/>
  <c r="L729" i="12" s="1"/>
  <c r="G104" i="13" s="1"/>
  <c r="K744" i="12"/>
  <c r="L744" i="12" s="1"/>
  <c r="L745" i="12" s="1"/>
  <c r="G106" i="13" s="1"/>
  <c r="K656" i="12"/>
  <c r="L656" i="12" s="1"/>
  <c r="L657" i="12" s="1"/>
  <c r="G95" i="13" s="1"/>
  <c r="K640" i="12"/>
  <c r="L640" i="12" s="1"/>
  <c r="L641" i="12" s="1"/>
  <c r="G93" i="13" s="1"/>
  <c r="K624" i="12"/>
  <c r="L624" i="12" s="1"/>
  <c r="K608" i="12"/>
  <c r="L608" i="12" s="1"/>
  <c r="L609" i="12" s="1"/>
  <c r="G89" i="13" s="1"/>
  <c r="K592" i="12"/>
  <c r="L592" i="12" s="1"/>
  <c r="L593" i="12" s="1"/>
  <c r="G87" i="13" s="1"/>
  <c r="K776" i="12"/>
  <c r="L776" i="12" s="1"/>
  <c r="L777" i="12" s="1"/>
  <c r="G110" i="13" s="1"/>
  <c r="K760" i="12"/>
  <c r="L760" i="12" s="1"/>
  <c r="L761" i="12" s="1"/>
  <c r="G108" i="13" s="1"/>
  <c r="K648" i="12"/>
  <c r="L648" i="12" s="1"/>
  <c r="L649" i="12" s="1"/>
  <c r="G94" i="13" s="1"/>
  <c r="K632" i="12"/>
  <c r="L632" i="12" s="1"/>
  <c r="L633" i="12" s="1"/>
  <c r="G92" i="13" s="1"/>
  <c r="K616" i="12"/>
  <c r="L616" i="12" s="1"/>
  <c r="L617" i="12" s="1"/>
  <c r="G90" i="13" s="1"/>
  <c r="K600" i="12"/>
  <c r="L600" i="12" s="1"/>
  <c r="L601" i="12" s="1"/>
  <c r="G88" i="13" s="1"/>
  <c r="K584" i="12"/>
  <c r="L584" i="12" s="1"/>
  <c r="L585" i="12" s="1"/>
  <c r="G86" i="13" s="1"/>
  <c r="K568" i="12"/>
  <c r="L568" i="12" s="1"/>
  <c r="L569" i="12" s="1"/>
  <c r="G84" i="13" s="1"/>
  <c r="K552" i="12"/>
  <c r="L552" i="12" s="1"/>
  <c r="L553" i="12" s="1"/>
  <c r="G82" i="13" s="1"/>
  <c r="K536" i="12"/>
  <c r="L536" i="12" s="1"/>
  <c r="L537" i="12" s="1"/>
  <c r="G80" i="13" s="1"/>
  <c r="K520" i="12"/>
  <c r="L520" i="12" s="1"/>
  <c r="L521" i="12" s="1"/>
  <c r="G78" i="13" s="1"/>
  <c r="K504" i="12"/>
  <c r="L504" i="12" s="1"/>
  <c r="L505" i="12" s="1"/>
  <c r="G76" i="13" s="1"/>
  <c r="K696" i="12"/>
  <c r="L696" i="12" s="1"/>
  <c r="L697" i="12" s="1"/>
  <c r="G100" i="13" s="1"/>
  <c r="K680" i="12"/>
  <c r="L680" i="12" s="1"/>
  <c r="L681" i="12" s="1"/>
  <c r="G98" i="13" s="1"/>
  <c r="K664" i="12"/>
  <c r="L664" i="12" s="1"/>
  <c r="L665" i="12" s="1"/>
  <c r="G96" i="13" s="1"/>
  <c r="K474" i="12"/>
  <c r="L474" i="12" s="1"/>
  <c r="L475" i="12" s="1"/>
  <c r="G72" i="13" s="1"/>
  <c r="K426" i="12"/>
  <c r="L426" i="12" s="1"/>
  <c r="L427" i="12" s="1"/>
  <c r="G66" i="13" s="1"/>
  <c r="K528" i="12"/>
  <c r="L528" i="12" s="1"/>
  <c r="L529" i="12" s="1"/>
  <c r="G79" i="13" s="1"/>
  <c r="K544" i="12"/>
  <c r="L544" i="12" s="1"/>
  <c r="L545" i="12" s="1"/>
  <c r="G81" i="13" s="1"/>
  <c r="K482" i="12"/>
  <c r="L482" i="12" s="1"/>
  <c r="L483" i="12" s="1"/>
  <c r="G73" i="13" s="1"/>
  <c r="K442" i="12"/>
  <c r="L442" i="12" s="1"/>
  <c r="L443" i="12" s="1"/>
  <c r="G68" i="13" s="1"/>
  <c r="K560" i="12"/>
  <c r="L560" i="12" s="1"/>
  <c r="L561" i="12" s="1"/>
  <c r="G83" i="13" s="1"/>
  <c r="K512" i="12"/>
  <c r="L512" i="12" s="1"/>
  <c r="L513" i="12" s="1"/>
  <c r="G77" i="13" s="1"/>
  <c r="K450" i="12"/>
  <c r="L450" i="12" s="1"/>
  <c r="L451" i="12" s="1"/>
  <c r="G69" i="13" s="1"/>
  <c r="K576" i="12"/>
  <c r="L576" i="12" s="1"/>
  <c r="L577" i="12" s="1"/>
  <c r="G85" i="13" s="1"/>
  <c r="K434" i="12"/>
  <c r="L434" i="12" s="1"/>
  <c r="L435" i="12" s="1"/>
  <c r="G67" i="13" s="1"/>
  <c r="K418" i="12"/>
  <c r="L418" i="12" s="1"/>
  <c r="L419" i="12" s="1"/>
  <c r="G65" i="13" s="1"/>
  <c r="K402" i="12"/>
  <c r="L402" i="12" s="1"/>
  <c r="K386" i="12"/>
  <c r="L386" i="12" s="1"/>
  <c r="L387" i="12" s="1"/>
  <c r="G61" i="13" s="1"/>
  <c r="K370" i="12"/>
  <c r="L370" i="12" s="1"/>
  <c r="L371" i="12" s="1"/>
  <c r="G59" i="13" s="1"/>
  <c r="K354" i="12"/>
  <c r="L354" i="12" s="1"/>
  <c r="L355" i="12" s="1"/>
  <c r="G57" i="13" s="1"/>
  <c r="K338" i="12"/>
  <c r="L338" i="12" s="1"/>
  <c r="L339" i="12" s="1"/>
  <c r="G55" i="13" s="1"/>
  <c r="K466" i="12"/>
  <c r="L466" i="12" s="1"/>
  <c r="K378" i="12"/>
  <c r="L378" i="12" s="1"/>
  <c r="L379" i="12" s="1"/>
  <c r="G60" i="13" s="1"/>
  <c r="K458" i="12"/>
  <c r="L458" i="12" s="1"/>
  <c r="L459" i="12" s="1"/>
  <c r="G70" i="13" s="1"/>
  <c r="K234" i="12"/>
  <c r="L234" i="12" s="1"/>
  <c r="L235" i="12" s="1"/>
  <c r="G42" i="13" s="1"/>
  <c r="K394" i="12"/>
  <c r="L394" i="12" s="1"/>
  <c r="L395" i="12" s="1"/>
  <c r="G62" i="13" s="1"/>
  <c r="K314" i="12"/>
  <c r="L314" i="12" s="1"/>
  <c r="L315" i="12" s="1"/>
  <c r="G52" i="13" s="1"/>
  <c r="K298" i="12"/>
  <c r="L298" i="12" s="1"/>
  <c r="L299" i="12" s="1"/>
  <c r="G50" i="13" s="1"/>
  <c r="K282" i="12"/>
  <c r="L282" i="12" s="1"/>
  <c r="L283" i="12" s="1"/>
  <c r="G48" i="13" s="1"/>
  <c r="K266" i="12"/>
  <c r="L266" i="12" s="1"/>
  <c r="L267" i="12" s="1"/>
  <c r="G46" i="13" s="1"/>
  <c r="K242" i="12"/>
  <c r="L242" i="12" s="1"/>
  <c r="L243" i="12" s="1"/>
  <c r="G43" i="13" s="1"/>
  <c r="K210" i="12"/>
  <c r="L210" i="12" s="1"/>
  <c r="L211" i="12" s="1"/>
  <c r="G39" i="13" s="1"/>
  <c r="K346" i="12"/>
  <c r="L346" i="12" s="1"/>
  <c r="L347" i="12" s="1"/>
  <c r="G56" i="13" s="1"/>
  <c r="K362" i="12"/>
  <c r="L362" i="12" s="1"/>
  <c r="L363" i="12" s="1"/>
  <c r="G58" i="13" s="1"/>
  <c r="K330" i="12"/>
  <c r="L330" i="12" s="1"/>
  <c r="L331" i="12" s="1"/>
  <c r="G54" i="13" s="1"/>
  <c r="K250" i="12"/>
  <c r="L250" i="12" s="1"/>
  <c r="L251" i="12" s="1"/>
  <c r="G44" i="13" s="1"/>
  <c r="K218" i="12"/>
  <c r="L218" i="12" s="1"/>
  <c r="K410" i="12"/>
  <c r="L410" i="12" s="1"/>
  <c r="K306" i="12"/>
  <c r="L306" i="12" s="1"/>
  <c r="K258" i="12"/>
  <c r="L258" i="12" s="1"/>
  <c r="L259" i="12" s="1"/>
  <c r="G45" i="13" s="1"/>
  <c r="K274" i="12"/>
  <c r="L274" i="12" s="1"/>
  <c r="L275" i="12" s="1"/>
  <c r="G47" i="13" s="1"/>
  <c r="K226" i="12"/>
  <c r="L226" i="12" s="1"/>
  <c r="L227" i="12" s="1"/>
  <c r="G41" i="13" s="1"/>
  <c r="K322" i="12"/>
  <c r="L322" i="12" s="1"/>
  <c r="K290" i="12"/>
  <c r="L290" i="12" s="1"/>
  <c r="L1155" i="12"/>
  <c r="G170" i="13" s="1"/>
  <c r="M1153" i="12"/>
  <c r="P1126" i="12"/>
  <c r="F165" i="13"/>
  <c r="I165" i="13" s="1"/>
  <c r="I953" i="12"/>
  <c r="L954" i="12"/>
  <c r="G138" i="13" s="1"/>
  <c r="I952" i="12"/>
  <c r="O1120" i="12"/>
  <c r="L1136" i="12"/>
  <c r="P998" i="12"/>
  <c r="O826" i="12"/>
  <c r="J826" i="12"/>
  <c r="J979" i="12"/>
  <c r="O979" i="12"/>
  <c r="O856" i="12"/>
  <c r="J856" i="12"/>
  <c r="I695" i="12"/>
  <c r="O802" i="12"/>
  <c r="J802" i="12"/>
  <c r="J797" i="12"/>
  <c r="P796" i="12"/>
  <c r="O551" i="12"/>
  <c r="J551" i="12"/>
  <c r="K61" i="12"/>
  <c r="P59" i="12"/>
  <c r="I377" i="12"/>
  <c r="P376" i="12"/>
  <c r="I178" i="12"/>
  <c r="P174" i="12"/>
  <c r="I425" i="12"/>
  <c r="P422" i="12"/>
  <c r="L139" i="12"/>
  <c r="P138" i="12"/>
  <c r="P987" i="12"/>
  <c r="P936" i="12"/>
  <c r="F136" i="13"/>
  <c r="I136" i="13" s="1"/>
  <c r="P1124" i="12"/>
  <c r="P1120" i="12"/>
  <c r="O1021" i="12"/>
  <c r="J1021" i="12"/>
  <c r="L1121" i="12"/>
  <c r="G164" i="13" s="1"/>
  <c r="P895" i="12"/>
  <c r="I897" i="12"/>
  <c r="L898" i="12"/>
  <c r="G130" i="13" s="1"/>
  <c r="O814" i="12"/>
  <c r="J814" i="12"/>
  <c r="I655" i="12"/>
  <c r="J821" i="12"/>
  <c r="P820" i="12"/>
  <c r="J497" i="12"/>
  <c r="P496" i="12"/>
  <c r="L467" i="12"/>
  <c r="G71" i="13" s="1"/>
  <c r="I465" i="12"/>
  <c r="J297" i="12"/>
  <c r="O297" i="12"/>
  <c r="J313" i="12"/>
  <c r="O313" i="12"/>
  <c r="I345" i="12"/>
  <c r="P342" i="12"/>
  <c r="L158" i="12"/>
  <c r="P157" i="12"/>
  <c r="P230" i="12"/>
  <c r="I233" i="12"/>
  <c r="L56" i="12"/>
  <c r="P54" i="12"/>
  <c r="O20" i="12"/>
  <c r="J20" i="12"/>
  <c r="J281" i="12"/>
  <c r="O281" i="12"/>
  <c r="K1010" i="12"/>
  <c r="L1010" i="12" s="1"/>
  <c r="L1011" i="12" s="1"/>
  <c r="G146" i="13" s="1"/>
  <c r="K183" i="12"/>
  <c r="L183" i="12" s="1"/>
  <c r="P842" i="12"/>
  <c r="I844" i="12"/>
  <c r="L845" i="12"/>
  <c r="G121" i="13" s="1"/>
  <c r="O850" i="12"/>
  <c r="J850" i="12"/>
  <c r="L323" i="12"/>
  <c r="G53" i="13" s="1"/>
  <c r="I321" i="12"/>
  <c r="P318" i="12"/>
  <c r="O361" i="12"/>
  <c r="J361" i="12"/>
  <c r="L1091" i="12"/>
  <c r="G159" i="13" s="1"/>
  <c r="P1088" i="12"/>
  <c r="M1079" i="12"/>
  <c r="N1079" i="12" s="1"/>
  <c r="N1080" i="12" s="1"/>
  <c r="H157" i="13" s="1"/>
  <c r="M1065" i="12"/>
  <c r="N1065" i="12" s="1"/>
  <c r="N1066" i="12" s="1"/>
  <c r="H155" i="13" s="1"/>
  <c r="M1027" i="12"/>
  <c r="N1027" i="12" s="1"/>
  <c r="N1028" i="12" s="1"/>
  <c r="H149" i="13" s="1"/>
  <c r="M1058" i="12"/>
  <c r="N1058" i="12" s="1"/>
  <c r="N1059" i="12" s="1"/>
  <c r="H154" i="13" s="1"/>
  <c r="M1072" i="12"/>
  <c r="N1072" i="12" s="1"/>
  <c r="N1073" i="12" s="1"/>
  <c r="H156" i="13" s="1"/>
  <c r="M1044" i="12"/>
  <c r="N1044" i="12" s="1"/>
  <c r="N1045" i="12" s="1"/>
  <c r="H152" i="13" s="1"/>
  <c r="M1051" i="12"/>
  <c r="N1051" i="12" s="1"/>
  <c r="N1052" i="12" s="1"/>
  <c r="H153" i="13" s="1"/>
  <c r="P1055" i="12"/>
  <c r="P1104" i="12"/>
  <c r="P994" i="12"/>
  <c r="F143" i="13"/>
  <c r="I143" i="13" s="1"/>
  <c r="J980" i="12"/>
  <c r="P980" i="12" s="1"/>
  <c r="O980" i="12"/>
  <c r="P866" i="12"/>
  <c r="I868" i="12"/>
  <c r="L869" i="12"/>
  <c r="G125" i="13" s="1"/>
  <c r="I687" i="12"/>
  <c r="L689" i="12"/>
  <c r="G99" i="13" s="1"/>
  <c r="P684" i="12"/>
  <c r="O519" i="12"/>
  <c r="J519" i="12"/>
  <c r="L713" i="12"/>
  <c r="G102" i="13" s="1"/>
  <c r="I711" i="12"/>
  <c r="I639" i="12"/>
  <c r="L219" i="12"/>
  <c r="G40" i="13" s="1"/>
  <c r="I217" i="12"/>
  <c r="P214" i="12"/>
  <c r="J257" i="12"/>
  <c r="O257" i="12"/>
  <c r="J337" i="12"/>
  <c r="O337" i="12"/>
  <c r="L50" i="12"/>
  <c r="P50" i="12" s="1"/>
  <c r="O50" i="12"/>
  <c r="L68" i="12"/>
  <c r="F9" i="13"/>
  <c r="O591" i="12" l="1"/>
  <c r="J527" i="12"/>
  <c r="P527" i="12" s="1"/>
  <c r="J615" i="12"/>
  <c r="P615" i="12" s="1"/>
  <c r="J735" i="12"/>
  <c r="O575" i="12"/>
  <c r="O473" i="12"/>
  <c r="J473" i="12"/>
  <c r="P473" i="12" s="1"/>
  <c r="J33" i="12"/>
  <c r="F8" i="13" s="1"/>
  <c r="I8" i="13" s="1"/>
  <c r="O559" i="12"/>
  <c r="J559" i="12"/>
  <c r="P559" i="12" s="1"/>
  <c r="J503" i="12"/>
  <c r="P503" i="12" s="1"/>
  <c r="I20" i="13"/>
  <c r="O489" i="12"/>
  <c r="J886" i="12"/>
  <c r="P886" i="12" s="1"/>
  <c r="P101" i="12"/>
  <c r="J124" i="12"/>
  <c r="P124" i="12" s="1"/>
  <c r="O124" i="12"/>
  <c r="G15" i="13"/>
  <c r="I15" i="13" s="1"/>
  <c r="P73" i="12"/>
  <c r="J15" i="12"/>
  <c r="P14" i="12"/>
  <c r="P39" i="12"/>
  <c r="I9" i="13"/>
  <c r="O631" i="12"/>
  <c r="J631" i="12"/>
  <c r="P631" i="12" s="1"/>
  <c r="L78" i="12"/>
  <c r="P78" i="12" s="1"/>
  <c r="O78" i="12"/>
  <c r="L67" i="12"/>
  <c r="P67" i="12" s="1"/>
  <c r="O67" i="12"/>
  <c r="J449" i="12"/>
  <c r="P449" i="12" s="1"/>
  <c r="O449" i="12"/>
  <c r="O111" i="12"/>
  <c r="J111" i="12"/>
  <c r="P111" i="12" s="1"/>
  <c r="O647" i="12"/>
  <c r="J647" i="12"/>
  <c r="P647" i="12" s="1"/>
  <c r="O543" i="12"/>
  <c r="J543" i="12"/>
  <c r="P543" i="12" s="1"/>
  <c r="P8" i="12"/>
  <c r="J9" i="12"/>
  <c r="P679" i="12"/>
  <c r="P20" i="12"/>
  <c r="J21" i="12"/>
  <c r="J844" i="12"/>
  <c r="O844" i="12"/>
  <c r="G167" i="13"/>
  <c r="I167" i="13" s="1"/>
  <c r="P1136" i="12"/>
  <c r="O345" i="12"/>
  <c r="J345" i="12"/>
  <c r="P551" i="12"/>
  <c r="O711" i="12"/>
  <c r="J711" i="12"/>
  <c r="O377" i="12"/>
  <c r="J377" i="12"/>
  <c r="J233" i="12"/>
  <c r="O233" i="12"/>
  <c r="G27" i="13"/>
  <c r="I27" i="13" s="1"/>
  <c r="P139" i="12"/>
  <c r="O671" i="12"/>
  <c r="J671" i="12"/>
  <c r="P988" i="12"/>
  <c r="P783" i="12"/>
  <c r="J623" i="12"/>
  <c r="O623" i="12"/>
  <c r="P808" i="12"/>
  <c r="J809" i="12"/>
  <c r="P751" i="12"/>
  <c r="P441" i="12"/>
  <c r="J655" i="12"/>
  <c r="O655" i="12"/>
  <c r="I125" i="12"/>
  <c r="I117" i="12"/>
  <c r="P158" i="12"/>
  <c r="G31" i="13"/>
  <c r="I31" i="13" s="1"/>
  <c r="J639" i="12"/>
  <c r="O639" i="12"/>
  <c r="P257" i="12"/>
  <c r="J868" i="12"/>
  <c r="O868" i="12"/>
  <c r="P497" i="12"/>
  <c r="F75" i="13"/>
  <c r="I75" i="13" s="1"/>
  <c r="I1079" i="12"/>
  <c r="I1051" i="12"/>
  <c r="I1072" i="12"/>
  <c r="I1044" i="12"/>
  <c r="I1058" i="12"/>
  <c r="I1065" i="12"/>
  <c r="I1027" i="12"/>
  <c r="O952" i="12"/>
  <c r="J952" i="12"/>
  <c r="G14" i="13"/>
  <c r="I14" i="13" s="1"/>
  <c r="P68" i="12"/>
  <c r="J321" i="12"/>
  <c r="O321" i="12"/>
  <c r="P519" i="12"/>
  <c r="P281" i="12"/>
  <c r="P313" i="12"/>
  <c r="P821" i="12"/>
  <c r="F117" i="13"/>
  <c r="I117" i="13" s="1"/>
  <c r="P1021" i="12"/>
  <c r="P797" i="12"/>
  <c r="F113" i="13"/>
  <c r="I113" i="13" s="1"/>
  <c r="P979" i="12"/>
  <c r="J981" i="12"/>
  <c r="J953" i="12"/>
  <c r="P953" i="12" s="1"/>
  <c r="O953" i="12"/>
  <c r="J369" i="12"/>
  <c r="O369" i="12"/>
  <c r="P735" i="12"/>
  <c r="J839" i="12"/>
  <c r="P838" i="12"/>
  <c r="J305" i="12"/>
  <c r="O305" i="12"/>
  <c r="J928" i="12"/>
  <c r="O928" i="12"/>
  <c r="J970" i="12"/>
  <c r="O970" i="12"/>
  <c r="O417" i="12"/>
  <c r="J417" i="12"/>
  <c r="O921" i="12"/>
  <c r="J921" i="12"/>
  <c r="P265" i="12"/>
  <c r="O425" i="12"/>
  <c r="J425" i="12"/>
  <c r="J401" i="12"/>
  <c r="O401" i="12"/>
  <c r="O409" i="12"/>
  <c r="J409" i="12"/>
  <c r="J971" i="12"/>
  <c r="P971" i="12" s="1"/>
  <c r="O971" i="12"/>
  <c r="O201" i="12"/>
  <c r="J201" i="12"/>
  <c r="P759" i="12"/>
  <c r="P850" i="12"/>
  <c r="J851" i="12"/>
  <c r="P802" i="12"/>
  <c r="J803" i="12"/>
  <c r="P826" i="12"/>
  <c r="J827" i="12"/>
  <c r="O95" i="12"/>
  <c r="L95" i="12"/>
  <c r="J989" i="12"/>
  <c r="P989" i="12" s="1"/>
  <c r="O989" i="12"/>
  <c r="G18" i="13"/>
  <c r="I18" i="13" s="1"/>
  <c r="P90" i="12"/>
  <c r="O178" i="12"/>
  <c r="J178" i="12"/>
  <c r="O695" i="12"/>
  <c r="J695" i="12"/>
  <c r="O1153" i="12"/>
  <c r="N1153" i="12"/>
  <c r="P727" i="12"/>
  <c r="J289" i="12"/>
  <c r="O289" i="12"/>
  <c r="O961" i="12"/>
  <c r="J961" i="12"/>
  <c r="O112" i="12"/>
  <c r="J112" i="12"/>
  <c r="P874" i="12"/>
  <c r="J875" i="12"/>
  <c r="P27" i="12"/>
  <c r="F7" i="13"/>
  <c r="I7" i="13" s="1"/>
  <c r="J607" i="12"/>
  <c r="O607" i="12"/>
  <c r="P273" i="12"/>
  <c r="J719" i="12"/>
  <c r="O719" i="12"/>
  <c r="P908" i="12"/>
  <c r="J909" i="12"/>
  <c r="K117" i="12"/>
  <c r="L117" i="12" s="1"/>
  <c r="L119" i="12" s="1"/>
  <c r="G23" i="13" s="1"/>
  <c r="K125" i="12"/>
  <c r="L125" i="12" s="1"/>
  <c r="L127" i="12" s="1"/>
  <c r="G24" i="13" s="1"/>
  <c r="I1009" i="12"/>
  <c r="J385" i="12"/>
  <c r="O385" i="12"/>
  <c r="J217" i="12"/>
  <c r="O217" i="12"/>
  <c r="P481" i="12"/>
  <c r="G34" i="13"/>
  <c r="I34" i="13" s="1"/>
  <c r="P171" i="12"/>
  <c r="P775" i="12"/>
  <c r="P814" i="12"/>
  <c r="J815" i="12"/>
  <c r="J943" i="12"/>
  <c r="O943" i="12"/>
  <c r="P329" i="12"/>
  <c r="P575" i="12"/>
  <c r="O433" i="12"/>
  <c r="J433" i="12"/>
  <c r="P44" i="12"/>
  <c r="J45" i="12"/>
  <c r="P914" i="12"/>
  <c r="P790" i="12"/>
  <c r="J791" i="12"/>
  <c r="P832" i="12"/>
  <c r="J833" i="12"/>
  <c r="L51" i="12"/>
  <c r="G151" i="13"/>
  <c r="I151" i="13" s="1"/>
  <c r="P1038" i="12"/>
  <c r="P489" i="12"/>
  <c r="P225" i="12"/>
  <c r="I1146" i="12"/>
  <c r="O465" i="12"/>
  <c r="J465" i="12"/>
  <c r="J687" i="12"/>
  <c r="O687" i="12"/>
  <c r="P361" i="12"/>
  <c r="O393" i="12"/>
  <c r="J393" i="12"/>
  <c r="J962" i="12"/>
  <c r="P962" i="12" s="1"/>
  <c r="O962" i="12"/>
  <c r="G145" i="13"/>
  <c r="I145" i="13" s="1"/>
  <c r="P1003" i="12"/>
  <c r="J944" i="12"/>
  <c r="P944" i="12" s="1"/>
  <c r="O944" i="12"/>
  <c r="P703" i="12"/>
  <c r="J195" i="12"/>
  <c r="O195" i="12"/>
  <c r="P880" i="12"/>
  <c r="J881" i="12"/>
  <c r="P591" i="12"/>
  <c r="L1114" i="12"/>
  <c r="G163" i="13" s="1"/>
  <c r="O61" i="12"/>
  <c r="L61" i="12"/>
  <c r="L84" i="12"/>
  <c r="O84" i="12"/>
  <c r="P297" i="12"/>
  <c r="P337" i="12"/>
  <c r="J897" i="12"/>
  <c r="O897" i="12"/>
  <c r="P856" i="12"/>
  <c r="J857" i="12"/>
  <c r="G12" i="13"/>
  <c r="I12" i="13" s="1"/>
  <c r="P56" i="12"/>
  <c r="P767" i="12"/>
  <c r="P249" i="12"/>
  <c r="P567" i="12"/>
  <c r="O862" i="12"/>
  <c r="J862" i="12"/>
  <c r="G129" i="13"/>
  <c r="I129" i="13" s="1"/>
  <c r="P892" i="12"/>
  <c r="J887" i="12" l="1"/>
  <c r="P33" i="12"/>
  <c r="P15" i="12"/>
  <c r="F5" i="13"/>
  <c r="I5" i="13" s="1"/>
  <c r="F4" i="13"/>
  <c r="I4" i="13" s="1"/>
  <c r="P9" i="12"/>
  <c r="P393" i="12"/>
  <c r="P45" i="12"/>
  <c r="F10" i="13"/>
  <c r="I10" i="13" s="1"/>
  <c r="P385" i="12"/>
  <c r="I915" i="12"/>
  <c r="P943" i="12"/>
  <c r="J945" i="12"/>
  <c r="P851" i="12"/>
  <c r="F122" i="13"/>
  <c r="I122" i="13" s="1"/>
  <c r="P84" i="12"/>
  <c r="L85" i="12"/>
  <c r="P928" i="12"/>
  <c r="O125" i="12"/>
  <c r="J125" i="12"/>
  <c r="J990" i="12"/>
  <c r="P887" i="12"/>
  <c r="F128" i="13"/>
  <c r="I128" i="13" s="1"/>
  <c r="P61" i="12"/>
  <c r="L62" i="12"/>
  <c r="P881" i="12"/>
  <c r="F127" i="13"/>
  <c r="I127" i="13" s="1"/>
  <c r="P178" i="12"/>
  <c r="P95" i="12"/>
  <c r="L96" i="12"/>
  <c r="I184" i="12"/>
  <c r="P425" i="12"/>
  <c r="O1058" i="12"/>
  <c r="J1058" i="12"/>
  <c r="P233" i="12"/>
  <c r="J845" i="12"/>
  <c r="P844" i="12"/>
  <c r="K179" i="12"/>
  <c r="P112" i="12"/>
  <c r="J113" i="12"/>
  <c r="P833" i="12"/>
  <c r="F119" i="13"/>
  <c r="I119" i="13" s="1"/>
  <c r="P201" i="12"/>
  <c r="J863" i="12"/>
  <c r="P862" i="12"/>
  <c r="J1146" i="12"/>
  <c r="O1146" i="12"/>
  <c r="P433" i="12"/>
  <c r="I922" i="12"/>
  <c r="I929" i="12"/>
  <c r="J898" i="12"/>
  <c r="P897" i="12"/>
  <c r="P791" i="12"/>
  <c r="F112" i="13"/>
  <c r="I112" i="13" s="1"/>
  <c r="P217" i="12"/>
  <c r="P289" i="12"/>
  <c r="P970" i="12"/>
  <c r="J972" i="12"/>
  <c r="P305" i="12"/>
  <c r="P369" i="12"/>
  <c r="P981" i="12"/>
  <c r="F141" i="13"/>
  <c r="I141" i="13" s="1"/>
  <c r="O1044" i="12"/>
  <c r="J1044" i="12"/>
  <c r="P639" i="12"/>
  <c r="P809" i="12"/>
  <c r="F115" i="13"/>
  <c r="I115" i="13" s="1"/>
  <c r="P671" i="12"/>
  <c r="P21" i="12"/>
  <c r="F6" i="13"/>
  <c r="I6" i="13" s="1"/>
  <c r="P909" i="12"/>
  <c r="F132" i="13"/>
  <c r="I132" i="13" s="1"/>
  <c r="P875" i="12"/>
  <c r="F126" i="13"/>
  <c r="I126" i="13" s="1"/>
  <c r="P827" i="12"/>
  <c r="F118" i="13"/>
  <c r="I118" i="13" s="1"/>
  <c r="P409" i="12"/>
  <c r="P921" i="12"/>
  <c r="O1072" i="12"/>
  <c r="J1072" i="12"/>
  <c r="P655" i="12"/>
  <c r="J196" i="12"/>
  <c r="P195" i="12"/>
  <c r="P687" i="12"/>
  <c r="G11" i="13"/>
  <c r="I11" i="13" s="1"/>
  <c r="P51" i="12"/>
  <c r="J1051" i="12"/>
  <c r="O1051" i="12"/>
  <c r="J869" i="12"/>
  <c r="P868" i="12"/>
  <c r="P345" i="12"/>
  <c r="J1079" i="12"/>
  <c r="O1079" i="12"/>
  <c r="P1153" i="12"/>
  <c r="N1155" i="12"/>
  <c r="H170" i="13" s="1"/>
  <c r="P417" i="12"/>
  <c r="P952" i="12"/>
  <c r="J954" i="12"/>
  <c r="P607" i="12"/>
  <c r="P401" i="12"/>
  <c r="P839" i="12"/>
  <c r="F120" i="13"/>
  <c r="I120" i="13" s="1"/>
  <c r="P377" i="12"/>
  <c r="P803" i="12"/>
  <c r="F114" i="13"/>
  <c r="I114" i="13" s="1"/>
  <c r="P623" i="12"/>
  <c r="P465" i="12"/>
  <c r="P695" i="12"/>
  <c r="P321" i="12"/>
  <c r="O1027" i="12"/>
  <c r="J1027" i="12"/>
  <c r="I1090" i="12"/>
  <c r="O117" i="12"/>
  <c r="J117" i="12"/>
  <c r="I180" i="12"/>
  <c r="P857" i="12"/>
  <c r="F123" i="13"/>
  <c r="I123" i="13" s="1"/>
  <c r="P719" i="12"/>
  <c r="I784" i="12"/>
  <c r="I768" i="12"/>
  <c r="I752" i="12"/>
  <c r="I736" i="12"/>
  <c r="I720" i="12"/>
  <c r="I704" i="12"/>
  <c r="I688" i="12"/>
  <c r="I648" i="12"/>
  <c r="I632" i="12"/>
  <c r="I616" i="12"/>
  <c r="I600" i="12"/>
  <c r="I584" i="12"/>
  <c r="I568" i="12"/>
  <c r="I552" i="12"/>
  <c r="I536" i="12"/>
  <c r="I520" i="12"/>
  <c r="I504" i="12"/>
  <c r="I696" i="12"/>
  <c r="I680" i="12"/>
  <c r="I672" i="12"/>
  <c r="I664" i="12"/>
  <c r="I712" i="12"/>
  <c r="I728" i="12"/>
  <c r="I776" i="12"/>
  <c r="I744" i="12"/>
  <c r="I656" i="12"/>
  <c r="I640" i="12"/>
  <c r="I624" i="12"/>
  <c r="I608" i="12"/>
  <c r="I760" i="12"/>
  <c r="I466" i="12"/>
  <c r="I490" i="12"/>
  <c r="I474" i="12"/>
  <c r="I528" i="12"/>
  <c r="I426" i="12"/>
  <c r="I410" i="12"/>
  <c r="I394" i="12"/>
  <c r="I378" i="12"/>
  <c r="I362" i="12"/>
  <c r="I592" i="12"/>
  <c r="I544" i="12"/>
  <c r="I560" i="12"/>
  <c r="I482" i="12"/>
  <c r="I442" i="12"/>
  <c r="I458" i="12"/>
  <c r="I434" i="12"/>
  <c r="I418" i="12"/>
  <c r="I402" i="12"/>
  <c r="I386" i="12"/>
  <c r="I370" i="12"/>
  <c r="I354" i="12"/>
  <c r="I338" i="12"/>
  <c r="I322" i="12"/>
  <c r="I306" i="12"/>
  <c r="I290" i="12"/>
  <c r="I274" i="12"/>
  <c r="I576" i="12"/>
  <c r="I258" i="12"/>
  <c r="I226" i="12"/>
  <c r="I234" i="12"/>
  <c r="I512" i="12"/>
  <c r="I450" i="12"/>
  <c r="I314" i="12"/>
  <c r="I298" i="12"/>
  <c r="I282" i="12"/>
  <c r="I266" i="12"/>
  <c r="I242" i="12"/>
  <c r="I210" i="12"/>
  <c r="I346" i="12"/>
  <c r="I330" i="12"/>
  <c r="I250" i="12"/>
  <c r="I218" i="12"/>
  <c r="P815" i="12"/>
  <c r="F116" i="13"/>
  <c r="I116" i="13" s="1"/>
  <c r="O1009" i="12"/>
  <c r="J1009" i="12"/>
  <c r="P1009" i="12" s="1"/>
  <c r="P961" i="12"/>
  <c r="J963" i="12"/>
  <c r="O1065" i="12"/>
  <c r="J1065" i="12"/>
  <c r="P711" i="12"/>
  <c r="P963" i="12" l="1"/>
  <c r="F139" i="13"/>
  <c r="I139" i="13" s="1"/>
  <c r="J306" i="12"/>
  <c r="O306" i="12"/>
  <c r="J760" i="12"/>
  <c r="O760" i="12"/>
  <c r="J704" i="12"/>
  <c r="O704" i="12"/>
  <c r="P990" i="12"/>
  <c r="F142" i="13"/>
  <c r="I142" i="13" s="1"/>
  <c r="O512" i="12"/>
  <c r="J512" i="12"/>
  <c r="J458" i="12"/>
  <c r="O458" i="12"/>
  <c r="J608" i="12"/>
  <c r="O608" i="12"/>
  <c r="J568" i="12"/>
  <c r="O568" i="12"/>
  <c r="P972" i="12"/>
  <c r="F140" i="13"/>
  <c r="I140" i="13" s="1"/>
  <c r="P1146" i="12"/>
  <c r="P125" i="12"/>
  <c r="J127" i="12"/>
  <c r="G17" i="13"/>
  <c r="I17" i="13" s="1"/>
  <c r="P85" i="12"/>
  <c r="O210" i="12"/>
  <c r="J210" i="12"/>
  <c r="J234" i="12"/>
  <c r="O234" i="12"/>
  <c r="O338" i="12"/>
  <c r="J338" i="12"/>
  <c r="J442" i="12"/>
  <c r="O442" i="12"/>
  <c r="O410" i="12"/>
  <c r="J410" i="12"/>
  <c r="J624" i="12"/>
  <c r="O624" i="12"/>
  <c r="J672" i="12"/>
  <c r="O672" i="12"/>
  <c r="O584" i="12"/>
  <c r="J584" i="12"/>
  <c r="J736" i="12"/>
  <c r="O736" i="12"/>
  <c r="P1051" i="12"/>
  <c r="J1052" i="12"/>
  <c r="P196" i="12"/>
  <c r="F37" i="13"/>
  <c r="I37" i="13" s="1"/>
  <c r="P898" i="12"/>
  <c r="F130" i="13"/>
  <c r="I130" i="13" s="1"/>
  <c r="P113" i="12"/>
  <c r="F22" i="13"/>
  <c r="I22" i="13" s="1"/>
  <c r="P1058" i="12"/>
  <c r="J1059" i="12"/>
  <c r="O450" i="12"/>
  <c r="J450" i="12"/>
  <c r="O434" i="12"/>
  <c r="J434" i="12"/>
  <c r="O712" i="12"/>
  <c r="J712" i="12"/>
  <c r="G19" i="13"/>
  <c r="I19" i="13" s="1"/>
  <c r="P96" i="12"/>
  <c r="O346" i="12"/>
  <c r="J346" i="12"/>
  <c r="J322" i="12"/>
  <c r="O322" i="12"/>
  <c r="O394" i="12"/>
  <c r="J394" i="12"/>
  <c r="O664" i="12"/>
  <c r="J664" i="12"/>
  <c r="J720" i="12"/>
  <c r="O720" i="12"/>
  <c r="P117" i="12"/>
  <c r="J119" i="12"/>
  <c r="P1072" i="12"/>
  <c r="J1073" i="12"/>
  <c r="I1106" i="12"/>
  <c r="I1119" i="12"/>
  <c r="I1112" i="12"/>
  <c r="I1100" i="12"/>
  <c r="I1008" i="12"/>
  <c r="I143" i="12"/>
  <c r="I165" i="12"/>
  <c r="I153" i="12"/>
  <c r="I148" i="12"/>
  <c r="O242" i="12"/>
  <c r="J242" i="12"/>
  <c r="J226" i="12"/>
  <c r="O226" i="12"/>
  <c r="O354" i="12"/>
  <c r="J354" i="12"/>
  <c r="O482" i="12"/>
  <c r="J482" i="12"/>
  <c r="O426" i="12"/>
  <c r="J426" i="12"/>
  <c r="J640" i="12"/>
  <c r="O640" i="12"/>
  <c r="O680" i="12"/>
  <c r="J680" i="12"/>
  <c r="O600" i="12"/>
  <c r="J600" i="12"/>
  <c r="J752" i="12"/>
  <c r="O752" i="12"/>
  <c r="I1022" i="12"/>
  <c r="J1090" i="12"/>
  <c r="O1090" i="12"/>
  <c r="P954" i="12"/>
  <c r="F138" i="13"/>
  <c r="I138" i="13" s="1"/>
  <c r="J929" i="12"/>
  <c r="O929" i="12"/>
  <c r="P863" i="12"/>
  <c r="F124" i="13"/>
  <c r="I124" i="13" s="1"/>
  <c r="J258" i="12"/>
  <c r="O258" i="12"/>
  <c r="J560" i="12"/>
  <c r="O560" i="12"/>
  <c r="J656" i="12"/>
  <c r="O656" i="12"/>
  <c r="O696" i="12"/>
  <c r="J696" i="12"/>
  <c r="J768" i="12"/>
  <c r="O768" i="12"/>
  <c r="P1079" i="12"/>
  <c r="J1080" i="12"/>
  <c r="J922" i="12"/>
  <c r="O922" i="12"/>
  <c r="I1154" i="12"/>
  <c r="I202" i="12"/>
  <c r="G13" i="13"/>
  <c r="I13" i="13" s="1"/>
  <c r="P62" i="12"/>
  <c r="O282" i="12"/>
  <c r="J282" i="12"/>
  <c r="J576" i="12"/>
  <c r="O576" i="12"/>
  <c r="J386" i="12"/>
  <c r="O386" i="12"/>
  <c r="J544" i="12"/>
  <c r="O544" i="12"/>
  <c r="J474" i="12"/>
  <c r="O474" i="12"/>
  <c r="O744" i="12"/>
  <c r="J744" i="12"/>
  <c r="J504" i="12"/>
  <c r="O504" i="12"/>
  <c r="O632" i="12"/>
  <c r="J632" i="12"/>
  <c r="J784" i="12"/>
  <c r="O784" i="12"/>
  <c r="P1027" i="12"/>
  <c r="J1028" i="12"/>
  <c r="I181" i="12"/>
  <c r="L179" i="12"/>
  <c r="O179" i="12"/>
  <c r="P945" i="12"/>
  <c r="F137" i="13"/>
  <c r="I137" i="13" s="1"/>
  <c r="O330" i="12"/>
  <c r="J330" i="12"/>
  <c r="O378" i="12"/>
  <c r="J378" i="12"/>
  <c r="P869" i="12"/>
  <c r="F125" i="13"/>
  <c r="I125" i="13" s="1"/>
  <c r="O266" i="12"/>
  <c r="J266" i="12"/>
  <c r="O370" i="12"/>
  <c r="J370" i="12"/>
  <c r="J528" i="12"/>
  <c r="O528" i="12"/>
  <c r="O616" i="12"/>
  <c r="J616" i="12"/>
  <c r="P1065" i="12"/>
  <c r="J1066" i="12"/>
  <c r="O218" i="12"/>
  <c r="J218" i="12"/>
  <c r="O298" i="12"/>
  <c r="J298" i="12"/>
  <c r="J274" i="12"/>
  <c r="O274" i="12"/>
  <c r="O402" i="12"/>
  <c r="J402" i="12"/>
  <c r="J592" i="12"/>
  <c r="O592" i="12"/>
  <c r="J490" i="12"/>
  <c r="O490" i="12"/>
  <c r="J776" i="12"/>
  <c r="O776" i="12"/>
  <c r="J520" i="12"/>
  <c r="O520" i="12"/>
  <c r="O648" i="12"/>
  <c r="J648" i="12"/>
  <c r="J184" i="12"/>
  <c r="P184" i="12" s="1"/>
  <c r="O184" i="12"/>
  <c r="O250" i="12"/>
  <c r="J250" i="12"/>
  <c r="O314" i="12"/>
  <c r="J314" i="12"/>
  <c r="J290" i="12"/>
  <c r="O290" i="12"/>
  <c r="O418" i="12"/>
  <c r="J418" i="12"/>
  <c r="O362" i="12"/>
  <c r="J362" i="12"/>
  <c r="O466" i="12"/>
  <c r="J466" i="12"/>
  <c r="O728" i="12"/>
  <c r="J728" i="12"/>
  <c r="J536" i="12"/>
  <c r="O536" i="12"/>
  <c r="J688" i="12"/>
  <c r="O688" i="12"/>
  <c r="I1147" i="12"/>
  <c r="J180" i="12"/>
  <c r="O180" i="12"/>
  <c r="P1044" i="12"/>
  <c r="J1045" i="12"/>
  <c r="P845" i="12"/>
  <c r="F121" i="13"/>
  <c r="I121" i="13" s="1"/>
  <c r="I1010" i="12"/>
  <c r="I183" i="12"/>
  <c r="O915" i="12"/>
  <c r="J915" i="12"/>
  <c r="J552" i="12"/>
  <c r="O552" i="12"/>
  <c r="P648" i="12" l="1"/>
  <c r="J649" i="12"/>
  <c r="P370" i="12"/>
  <c r="J371" i="12"/>
  <c r="P922" i="12"/>
  <c r="J923" i="12"/>
  <c r="O148" i="12"/>
  <c r="J148" i="12"/>
  <c r="O1010" i="12"/>
  <c r="J1010" i="12"/>
  <c r="P1010" i="12" s="1"/>
  <c r="P466" i="12"/>
  <c r="J467" i="12"/>
  <c r="P314" i="12"/>
  <c r="J315" i="12"/>
  <c r="P402" i="12"/>
  <c r="J403" i="12"/>
  <c r="P266" i="12"/>
  <c r="J267" i="12"/>
  <c r="J181" i="12"/>
  <c r="P181" i="12" s="1"/>
  <c r="O181" i="12"/>
  <c r="P632" i="12"/>
  <c r="J633" i="12"/>
  <c r="P560" i="12"/>
  <c r="J561" i="12"/>
  <c r="P929" i="12"/>
  <c r="J930" i="12"/>
  <c r="P680" i="12"/>
  <c r="J681" i="12"/>
  <c r="P354" i="12"/>
  <c r="J355" i="12"/>
  <c r="J165" i="12"/>
  <c r="O165" i="12"/>
  <c r="P1073" i="12"/>
  <c r="F156" i="13"/>
  <c r="I156" i="13" s="1"/>
  <c r="P394" i="12"/>
  <c r="J395" i="12"/>
  <c r="P1059" i="12"/>
  <c r="F154" i="13"/>
  <c r="I154" i="13" s="1"/>
  <c r="P1052" i="12"/>
  <c r="F153" i="13"/>
  <c r="I153" i="13" s="1"/>
  <c r="P728" i="12"/>
  <c r="J729" i="12"/>
  <c r="P330" i="12"/>
  <c r="J331" i="12"/>
  <c r="P656" i="12"/>
  <c r="J657" i="12"/>
  <c r="P600" i="12"/>
  <c r="J601" i="12"/>
  <c r="P450" i="12"/>
  <c r="J451" i="12"/>
  <c r="J1147" i="12"/>
  <c r="O1147" i="12"/>
  <c r="P1066" i="12"/>
  <c r="F155" i="13"/>
  <c r="I155" i="13" s="1"/>
  <c r="P520" i="12"/>
  <c r="J521" i="12"/>
  <c r="P544" i="12"/>
  <c r="J545" i="12"/>
  <c r="P1090" i="12"/>
  <c r="J1091" i="12"/>
  <c r="O143" i="12"/>
  <c r="J143" i="12"/>
  <c r="P624" i="12"/>
  <c r="J625" i="12"/>
  <c r="P234" i="12"/>
  <c r="J235" i="12"/>
  <c r="P608" i="12"/>
  <c r="J609" i="12"/>
  <c r="P704" i="12"/>
  <c r="J705" i="12"/>
  <c r="P362" i="12"/>
  <c r="J363" i="12"/>
  <c r="P768" i="12"/>
  <c r="J769" i="12"/>
  <c r="O1022" i="12"/>
  <c r="J1022" i="12"/>
  <c r="O1008" i="12"/>
  <c r="J1008" i="12"/>
  <c r="P688" i="12"/>
  <c r="J689" i="12"/>
  <c r="P776" i="12"/>
  <c r="J777" i="12"/>
  <c r="P274" i="12"/>
  <c r="J275" i="12"/>
  <c r="P504" i="12"/>
  <c r="J505" i="12"/>
  <c r="P386" i="12"/>
  <c r="J387" i="12"/>
  <c r="J1154" i="12"/>
  <c r="O1154" i="12"/>
  <c r="P696" i="12"/>
  <c r="J697" i="12"/>
  <c r="P640" i="12"/>
  <c r="J641" i="12"/>
  <c r="P226" i="12"/>
  <c r="J227" i="12"/>
  <c r="J1100" i="12"/>
  <c r="O1100" i="12"/>
  <c r="P322" i="12"/>
  <c r="J323" i="12"/>
  <c r="P736" i="12"/>
  <c r="J737" i="12"/>
  <c r="P458" i="12"/>
  <c r="J459" i="12"/>
  <c r="P760" i="12"/>
  <c r="J761" i="12"/>
  <c r="P616" i="12"/>
  <c r="J617" i="12"/>
  <c r="O202" i="12"/>
  <c r="J202" i="12"/>
  <c r="P712" i="12"/>
  <c r="J713" i="12"/>
  <c r="P210" i="12"/>
  <c r="J211" i="12"/>
  <c r="P552" i="12"/>
  <c r="J553" i="12"/>
  <c r="P378" i="12"/>
  <c r="J379" i="12"/>
  <c r="I182" i="12"/>
  <c r="P1028" i="12"/>
  <c r="F149" i="13"/>
  <c r="I149" i="13" s="1"/>
  <c r="P744" i="12"/>
  <c r="J745" i="12"/>
  <c r="P426" i="12"/>
  <c r="J427" i="12"/>
  <c r="P242" i="12"/>
  <c r="J243" i="12"/>
  <c r="J1112" i="12"/>
  <c r="O1112" i="12"/>
  <c r="P346" i="12"/>
  <c r="J347" i="12"/>
  <c r="P434" i="12"/>
  <c r="J435" i="12"/>
  <c r="P584" i="12"/>
  <c r="J585" i="12"/>
  <c r="P512" i="12"/>
  <c r="J513" i="12"/>
  <c r="P250" i="12"/>
  <c r="J251" i="12"/>
  <c r="P258" i="12"/>
  <c r="J259" i="12"/>
  <c r="P119" i="12"/>
  <c r="F23" i="13"/>
  <c r="I23" i="13" s="1"/>
  <c r="P410" i="12"/>
  <c r="J411" i="12"/>
  <c r="P1045" i="12"/>
  <c r="F152" i="13"/>
  <c r="I152" i="13" s="1"/>
  <c r="P418" i="12"/>
  <c r="J419" i="12"/>
  <c r="P298" i="12"/>
  <c r="J299" i="12"/>
  <c r="P915" i="12"/>
  <c r="J916" i="12"/>
  <c r="P536" i="12"/>
  <c r="J537" i="12"/>
  <c r="P490" i="12"/>
  <c r="J491" i="12"/>
  <c r="P528" i="12"/>
  <c r="J529" i="12"/>
  <c r="P576" i="12"/>
  <c r="J577" i="12"/>
  <c r="P752" i="12"/>
  <c r="J753" i="12"/>
  <c r="J1119" i="12"/>
  <c r="O1119" i="12"/>
  <c r="P720" i="12"/>
  <c r="J721" i="12"/>
  <c r="P442" i="12"/>
  <c r="J443" i="12"/>
  <c r="P306" i="12"/>
  <c r="J307" i="12"/>
  <c r="P218" i="12"/>
  <c r="J219" i="12"/>
  <c r="P282" i="12"/>
  <c r="J283" i="12"/>
  <c r="P482" i="12"/>
  <c r="J483" i="12"/>
  <c r="J1106" i="12"/>
  <c r="O1106" i="12"/>
  <c r="P664" i="12"/>
  <c r="J665" i="12"/>
  <c r="P338" i="12"/>
  <c r="J339" i="12"/>
  <c r="P127" i="12"/>
  <c r="F24" i="13"/>
  <c r="I24" i="13" s="1"/>
  <c r="J183" i="12"/>
  <c r="P183" i="12" s="1"/>
  <c r="O183" i="12"/>
  <c r="P180" i="12"/>
  <c r="P290" i="12"/>
  <c r="J291" i="12"/>
  <c r="P592" i="12"/>
  <c r="J593" i="12"/>
  <c r="P179" i="12"/>
  <c r="L185" i="12"/>
  <c r="G35" i="13" s="1"/>
  <c r="P784" i="12"/>
  <c r="J785" i="12"/>
  <c r="P474" i="12"/>
  <c r="J475" i="12"/>
  <c r="P1080" i="12"/>
  <c r="F157" i="13"/>
  <c r="I157" i="13" s="1"/>
  <c r="J153" i="12"/>
  <c r="O153" i="12"/>
  <c r="P672" i="12"/>
  <c r="J673" i="12"/>
  <c r="P568" i="12"/>
  <c r="J569" i="12"/>
  <c r="J1101" i="12" l="1"/>
  <c r="P1100" i="12"/>
  <c r="P291" i="12"/>
  <c r="F49" i="13"/>
  <c r="I49" i="13" s="1"/>
  <c r="P243" i="12"/>
  <c r="F43" i="13"/>
  <c r="I43" i="13" s="1"/>
  <c r="P713" i="12"/>
  <c r="F102" i="13"/>
  <c r="I102" i="13" s="1"/>
  <c r="P227" i="12"/>
  <c r="F41" i="13"/>
  <c r="I41" i="13" s="1"/>
  <c r="P387" i="12"/>
  <c r="F61" i="13"/>
  <c r="I61" i="13" s="1"/>
  <c r="P689" i="12"/>
  <c r="F99" i="13"/>
  <c r="I99" i="13" s="1"/>
  <c r="P625" i="12"/>
  <c r="F91" i="13"/>
  <c r="I91" i="13" s="1"/>
  <c r="P521" i="12"/>
  <c r="F78" i="13"/>
  <c r="I78" i="13" s="1"/>
  <c r="P601" i="12"/>
  <c r="F88" i="13"/>
  <c r="I88" i="13" s="1"/>
  <c r="P561" i="12"/>
  <c r="F83" i="13"/>
  <c r="I83" i="13" s="1"/>
  <c r="P403" i="12"/>
  <c r="F63" i="13"/>
  <c r="I63" i="13" s="1"/>
  <c r="P148" i="12"/>
  <c r="J149" i="12"/>
  <c r="P1154" i="12"/>
  <c r="J1155" i="12"/>
  <c r="P475" i="12"/>
  <c r="F72" i="13"/>
  <c r="I72" i="13" s="1"/>
  <c r="P299" i="12"/>
  <c r="F50" i="13"/>
  <c r="I50" i="13" s="1"/>
  <c r="P585" i="12"/>
  <c r="F86" i="13"/>
  <c r="I86" i="13" s="1"/>
  <c r="J182" i="12"/>
  <c r="O182" i="12"/>
  <c r="P459" i="12"/>
  <c r="F70" i="13"/>
  <c r="I70" i="13" s="1"/>
  <c r="P363" i="12"/>
  <c r="F58" i="13"/>
  <c r="I58" i="13" s="1"/>
  <c r="J166" i="12"/>
  <c r="P165" i="12"/>
  <c r="P529" i="12"/>
  <c r="F79" i="13"/>
  <c r="I79" i="13" s="1"/>
  <c r="P219" i="12"/>
  <c r="F40" i="13"/>
  <c r="I40" i="13" s="1"/>
  <c r="P419" i="12"/>
  <c r="F65" i="13"/>
  <c r="I65" i="13" s="1"/>
  <c r="P435" i="12"/>
  <c r="F67" i="13"/>
  <c r="I67" i="13" s="1"/>
  <c r="P379" i="12"/>
  <c r="F60" i="13"/>
  <c r="I60" i="13" s="1"/>
  <c r="P737" i="12"/>
  <c r="F105" i="13"/>
  <c r="I105" i="13" s="1"/>
  <c r="P505" i="12"/>
  <c r="F76" i="13"/>
  <c r="I76" i="13" s="1"/>
  <c r="P705" i="12"/>
  <c r="F101" i="13"/>
  <c r="I101" i="13" s="1"/>
  <c r="P657" i="12"/>
  <c r="F95" i="13"/>
  <c r="I95" i="13" s="1"/>
  <c r="P355" i="12"/>
  <c r="F57" i="13"/>
  <c r="I57" i="13" s="1"/>
  <c r="P633" i="12"/>
  <c r="F92" i="13"/>
  <c r="I92" i="13" s="1"/>
  <c r="P315" i="12"/>
  <c r="F52" i="13"/>
  <c r="I52" i="13" s="1"/>
  <c r="P923" i="12"/>
  <c r="F134" i="13"/>
  <c r="I134" i="13" s="1"/>
  <c r="P721" i="12"/>
  <c r="F103" i="13"/>
  <c r="I103" i="13" s="1"/>
  <c r="P491" i="12"/>
  <c r="F74" i="13"/>
  <c r="I74" i="13" s="1"/>
  <c r="P259" i="12"/>
  <c r="F45" i="13"/>
  <c r="I45" i="13" s="1"/>
  <c r="P427" i="12"/>
  <c r="F66" i="13"/>
  <c r="I66" i="13" s="1"/>
  <c r="P202" i="12"/>
  <c r="J203" i="12"/>
  <c r="P641" i="12"/>
  <c r="F93" i="13"/>
  <c r="I93" i="13" s="1"/>
  <c r="P1008" i="12"/>
  <c r="J1011" i="12"/>
  <c r="J144" i="12"/>
  <c r="P143" i="12"/>
  <c r="P1119" i="12"/>
  <c r="J1121" i="12"/>
  <c r="P339" i="12"/>
  <c r="F55" i="13"/>
  <c r="I55" i="13" s="1"/>
  <c r="P673" i="12"/>
  <c r="F97" i="13"/>
  <c r="I97" i="13" s="1"/>
  <c r="P665" i="12"/>
  <c r="F96" i="13"/>
  <c r="I96" i="13" s="1"/>
  <c r="P307" i="12"/>
  <c r="F51" i="13"/>
  <c r="I51" i="13" s="1"/>
  <c r="P251" i="12"/>
  <c r="F44" i="13"/>
  <c r="I44" i="13" s="1"/>
  <c r="P745" i="12"/>
  <c r="F106" i="13"/>
  <c r="I106" i="13" s="1"/>
  <c r="P617" i="12"/>
  <c r="F90" i="13"/>
  <c r="I90" i="13" s="1"/>
  <c r="P323" i="12"/>
  <c r="F53" i="13"/>
  <c r="I53" i="13" s="1"/>
  <c r="P275" i="12"/>
  <c r="F47" i="13"/>
  <c r="I47" i="13" s="1"/>
  <c r="P1022" i="12"/>
  <c r="J1023" i="12"/>
  <c r="P609" i="12"/>
  <c r="F89" i="13"/>
  <c r="I89" i="13" s="1"/>
  <c r="P1091" i="12"/>
  <c r="F159" i="13"/>
  <c r="I159" i="13" s="1"/>
  <c r="P331" i="12"/>
  <c r="F54" i="13"/>
  <c r="I54" i="13" s="1"/>
  <c r="P395" i="12"/>
  <c r="F62" i="13"/>
  <c r="I62" i="13" s="1"/>
  <c r="P681" i="12"/>
  <c r="F98" i="13"/>
  <c r="I98" i="13" s="1"/>
  <c r="P467" i="12"/>
  <c r="F71" i="13"/>
  <c r="I71" i="13" s="1"/>
  <c r="P371" i="12"/>
  <c r="F59" i="13"/>
  <c r="I59" i="13" s="1"/>
  <c r="P1112" i="12"/>
  <c r="J1114" i="12"/>
  <c r="P283" i="12"/>
  <c r="F48" i="13"/>
  <c r="I48" i="13" s="1"/>
  <c r="P785" i="12"/>
  <c r="F111" i="13"/>
  <c r="I111" i="13" s="1"/>
  <c r="P753" i="12"/>
  <c r="F107" i="13"/>
  <c r="I107" i="13" s="1"/>
  <c r="P537" i="12"/>
  <c r="F80" i="13"/>
  <c r="I80" i="13" s="1"/>
  <c r="P347" i="12"/>
  <c r="F56" i="13"/>
  <c r="I56" i="13" s="1"/>
  <c r="P553" i="12"/>
  <c r="F82" i="13"/>
  <c r="I82" i="13" s="1"/>
  <c r="P697" i="12"/>
  <c r="F100" i="13"/>
  <c r="I100" i="13" s="1"/>
  <c r="P153" i="12"/>
  <c r="J154" i="12"/>
  <c r="P1106" i="12"/>
  <c r="J1107" i="12"/>
  <c r="P1147" i="12"/>
  <c r="J1149" i="12"/>
  <c r="P569" i="12"/>
  <c r="F84" i="13"/>
  <c r="I84" i="13" s="1"/>
  <c r="P593" i="12"/>
  <c r="F87" i="13"/>
  <c r="I87" i="13" s="1"/>
  <c r="P483" i="12"/>
  <c r="F73" i="13"/>
  <c r="I73" i="13" s="1"/>
  <c r="P443" i="12"/>
  <c r="F68" i="13"/>
  <c r="I68" i="13" s="1"/>
  <c r="P577" i="12"/>
  <c r="F85" i="13"/>
  <c r="I85" i="13" s="1"/>
  <c r="P916" i="12"/>
  <c r="F133" i="13"/>
  <c r="I133" i="13" s="1"/>
  <c r="P411" i="12"/>
  <c r="F64" i="13"/>
  <c r="I64" i="13" s="1"/>
  <c r="P513" i="12"/>
  <c r="F77" i="13"/>
  <c r="I77" i="13" s="1"/>
  <c r="P211" i="12"/>
  <c r="F39" i="13"/>
  <c r="I39" i="13" s="1"/>
  <c r="P761" i="12"/>
  <c r="F108" i="13"/>
  <c r="I108" i="13" s="1"/>
  <c r="P777" i="12"/>
  <c r="F110" i="13"/>
  <c r="I110" i="13" s="1"/>
  <c r="P769" i="12"/>
  <c r="F109" i="13"/>
  <c r="I109" i="13" s="1"/>
  <c r="P235" i="12"/>
  <c r="F42" i="13"/>
  <c r="I42" i="13" s="1"/>
  <c r="P545" i="12"/>
  <c r="F81" i="13"/>
  <c r="I81" i="13" s="1"/>
  <c r="P451" i="12"/>
  <c r="F69" i="13"/>
  <c r="I69" i="13" s="1"/>
  <c r="P729" i="12"/>
  <c r="F104" i="13"/>
  <c r="I104" i="13" s="1"/>
  <c r="P930" i="12"/>
  <c r="F135" i="13"/>
  <c r="I135" i="13" s="1"/>
  <c r="P267" i="12"/>
  <c r="F46" i="13"/>
  <c r="I46" i="13" s="1"/>
  <c r="P649" i="12"/>
  <c r="F94" i="13"/>
  <c r="I94" i="13" s="1"/>
  <c r="P149" i="12" l="1"/>
  <c r="F29" i="13"/>
  <c r="I29" i="13" s="1"/>
  <c r="P1114" i="12"/>
  <c r="F163" i="13"/>
  <c r="I163" i="13" s="1"/>
  <c r="P203" i="12"/>
  <c r="F38" i="13"/>
  <c r="I38" i="13" s="1"/>
  <c r="P1011" i="12"/>
  <c r="F146" i="13"/>
  <c r="I146" i="13" s="1"/>
  <c r="P166" i="12"/>
  <c r="F33" i="13"/>
  <c r="I33" i="13" s="1"/>
  <c r="P1121" i="12"/>
  <c r="F164" i="13"/>
  <c r="I164" i="13" s="1"/>
  <c r="P1023" i="12"/>
  <c r="F148" i="13"/>
  <c r="I148" i="13" s="1"/>
  <c r="P1101" i="12"/>
  <c r="F161" i="13"/>
  <c r="I161" i="13" s="1"/>
  <c r="P1155" i="12"/>
  <c r="F170" i="13"/>
  <c r="I170" i="13" s="1"/>
  <c r="P154" i="12"/>
  <c r="F30" i="13"/>
  <c r="I30" i="13" s="1"/>
  <c r="P1149" i="12"/>
  <c r="F169" i="13"/>
  <c r="I169" i="13" s="1"/>
  <c r="P1107" i="12"/>
  <c r="F162" i="13"/>
  <c r="I162" i="13" s="1"/>
  <c r="P144" i="12"/>
  <c r="F28" i="13"/>
  <c r="I28" i="13" s="1"/>
  <c r="P182" i="12"/>
  <c r="J185" i="12"/>
  <c r="P185" i="12" l="1"/>
  <c r="F35" i="13"/>
  <c r="I35" i="13" s="1"/>
</calcChain>
</file>

<file path=xl/sharedStrings.xml><?xml version="1.0" encoding="utf-8"?>
<sst xmlns="http://schemas.openxmlformats.org/spreadsheetml/2006/main" count="52791" uniqueCount="4338">
  <si>
    <t>품명</t>
  </si>
  <si>
    <t>규격</t>
  </si>
  <si>
    <t>단위</t>
  </si>
  <si>
    <t>비고</t>
  </si>
  <si>
    <t>수량</t>
    <phoneticPr fontId="1" type="noConversion"/>
  </si>
  <si>
    <t>재료비</t>
    <phoneticPr fontId="1" type="noConversion"/>
  </si>
  <si>
    <t>노무비</t>
    <phoneticPr fontId="1" type="noConversion"/>
  </si>
  <si>
    <t>경비</t>
    <phoneticPr fontId="1" type="noConversion"/>
  </si>
  <si>
    <t>합계</t>
    <phoneticPr fontId="1" type="noConversion"/>
  </si>
  <si>
    <t>단가</t>
    <phoneticPr fontId="1" type="noConversion"/>
  </si>
  <si>
    <t>금액</t>
    <phoneticPr fontId="1" type="noConversion"/>
  </si>
  <si>
    <t>번호</t>
    <phoneticPr fontId="1" type="noConversion"/>
  </si>
  <si>
    <t>일 위 대 가</t>
    <phoneticPr fontId="1" type="noConversion"/>
  </si>
  <si>
    <t>일위대가코드</t>
    <phoneticPr fontId="1" type="noConversion"/>
  </si>
  <si>
    <t>비목구분</t>
    <phoneticPr fontId="1" type="noConversion"/>
  </si>
  <si>
    <t>중 기 단 가 산 출</t>
    <phoneticPr fontId="1" type="noConversion"/>
  </si>
  <si>
    <t>중기단가산출코드</t>
    <phoneticPr fontId="1" type="noConversion"/>
  </si>
  <si>
    <t>일 위 대 가 상 세</t>
    <phoneticPr fontId="1" type="noConversion"/>
  </si>
  <si>
    <t>중 기 단 가 산 출 식</t>
    <phoneticPr fontId="1" type="noConversion"/>
  </si>
  <si>
    <t>산 출 근 거</t>
    <phoneticPr fontId="1" type="noConversion"/>
  </si>
  <si>
    <t>계산제외</t>
    <phoneticPr fontId="1" type="noConversion"/>
  </si>
  <si>
    <t>계산제외</t>
    <phoneticPr fontId="1" type="noConversion"/>
  </si>
  <si>
    <t>자원구분</t>
    <phoneticPr fontId="1" type="noConversion"/>
  </si>
  <si>
    <t>자원코드</t>
    <phoneticPr fontId="1" type="noConversion"/>
  </si>
  <si>
    <t>관급여부</t>
    <phoneticPr fontId="1" type="noConversion"/>
  </si>
  <si>
    <t>적용요율</t>
    <phoneticPr fontId="1" type="noConversion"/>
  </si>
  <si>
    <t>계산여부</t>
    <phoneticPr fontId="1" type="noConversion"/>
  </si>
  <si>
    <t>20240700168_24년 하천설계실무요령 단가산출요령 작업본_1800713763</t>
  </si>
  <si>
    <t>제2편 하천치수시설</t>
  </si>
  <si>
    <t>제3편 하천이수시설</t>
  </si>
  <si>
    <t>제6편 하천기타시설</t>
  </si>
  <si>
    <t/>
  </si>
  <si>
    <t>CUA30101000S</t>
  </si>
  <si>
    <t>표토제거</t>
  </si>
  <si>
    <t>답구간</t>
  </si>
  <si>
    <t>M2</t>
  </si>
  <si>
    <t>N</t>
  </si>
  <si>
    <t>CUA30102000S</t>
  </si>
  <si>
    <t>답외구간</t>
  </si>
  <si>
    <t>CUA30200100S</t>
  </si>
  <si>
    <t>벌목</t>
  </si>
  <si>
    <t>5m이상~8m미만</t>
  </si>
  <si>
    <t>CUA30200200S</t>
  </si>
  <si>
    <t>벌개제근</t>
  </si>
  <si>
    <t>뿌리뽑기, 입목본수도 50-60%, 수경 10-20cm이하</t>
  </si>
  <si>
    <t>CUA30300000S</t>
  </si>
  <si>
    <t>133</t>
  </si>
  <si>
    <t>층따기</t>
  </si>
  <si>
    <t>M3</t>
  </si>
  <si>
    <t>CUA30401000S</t>
  </si>
  <si>
    <t>성토면고르기</t>
  </si>
  <si>
    <t>성토면</t>
  </si>
  <si>
    <t>CUA30402000S</t>
  </si>
  <si>
    <t>절토면고르기</t>
  </si>
  <si>
    <t>절토면</t>
  </si>
  <si>
    <t>CUA30501000S</t>
  </si>
  <si>
    <t>줄떼</t>
  </si>
  <si>
    <t>비탈면보호공</t>
  </si>
  <si>
    <t>CUA30502000S</t>
  </si>
  <si>
    <t>평떼</t>
  </si>
  <si>
    <t>CUA30503000S</t>
  </si>
  <si>
    <t>Seed Spray</t>
  </si>
  <si>
    <t>CUA30504000S</t>
  </si>
  <si>
    <t>Seed Spray + 거적덮기</t>
  </si>
  <si>
    <t>CUA30505000S</t>
  </si>
  <si>
    <t>식생매트</t>
  </si>
  <si>
    <t>CUA30601010S</t>
  </si>
  <si>
    <t>불도저운반</t>
  </si>
  <si>
    <t>불도저 32ton, 토사, L=20m기준</t>
  </si>
  <si>
    <t>CUA30601020S</t>
  </si>
  <si>
    <t>불도저 32ton, 리핑암, L=20m기준</t>
  </si>
  <si>
    <t>CUA30601030S</t>
  </si>
  <si>
    <t>불도저 32ton, 발파암, L=20m기준</t>
  </si>
  <si>
    <t>CUA30602010S</t>
  </si>
  <si>
    <t>덤프운반</t>
  </si>
  <si>
    <t>덤프 24ton + 로더 2.87m3, 토사, L=1km기준</t>
  </si>
  <si>
    <t>CUA30602020S</t>
  </si>
  <si>
    <t>덤프 24ton + 로더 2.87m3, 리핑암, L=1km기준</t>
  </si>
  <si>
    <t>CUA30602030S</t>
  </si>
  <si>
    <t>덤프 24ton + 굴삭기 1.0m3, 발파암, L=1km기준</t>
  </si>
  <si>
    <t>CUA30701010S</t>
  </si>
  <si>
    <t>순성토(토사)</t>
  </si>
  <si>
    <t>불도저 32ton, 덤프 24ton, L=1km기준</t>
  </si>
  <si>
    <t>CUA30701020S</t>
  </si>
  <si>
    <t>불도저 32ton, 덤프 8ton, L=1km기준</t>
  </si>
  <si>
    <t>CUA30701030S</t>
  </si>
  <si>
    <t>불도저 19ton, 덤프 24ton, L=1km기준</t>
  </si>
  <si>
    <t>CUA30701040S</t>
  </si>
  <si>
    <t>불도저 19ton, 덤프 8ton, L=1km기준</t>
  </si>
  <si>
    <t>CUA30800010S</t>
  </si>
  <si>
    <t>흙쌓기</t>
  </si>
  <si>
    <t>사질토, 굴삭기 0.7m3, 진동롤러(자주식 10ton)</t>
  </si>
  <si>
    <t>CUA30800020S</t>
  </si>
  <si>
    <t>사질토, 굴삭기 0.7m3, 타이어롤러(자주식 8~15ton)</t>
  </si>
  <si>
    <t>CUA30800030S</t>
  </si>
  <si>
    <t>점성토, 굴삭기 0.7m3, 양족식롤러(자주식 19ton)</t>
  </si>
  <si>
    <t>CUA30800040S</t>
  </si>
  <si>
    <t>사질토, 불도저 32ton, 진동롤러(자주식 10ton)</t>
  </si>
  <si>
    <t>CUA30800050S</t>
  </si>
  <si>
    <t>사질토, 불도저 32ton, 타이어롤러(자주식 8~15ton)</t>
  </si>
  <si>
    <t>CUA30800060S</t>
  </si>
  <si>
    <t>점성토, 불도저 32ton, 양족식롤러(자주식 19ton)</t>
  </si>
  <si>
    <t>CUA30900010S</t>
  </si>
  <si>
    <t>사토</t>
  </si>
  <si>
    <t>굴삭기 1.0m3, 덤프 24ton, L=1km기준</t>
  </si>
  <si>
    <t>CUA30900020S</t>
  </si>
  <si>
    <t>굴삭기 0.7m3, 덤프 24ton, L=1km기준</t>
  </si>
  <si>
    <t>CUA30900030S</t>
  </si>
  <si>
    <t>굴삭기 0.4m3, 덤프 24ton, L=1km기준</t>
  </si>
  <si>
    <t>CUA30900040S</t>
  </si>
  <si>
    <t>굴삭기 1.0m3, 덤프 8ton, L=1km기준</t>
  </si>
  <si>
    <t>CUA30900050S</t>
  </si>
  <si>
    <t>굴삭기 0.7m3, 덤프 8ton, L=1km기준</t>
  </si>
  <si>
    <t>CUA30900060S</t>
  </si>
  <si>
    <t>굴삭기 0.4m3, 덤프 8ton, L=1km기준</t>
  </si>
  <si>
    <t>CUA31000000S</t>
  </si>
  <si>
    <t>법면다짐</t>
  </si>
  <si>
    <t>굴삭기 0.7m3 + 유압식진동콤팩터</t>
  </si>
  <si>
    <t>CUA31100000S</t>
  </si>
  <si>
    <t>더돋기</t>
  </si>
  <si>
    <t>CUA31200000S</t>
  </si>
  <si>
    <t>보조기층 부설</t>
  </si>
  <si>
    <t>인력식 소규모장비 포설(t=20cm)</t>
  </si>
  <si>
    <t>CUA31301000S</t>
  </si>
  <si>
    <t>비탈규준틀</t>
  </si>
  <si>
    <t>EA</t>
  </si>
  <si>
    <t>CUA31302000S</t>
  </si>
  <si>
    <t>수평규준틀</t>
  </si>
  <si>
    <t>CUA31303000S</t>
  </si>
  <si>
    <t>제방선형표시깃발</t>
  </si>
  <si>
    <t>CUA31401000S</t>
  </si>
  <si>
    <t>측구터파기</t>
  </si>
  <si>
    <t>인력 10% + 기계 90%</t>
  </si>
  <si>
    <t>CUA31402000S</t>
  </si>
  <si>
    <t>측구둑쌓기</t>
  </si>
  <si>
    <t>인력 100%</t>
  </si>
  <si>
    <t>CUA31501000S</t>
  </si>
  <si>
    <t>콘크리트타설</t>
  </si>
  <si>
    <t>무근</t>
  </si>
  <si>
    <t>CUA31502000S</t>
  </si>
  <si>
    <t>합판거푸집</t>
  </si>
  <si>
    <t>간단(6회)</t>
  </si>
  <si>
    <t>CUA31503000S</t>
  </si>
  <si>
    <t>와이어매쉬</t>
  </si>
  <si>
    <t>#8-150*150</t>
  </si>
  <si>
    <t>CUA31504000S</t>
  </si>
  <si>
    <t>줄눈</t>
  </si>
  <si>
    <t>콘크리트컷팅</t>
  </si>
  <si>
    <t>M</t>
  </si>
  <si>
    <t>CUA31505000S</t>
  </si>
  <si>
    <t>비닐깔기</t>
  </si>
  <si>
    <t>CUA31506000S</t>
  </si>
  <si>
    <t>CUA31600000S</t>
  </si>
  <si>
    <t>관리용도로및접근로</t>
  </si>
  <si>
    <t>식</t>
  </si>
  <si>
    <t>CUA31701000S</t>
  </si>
  <si>
    <t>침하토쌓기및다짐</t>
  </si>
  <si>
    <t>CUA31702000S</t>
  </si>
  <si>
    <t>과재성토</t>
  </si>
  <si>
    <t>CUA31703000S</t>
  </si>
  <si>
    <t>과재성토제거</t>
  </si>
  <si>
    <t>L=1km기준</t>
  </si>
  <si>
    <t>CUA31704000S</t>
  </si>
  <si>
    <t>치환토</t>
  </si>
  <si>
    <t>CUA31705000S</t>
  </si>
  <si>
    <t>침하판</t>
  </si>
  <si>
    <t>개소</t>
  </si>
  <si>
    <t>CUA31706000S</t>
  </si>
  <si>
    <t>침하측정및보호판</t>
  </si>
  <si>
    <t>CUA31707000S</t>
  </si>
  <si>
    <t>계측설치비</t>
  </si>
  <si>
    <t>CUB30101010S</t>
  </si>
  <si>
    <t>돌망태설치(타원형)</t>
  </si>
  <si>
    <t>돌망태높이 40cm</t>
  </si>
  <si>
    <t>CUB30101020S</t>
  </si>
  <si>
    <t>돌망태높이 45cm</t>
  </si>
  <si>
    <t>CUB30101030S</t>
  </si>
  <si>
    <t>돌망태높이 50cm</t>
  </si>
  <si>
    <t>CUB30101040S</t>
  </si>
  <si>
    <t>돌망태높이 60cm</t>
  </si>
  <si>
    <t>CUB30101050S</t>
  </si>
  <si>
    <t>돌망태높이 70cm</t>
  </si>
  <si>
    <t>CUB30101060S</t>
  </si>
  <si>
    <t>돌망태높이 80cm</t>
  </si>
  <si>
    <t>CUB30101070S</t>
  </si>
  <si>
    <t>돌망태높이 90cm</t>
  </si>
  <si>
    <t>CUB30101080S</t>
  </si>
  <si>
    <t>돌망태높이 100cm</t>
  </si>
  <si>
    <t>CUB30102010S</t>
  </si>
  <si>
    <t>돌망태설치(사각형)</t>
  </si>
  <si>
    <t>CUB30102020S</t>
  </si>
  <si>
    <t>CUB30102030S</t>
  </si>
  <si>
    <t>CUB30102040S</t>
  </si>
  <si>
    <t>CUB30102050S</t>
  </si>
  <si>
    <t>CUB30102060S</t>
  </si>
  <si>
    <t>돌망태높이 120cm</t>
  </si>
  <si>
    <t>CUB30103000S</t>
  </si>
  <si>
    <t>돌망태설치(매트리스형)</t>
  </si>
  <si>
    <t>돌망태(폭200cm, 높이30cm)</t>
  </si>
  <si>
    <t>CUB30104000S</t>
  </si>
  <si>
    <t>돌망태설치(주머니형)</t>
  </si>
  <si>
    <t>2ton기준</t>
  </si>
  <si>
    <t>CUB30201000S</t>
  </si>
  <si>
    <t>돌붙임(찰붙임)</t>
  </si>
  <si>
    <t>깬돌 뒷길이 35cm</t>
  </si>
  <si>
    <t>CUB30202000S</t>
  </si>
  <si>
    <t>돌붙임(메붙임)</t>
  </si>
  <si>
    <t>CUB30301000S</t>
  </si>
  <si>
    <t>돌쌓기(찰쌓기)</t>
  </si>
  <si>
    <t>CUB30302000S</t>
  </si>
  <si>
    <t>돌쌓기(메쌓기)</t>
  </si>
  <si>
    <t>CUB30400000S</t>
  </si>
  <si>
    <t>234</t>
  </si>
  <si>
    <t>전석쌓기</t>
  </si>
  <si>
    <t>자연석, 발파석, 0.5m3내외</t>
  </si>
  <si>
    <t>CUB30500000S</t>
  </si>
  <si>
    <t>235</t>
  </si>
  <si>
    <t>사석부설</t>
  </si>
  <si>
    <t>30kg이상</t>
  </si>
  <si>
    <t>CUB30600000S</t>
  </si>
  <si>
    <t>236</t>
  </si>
  <si>
    <t>사석부설및고르기</t>
  </si>
  <si>
    <t>CUB30701000S</t>
  </si>
  <si>
    <t>호안블록</t>
  </si>
  <si>
    <t>소형, 인력설치</t>
  </si>
  <si>
    <t>CUB30702000S</t>
  </si>
  <si>
    <t>대형, 기계설치</t>
  </si>
  <si>
    <t>CUB30801000S</t>
  </si>
  <si>
    <t>토목용섬유부설(필터)</t>
  </si>
  <si>
    <t>350g/m2 (사면용, 소형블록)</t>
  </si>
  <si>
    <t>CUB30802000S</t>
  </si>
  <si>
    <t>500g/m2 (사면용, 대형블록)</t>
  </si>
  <si>
    <t>CUB30803000S</t>
  </si>
  <si>
    <t>5~40t/m2 (저면용, 사석부설)</t>
  </si>
  <si>
    <t>CUB30900000S</t>
  </si>
  <si>
    <t>239</t>
  </si>
  <si>
    <t>천단잡석부설</t>
  </si>
  <si>
    <t>둑마루, 돌망태부대공, 인력</t>
  </si>
  <si>
    <t>CUB31000000S</t>
  </si>
  <si>
    <t>호안천단콘크리트</t>
  </si>
  <si>
    <t>CUB31100000S</t>
  </si>
  <si>
    <t>호안기초콘크리트</t>
  </si>
  <si>
    <t>CUB31201000S</t>
  </si>
  <si>
    <t>씨앗뿜어붙이기</t>
  </si>
  <si>
    <t>기계살포</t>
  </si>
  <si>
    <t>CUB31202000S</t>
  </si>
  <si>
    <t>법면녹화</t>
  </si>
  <si>
    <t>T=5cm</t>
  </si>
  <si>
    <t>CUB31301000S</t>
  </si>
  <si>
    <t>사면복토</t>
  </si>
  <si>
    <t>기계90% + 인력10%</t>
  </si>
  <si>
    <t>CUB31302000S</t>
  </si>
  <si>
    <t>복토면고르기</t>
  </si>
  <si>
    <t>CUB31400000S</t>
  </si>
  <si>
    <t>유공블록 틈메우기</t>
  </si>
  <si>
    <t>CUB31500000S</t>
  </si>
  <si>
    <t>유공블록 틈메우기 및 식생</t>
  </si>
  <si>
    <t>CUB31600000S</t>
  </si>
  <si>
    <t>식물재 호안</t>
  </si>
  <si>
    <t>CUB31700000S</t>
  </si>
  <si>
    <t>욋가지덮기</t>
  </si>
  <si>
    <t>CUB31800000S</t>
  </si>
  <si>
    <t>사석계단 호안</t>
  </si>
  <si>
    <t>CUB31900000S</t>
  </si>
  <si>
    <t>무늬조경석 쌓기</t>
  </si>
  <si>
    <t>20ton 이상</t>
  </si>
  <si>
    <t>TON</t>
  </si>
  <si>
    <t>CUB32000000S</t>
  </si>
  <si>
    <t>식생매트 설치</t>
  </si>
  <si>
    <t>CUB32100000S</t>
  </si>
  <si>
    <t>식생포대 설치</t>
  </si>
  <si>
    <t>CUB32200000S</t>
  </si>
  <si>
    <t>방틀설치</t>
  </si>
  <si>
    <t>CUC30100000S</t>
  </si>
  <si>
    <t>나무말뚝설치</t>
  </si>
  <si>
    <t>CUC30200000S</t>
  </si>
  <si>
    <t>침상설치</t>
  </si>
  <si>
    <t>인력</t>
  </si>
  <si>
    <t>CUC30300000S</t>
  </si>
  <si>
    <t>하천수제</t>
  </si>
  <si>
    <t>CUC30401010S</t>
  </si>
  <si>
    <t>옹벽형돌망태설치</t>
  </si>
  <si>
    <t>돌망태높이 40cm, 하천수제</t>
  </si>
  <si>
    <t>CUC30401020S</t>
  </si>
  <si>
    <t>돌망태높이 50cm, 하천수제</t>
  </si>
  <si>
    <t>CUC30401030S</t>
  </si>
  <si>
    <t>돌망태높이 60cm, 하천수제</t>
  </si>
  <si>
    <t>CUC30401040S</t>
  </si>
  <si>
    <t>돌망태높이 90cm, 하천수제</t>
  </si>
  <si>
    <t>CUC30401050S</t>
  </si>
  <si>
    <t>돌망태높이 100cm, 하천수제</t>
  </si>
  <si>
    <t>CUC30401060S</t>
  </si>
  <si>
    <t>돌망태높이 120cm, 하천수제</t>
  </si>
  <si>
    <t>CUC30402000S</t>
  </si>
  <si>
    <t>주머니형돌망태설치</t>
  </si>
  <si>
    <t>2ton기준, 하천수제</t>
  </si>
  <si>
    <t>CUC30500010S</t>
  </si>
  <si>
    <t>연결형콘크리트블록설치</t>
  </si>
  <si>
    <t>인력설치, 하천수제</t>
  </si>
  <si>
    <t>CUC30500020S</t>
  </si>
  <si>
    <t>기계설치, 하천수제</t>
  </si>
  <si>
    <t>CUC30600010S</t>
  </si>
  <si>
    <t>테트라포트(소파블록) 설치</t>
  </si>
  <si>
    <t>층적, 수상, 2ton미만</t>
  </si>
  <si>
    <t>CUC30600020S</t>
  </si>
  <si>
    <t>난적, 수상, 2ton미만</t>
  </si>
  <si>
    <t>CUC30700010S</t>
  </si>
  <si>
    <t>석재수재</t>
  </si>
  <si>
    <t>사석부설, 30kg이상</t>
  </si>
  <si>
    <t>CUC30700020S</t>
  </si>
  <si>
    <t>사석부설및고르기, 30kg이상</t>
  </si>
  <si>
    <t>CUD30000000S</t>
  </si>
  <si>
    <t>제4장 단가산출요령</t>
  </si>
  <si>
    <t>CUE30100000S</t>
  </si>
  <si>
    <t>펌프준설</t>
  </si>
  <si>
    <t>모래질토사 N=10</t>
  </si>
  <si>
    <t>CUE30200000S</t>
  </si>
  <si>
    <t>배송관부설및철거</t>
  </si>
  <si>
    <t>φ610mm×6m</t>
  </si>
  <si>
    <t>CUE30300000S</t>
  </si>
  <si>
    <t>그래브준설</t>
  </si>
  <si>
    <t>CUE30400000S</t>
  </si>
  <si>
    <t>준설토운반및투하</t>
  </si>
  <si>
    <t>굴삭기투하, 모래질</t>
  </si>
  <si>
    <t>CUE30500000S</t>
  </si>
  <si>
    <t>준설토정리</t>
  </si>
  <si>
    <t>사질토</t>
  </si>
  <si>
    <t>CUF30000000S</t>
  </si>
  <si>
    <t>제6장 단가산출요령</t>
  </si>
  <si>
    <t>CUG30100010S</t>
  </si>
  <si>
    <t>터파기(육상, 1m이하)</t>
  </si>
  <si>
    <t>토사, 인력10% + 기계90%</t>
  </si>
  <si>
    <t>CUG30100020S</t>
  </si>
  <si>
    <t>터파기(용수, 1m이하)</t>
  </si>
  <si>
    <t>CUG30100030S</t>
  </si>
  <si>
    <t>터파기(협소, 1m이하)</t>
  </si>
  <si>
    <t>CUG30100040S</t>
  </si>
  <si>
    <t>터파기(수중, 1m이하)</t>
  </si>
  <si>
    <t>CUG30200000S</t>
  </si>
  <si>
    <t>되메우기및다짐</t>
  </si>
  <si>
    <t>육상 0~2m</t>
  </si>
  <si>
    <t>CUG30301000S</t>
  </si>
  <si>
    <t>잔토처리</t>
  </si>
  <si>
    <t>CUG30401000S</t>
  </si>
  <si>
    <t>레미콘타설</t>
  </si>
  <si>
    <t>인력타설, 철근</t>
  </si>
  <si>
    <t>CUG30402000S</t>
  </si>
  <si>
    <t>인력타설, 무근</t>
  </si>
  <si>
    <t>CUG30403000S</t>
  </si>
  <si>
    <t>기계비빔, 소형구조물</t>
  </si>
  <si>
    <t>CUG30404010S</t>
  </si>
  <si>
    <t>무근콘크리트 펌프차 타설</t>
  </si>
  <si>
    <t>8~12cm, Type-Ⅰ(매트기초), Type-Ⅰ(병렬타설)</t>
  </si>
  <si>
    <t>CUG30404020S</t>
  </si>
  <si>
    <t>8~12cm, Type-Ⅰ(매트기초), Type-Ⅱ(순차타설)</t>
  </si>
  <si>
    <t>CUG30404030S</t>
  </si>
  <si>
    <t>8~12cm, Type-Ⅰ(매트기초), Type-Ⅲ(연속타설어려움)</t>
  </si>
  <si>
    <t>CUG30404040S</t>
  </si>
  <si>
    <t>8~12cm, Type-Ⅱ(벽,기둥,보,슬라보), Type-Ⅰ(병렬타설)</t>
  </si>
  <si>
    <t>CUG30404050S</t>
  </si>
  <si>
    <t>8~12cm, Type-Ⅱ(벽,기둥,보,슬라보), Type-Ⅱ(순차타설)</t>
  </si>
  <si>
    <t>CUG30404060S</t>
  </si>
  <si>
    <t>8~12cm, Type-Ⅱ(벽,기둥,보,슬라보), Type-Ⅲ(연속타설어려움)</t>
  </si>
  <si>
    <t>CUG30404070S</t>
  </si>
  <si>
    <t>8~12cm, Type-Ⅲ(옹벽,줄기초 등), Type-Ⅰ(병렬타설)</t>
  </si>
  <si>
    <t>CUG30404080S</t>
  </si>
  <si>
    <t>8~12cm, Type-Ⅲ(옹벽,줄기초 등), Type-Ⅱ(순차타설)</t>
  </si>
  <si>
    <t>CUG30404090S</t>
  </si>
  <si>
    <t>8~12cm, Type-Ⅲ(옹벽,줄기초 등), Type-Ⅲ(연속타설어려움)</t>
  </si>
  <si>
    <t>CUG30404100S</t>
  </si>
  <si>
    <t>8~12cm, Type-Ⅳ((비탈면 등), Type-Ⅰ(병렬타설)</t>
  </si>
  <si>
    <t>CUG30404110S</t>
  </si>
  <si>
    <t>8~12cm, Type-Ⅳ((비탈면 등), Type-Ⅱ(순차타설)</t>
  </si>
  <si>
    <t>CUG30404120S</t>
  </si>
  <si>
    <t>8~12cm, Type-Ⅳ((비탈면 등), Type-Ⅲ(연속타설어려움)</t>
  </si>
  <si>
    <t>CUG30404130S</t>
  </si>
  <si>
    <t>15cm, Type-Ⅰ(매트기초), Type-Ⅰ(병렬타설)</t>
  </si>
  <si>
    <t>CUG30404140S</t>
  </si>
  <si>
    <t>15cm, Type-Ⅰ(매트기초), Type-Ⅱ(순차타설)</t>
  </si>
  <si>
    <t>CUG30404150S</t>
  </si>
  <si>
    <t>15cm, Type-Ⅰ(매트기초), Type-Ⅲ(연속타설어려움)</t>
  </si>
  <si>
    <t>CUG30404160S</t>
  </si>
  <si>
    <t>15cm, Type-Ⅱ(벽,기둥,보,슬라보), Type-Ⅰ(병렬타설)</t>
  </si>
  <si>
    <t>CUG30404170S</t>
  </si>
  <si>
    <t>15cm, Type-Ⅱ(벽,기둥,보,슬라보), Type-Ⅱ(순차타설)</t>
  </si>
  <si>
    <t>CUG30404180S</t>
  </si>
  <si>
    <t>15cm, Type-Ⅱ(벽,기둥,보,슬라보), Type-Ⅲ(연속타설어려움)</t>
  </si>
  <si>
    <t>CUG30404190S</t>
  </si>
  <si>
    <t>15cm, Type-Ⅲ(옹벽,줄기초 등), Type-Ⅰ(병렬타설)</t>
  </si>
  <si>
    <t>CUG30404200S</t>
  </si>
  <si>
    <t>15cm, Type-Ⅲ(옹벽,줄기초 등), Type-Ⅱ(순차타설)</t>
  </si>
  <si>
    <t>CUG30404210S</t>
  </si>
  <si>
    <t>15cm, Type-Ⅲ(옹벽,줄기초 등), Type-Ⅲ(연속타설어려움)</t>
  </si>
  <si>
    <t>CUG30404220S</t>
  </si>
  <si>
    <t>15cm, Type-Ⅳ((비탈면 등), Type-Ⅰ(병렬타설)</t>
  </si>
  <si>
    <t>CUG30404230S</t>
  </si>
  <si>
    <t>15cm, Type-Ⅳ((비탈면 등), Type-Ⅱ(순차타설)</t>
  </si>
  <si>
    <t>CUG30404240S</t>
  </si>
  <si>
    <t>15cm, Type-Ⅳ((비탈면 등), Type-Ⅲ(연속타설어려움)</t>
  </si>
  <si>
    <t>CUG30404250S</t>
  </si>
  <si>
    <t>18cm이상, Type-Ⅰ(매트기초), Type-Ⅰ(병렬타설)</t>
  </si>
  <si>
    <t>CUG30404260S</t>
  </si>
  <si>
    <t>18cm이상, Type-Ⅰ(매트기초), Type-Ⅱ(순차타설)</t>
  </si>
  <si>
    <t>CUG30404270S</t>
  </si>
  <si>
    <t>18cm이상, Type-Ⅰ(매트기초), Type-Ⅲ(연속타설어려움)</t>
  </si>
  <si>
    <t>CUG30404280S</t>
  </si>
  <si>
    <t>18cm이상, Type-Ⅱ(벽,기둥,보,슬라보), Type-Ⅰ(병렬타설)</t>
  </si>
  <si>
    <t>CUG30404290S</t>
  </si>
  <si>
    <t>18cm이상, Type-Ⅱ(벽,기둥,보,슬라보), Type-Ⅱ(순차타설)</t>
  </si>
  <si>
    <t>CUG30404300S</t>
  </si>
  <si>
    <t>18cm이상, Type-Ⅱ(벽,기둥,보,슬라보), Type-Ⅲ(연속타설어려움)</t>
  </si>
  <si>
    <t>CUG30404310S</t>
  </si>
  <si>
    <t>18cm이상, Type-Ⅲ(옹벽,줄기초 등), Type-Ⅰ(병렬타설)</t>
  </si>
  <si>
    <t>CUG30404320S</t>
  </si>
  <si>
    <t>18cm이상, Type-Ⅲ(옹벽,줄기초 등), Type-Ⅱ(순차타설)</t>
  </si>
  <si>
    <t>CUG30404330S</t>
  </si>
  <si>
    <t>18cm이상, Type-Ⅲ(옹벽,줄기초 등), Type-Ⅲ(연속타설어려움)</t>
  </si>
  <si>
    <t>CUG30404340S</t>
  </si>
  <si>
    <t>18cm이상, Type-Ⅳ((비탈면 등), Type-Ⅰ(병렬타설)</t>
  </si>
  <si>
    <t>CUG30404350S</t>
  </si>
  <si>
    <t>18cm이상, Type-Ⅳ((비탈면 등), Type-Ⅱ(순차타설)</t>
  </si>
  <si>
    <t>CUG30404360S</t>
  </si>
  <si>
    <t>18cm이상, Type-Ⅳ((비탈면 등), Type-Ⅲ(연속타설어려움)</t>
  </si>
  <si>
    <t>CUG30404370S</t>
  </si>
  <si>
    <t>철근콘크리트 펌프차 타설</t>
  </si>
  <si>
    <t>CUG30404380S</t>
  </si>
  <si>
    <t>CUG30404390S</t>
  </si>
  <si>
    <t>CUG30404400S</t>
  </si>
  <si>
    <t>CUG30404410S</t>
  </si>
  <si>
    <t>CUG30404420S</t>
  </si>
  <si>
    <t>CUG30404430S</t>
  </si>
  <si>
    <t>CUG30404440S</t>
  </si>
  <si>
    <t>CUG30404450S</t>
  </si>
  <si>
    <t>CUG30404460S</t>
  </si>
  <si>
    <t>CUG30404470S</t>
  </si>
  <si>
    <t>CUG30404480S</t>
  </si>
  <si>
    <t>CUG30404490S</t>
  </si>
  <si>
    <t>CUG30404500S</t>
  </si>
  <si>
    <t>CUG30404510S</t>
  </si>
  <si>
    <t>CUG30404520S</t>
  </si>
  <si>
    <t>CUG30404530S</t>
  </si>
  <si>
    <t>CUG30404540S</t>
  </si>
  <si>
    <t>CUG30404550S</t>
  </si>
  <si>
    <t>CUG30404560S</t>
  </si>
  <si>
    <t>CUG30404570S</t>
  </si>
  <si>
    <t>CUG30404580S</t>
  </si>
  <si>
    <t>CUG30404590S</t>
  </si>
  <si>
    <t>CUG30404600S</t>
  </si>
  <si>
    <t>CUG30404610S</t>
  </si>
  <si>
    <t>CUG30404620S</t>
  </si>
  <si>
    <t>CUG30404630S</t>
  </si>
  <si>
    <t>CUG30404640S</t>
  </si>
  <si>
    <t>CUG30404650S</t>
  </si>
  <si>
    <t>CUG30404660S</t>
  </si>
  <si>
    <t>CUG30404670S</t>
  </si>
  <si>
    <t>CUG30404680S</t>
  </si>
  <si>
    <t>CUG30404690S</t>
  </si>
  <si>
    <t>CUG30404700S</t>
  </si>
  <si>
    <t>CUG30404710S</t>
  </si>
  <si>
    <t>CUG30404720S</t>
  </si>
  <si>
    <t>CUG30501010S</t>
  </si>
  <si>
    <t>제물치장(1~2회)</t>
  </si>
  <si>
    <t>CUG30501020S</t>
  </si>
  <si>
    <t>매우복합(2회)</t>
  </si>
  <si>
    <t>CUG30501030S</t>
  </si>
  <si>
    <t>복잡(3회)</t>
  </si>
  <si>
    <t>CUG30501040S</t>
  </si>
  <si>
    <t>보통(4회)</t>
  </si>
  <si>
    <t>CUG30501050S</t>
  </si>
  <si>
    <t>CUG30502010S</t>
  </si>
  <si>
    <t>유로폼(벽)</t>
  </si>
  <si>
    <t>복잡, 수직고 7m까지</t>
  </si>
  <si>
    <t>CUG30502020S</t>
  </si>
  <si>
    <t>보통, 수직고 7m까지</t>
  </si>
  <si>
    <t>CUG30502030S</t>
  </si>
  <si>
    <t>간단, 수직고 7m까지</t>
  </si>
  <si>
    <t>CUG30601000S</t>
  </si>
  <si>
    <t>강관비계</t>
  </si>
  <si>
    <t>H=10m 이하까지</t>
  </si>
  <si>
    <t>CUG30701010S</t>
  </si>
  <si>
    <t>강관동바리 설치 및 해체</t>
  </si>
  <si>
    <t>H=2.5m이하, 설치간격 0.6m이하</t>
  </si>
  <si>
    <t>공M3</t>
  </si>
  <si>
    <t>CUG30701020S</t>
  </si>
  <si>
    <t>H=2.5m이하, 설치간격 0.6m초과~0.8m이하</t>
  </si>
  <si>
    <t>CUG30701030S</t>
  </si>
  <si>
    <t>H=2.5m이하, 설치간격 0.8m초과</t>
  </si>
  <si>
    <t>CUG30701040S</t>
  </si>
  <si>
    <t>H=2.5m초과~3.5m이하, 설치간격 0.6m이하</t>
  </si>
  <si>
    <t>CUG30701050S</t>
  </si>
  <si>
    <t>H=2.5m초과~3.5m이하, 설치간격 0.6m초과~0.8m이하</t>
  </si>
  <si>
    <t>CUG30701060S</t>
  </si>
  <si>
    <t>H=2.5m초과~3.5m이하, 설치간격 0.8m초과</t>
  </si>
  <si>
    <t>CUG30701070S</t>
  </si>
  <si>
    <t>H=3.5m초과~4.2m이하, 설치간격 0.6m이하</t>
  </si>
  <si>
    <t>CUG30701080S</t>
  </si>
  <si>
    <t>H=3.5m초과~4.2m이하, 설치간격 0.6m초과~0.8m이하</t>
  </si>
  <si>
    <t>CUG30701090S</t>
  </si>
  <si>
    <t>H=3.5m초과~4.2m이하, 설치간격 0.8m초과</t>
  </si>
  <si>
    <t>CUG30801010S</t>
  </si>
  <si>
    <t>철근가공조립</t>
  </si>
  <si>
    <t>토목 Type-Ⅰ-1</t>
  </si>
  <si>
    <t>CUG30801020S</t>
  </si>
  <si>
    <t>토목 Type-Ⅰ-2</t>
  </si>
  <si>
    <t>CUG30801030S</t>
  </si>
  <si>
    <t>토목 Type-Ⅱ-1</t>
  </si>
  <si>
    <t>CUG30801040S</t>
  </si>
  <si>
    <t>토목 Type-Ⅱ-2</t>
  </si>
  <si>
    <t>CUG30801050S</t>
  </si>
  <si>
    <t>토목 Type-Ⅲ</t>
  </si>
  <si>
    <t>CUG30901010S</t>
  </si>
  <si>
    <t>잡철물 제작 및 설치</t>
  </si>
  <si>
    <t>제품설치 / 일반철재</t>
  </si>
  <si>
    <t>CUG30901020S</t>
  </si>
  <si>
    <t>제품설치 / 경량철재</t>
  </si>
  <si>
    <t>CUG30901030S</t>
  </si>
  <si>
    <t>규격철물설치 / 일반철재</t>
  </si>
  <si>
    <t>CUG30901040S</t>
  </si>
  <si>
    <t>규격철물설치 / 경량철재</t>
  </si>
  <si>
    <t>CUG30901050S</t>
  </si>
  <si>
    <t>현장제작설치 / 일반철재</t>
  </si>
  <si>
    <t>CUG30901060S</t>
  </si>
  <si>
    <t>현장제작설치 / 경량철재</t>
  </si>
  <si>
    <t>CUG31001000S</t>
  </si>
  <si>
    <t>스페이서</t>
  </si>
  <si>
    <t>바닥</t>
  </si>
  <si>
    <t>CUG31002000S</t>
  </si>
  <si>
    <t>벽체</t>
  </si>
  <si>
    <t>CUG31101000S</t>
  </si>
  <si>
    <t>시공이음면정리</t>
  </si>
  <si>
    <t>콘크리트치핑</t>
  </si>
  <si>
    <t>CUG31102000S</t>
  </si>
  <si>
    <t>수팽창지수제</t>
  </si>
  <si>
    <t>CUG31201010S</t>
  </si>
  <si>
    <t>신축이음 / 다웰바설치</t>
  </si>
  <si>
    <t>CUG31201020S</t>
  </si>
  <si>
    <t>신축이음 / 채움재설치</t>
  </si>
  <si>
    <t>CUG31201030S</t>
  </si>
  <si>
    <t>신축이음 / 실링마감</t>
  </si>
  <si>
    <t>CUG31202000S</t>
  </si>
  <si>
    <t>지수판 설치</t>
  </si>
  <si>
    <t>PVC 용접</t>
  </si>
  <si>
    <t>CUG31301010S</t>
  </si>
  <si>
    <t>앵커볼트 설치</t>
  </si>
  <si>
    <t>ø16 이하</t>
  </si>
  <si>
    <t>CUG31301020S</t>
  </si>
  <si>
    <t>ø20 이하</t>
  </si>
  <si>
    <t>CUG31301030S</t>
  </si>
  <si>
    <t>ø24 이하</t>
  </si>
  <si>
    <t>CUG31301040S</t>
  </si>
  <si>
    <t>ø28 이하</t>
  </si>
  <si>
    <t>CUG31301050S</t>
  </si>
  <si>
    <t>ø32 이하</t>
  </si>
  <si>
    <t>CUG31301060S</t>
  </si>
  <si>
    <t>ø40 이하</t>
  </si>
  <si>
    <t>CUG31302000S</t>
  </si>
  <si>
    <t>전기용접(fillet횡향)</t>
  </si>
  <si>
    <t>t=6mm</t>
  </si>
  <si>
    <t>CUG31303000S</t>
  </si>
  <si>
    <t>전기용접(V-형 횡향)</t>
  </si>
  <si>
    <t>CUG31304000S</t>
  </si>
  <si>
    <t>강교외부도장</t>
  </si>
  <si>
    <t>공장도장</t>
  </si>
  <si>
    <t>CUG31305000S</t>
  </si>
  <si>
    <t>용접교 제작</t>
  </si>
  <si>
    <t>플레이트거더</t>
  </si>
  <si>
    <t>CUG31401000S</t>
  </si>
  <si>
    <t>흄관접합 및 부설(Φ800)</t>
  </si>
  <si>
    <t>소켓관 부설 및 접합</t>
  </si>
  <si>
    <t>CUG31402000S</t>
  </si>
  <si>
    <t>흄관접합 및 부설(Φ1000)</t>
  </si>
  <si>
    <t>CUG31403000S</t>
  </si>
  <si>
    <t>흄관접합 및 부설(Φ1200)</t>
  </si>
  <si>
    <t>CUI30000000S</t>
  </si>
  <si>
    <t>제9장 단가산출요령</t>
  </si>
  <si>
    <t>CUL30000000S</t>
  </si>
  <si>
    <t>제1장 단가산출요령</t>
  </si>
  <si>
    <t>CUL30100000S</t>
  </si>
  <si>
    <t>가동보 제작 및 설치</t>
  </si>
  <si>
    <t>CUL30200000S</t>
  </si>
  <si>
    <t>조립식 어도블럭 설치</t>
  </si>
  <si>
    <t>어도블럭(3ton급)</t>
  </si>
  <si>
    <t>CUL30300000S</t>
  </si>
  <si>
    <t>취입수문 제작 및 설치</t>
  </si>
  <si>
    <t>CUL30400000S</t>
  </si>
  <si>
    <t>배사구 제작 및 설치</t>
  </si>
  <si>
    <t>CUM30000000S</t>
  </si>
  <si>
    <t>제2장 단가산출요령</t>
  </si>
  <si>
    <t>CUM30100000S</t>
  </si>
  <si>
    <t>CUN30000000S</t>
  </si>
  <si>
    <t>제3장 단가산출요령</t>
  </si>
  <si>
    <t>CUO30000000S</t>
  </si>
  <si>
    <t>CUR30000010S</t>
  </si>
  <si>
    <t>CUR30000020S</t>
  </si>
  <si>
    <t>CUR30000030S</t>
  </si>
  <si>
    <t>CUS30101010S</t>
  </si>
  <si>
    <t>가도설치 / 굴착,적사,운반</t>
  </si>
  <si>
    <t>불도저 19ton, 굴삭기 0.7m3, 덤프 24ton, L=1km기준</t>
  </si>
  <si>
    <t>CUS30101020S</t>
  </si>
  <si>
    <t>불도저 19ton, 굴삭기 1.0m3, 덤프 24ton, L=1km기준</t>
  </si>
  <si>
    <t>CUS30101030S</t>
  </si>
  <si>
    <t>불도저 19ton, 굴삭기 0.4m3, 덤프 24ton, L=1km기준</t>
  </si>
  <si>
    <t>CUS30101040S</t>
  </si>
  <si>
    <t>불도저 32ton, 굴삭기 0.7m3, 덤프 24ton, L=1km기준</t>
  </si>
  <si>
    <t>CUS30101050S</t>
  </si>
  <si>
    <t>불도저 32ton, 굴삭기 1.0m3, 덤프 24ton, L=1km기준</t>
  </si>
  <si>
    <t>CUS30101060S</t>
  </si>
  <si>
    <t>불도저 32ton, 굴삭기 0.4m3, 덤프 24ton, L=1km기준</t>
  </si>
  <si>
    <t>CUS30102010S</t>
  </si>
  <si>
    <t>가도설치 / 흙쌓기</t>
  </si>
  <si>
    <t>불도저 19ton, 진동롤러(자주식 10ton)</t>
  </si>
  <si>
    <t>CUS30102020S</t>
  </si>
  <si>
    <t>불도저 19ton, 타이어롤러(자주식 8~15ton)</t>
  </si>
  <si>
    <t>CUS30102030S</t>
  </si>
  <si>
    <t>불도저 19ton, 양족식롤러(자주식 19ton)</t>
  </si>
  <si>
    <t>CUS30102040S</t>
  </si>
  <si>
    <t>불도저 32ton, 진동롤러(자주식 10ton)</t>
  </si>
  <si>
    <t>CUS30102050S</t>
  </si>
  <si>
    <t>불도저 32ton, 타이어롤러(자주식 8~15ton)</t>
  </si>
  <si>
    <t>CUS30102060S</t>
  </si>
  <si>
    <t>불도저 32ton, 양족식롤러(자주식 19ton)</t>
  </si>
  <si>
    <t>CUS30103000S</t>
  </si>
  <si>
    <t>가도설치 / 법면보호</t>
  </si>
  <si>
    <t>마대쌓기</t>
  </si>
  <si>
    <t>CUS30201010S</t>
  </si>
  <si>
    <t>가물막이 / 굴착,적사,운반</t>
  </si>
  <si>
    <t>CUS30201020S</t>
  </si>
  <si>
    <t>CUS30201030S</t>
  </si>
  <si>
    <t>CUS30201040S</t>
  </si>
  <si>
    <t>CUS30201050S</t>
  </si>
  <si>
    <t>CUS30201060S</t>
  </si>
  <si>
    <t>CUS30202010S</t>
  </si>
  <si>
    <t>가물막이 / 흙쌓기</t>
  </si>
  <si>
    <t>CUS30202020S</t>
  </si>
  <si>
    <t>CUS30202030S</t>
  </si>
  <si>
    <t>CUS30202040S</t>
  </si>
  <si>
    <t>CUS30202050S</t>
  </si>
  <si>
    <t>CUS30202060S</t>
  </si>
  <si>
    <t>CUS30203000S</t>
  </si>
  <si>
    <t>가물막이 / 법면보호</t>
  </si>
  <si>
    <t>CUS30300000S</t>
  </si>
  <si>
    <t>물푸기</t>
  </si>
  <si>
    <t>D=150mm, 15HP</t>
  </si>
  <si>
    <t>일</t>
  </si>
  <si>
    <t>AEB00000010S</t>
  </si>
  <si>
    <t>앵커 볼트 설치</t>
  </si>
  <si>
    <t>개</t>
  </si>
  <si>
    <t>합계</t>
  </si>
  <si>
    <t>AEB00000020S</t>
  </si>
  <si>
    <t>AEB00000030S</t>
  </si>
  <si>
    <t>AEB00000040S</t>
  </si>
  <si>
    <t>AEB00000050S</t>
  </si>
  <si>
    <t>AEB00000060S</t>
  </si>
  <si>
    <t>CAA31110000S</t>
  </si>
  <si>
    <t>강관비계 설치 및 해체</t>
  </si>
  <si>
    <t xml:space="preserve">H=10m 이하 </t>
  </si>
  <si>
    <t>CAA32111000S</t>
  </si>
  <si>
    <t xml:space="preserve">강관동바리 설치 및 해체(토목) (H=2.5m 이하) </t>
  </si>
  <si>
    <t>설치간격 0.6m 이하</t>
  </si>
  <si>
    <t>CAA32112000S</t>
  </si>
  <si>
    <t>설치간격 0.6m 초과~0.8m 이하</t>
  </si>
  <si>
    <t>CAA32113000S</t>
  </si>
  <si>
    <t>설치간격 0.8m 초과</t>
  </si>
  <si>
    <t>CAA32121000S</t>
  </si>
  <si>
    <t xml:space="preserve">강관동바리 설치 및 해체(토목) (H=2.5m 초과, 3.5m 이하) </t>
  </si>
  <si>
    <t>CAA32122000S</t>
  </si>
  <si>
    <t>CAA32123000S</t>
  </si>
  <si>
    <t>CAA32131000S</t>
  </si>
  <si>
    <t xml:space="preserve">강관동바리 설치 및 해체(토목) (H=3.5m 초과, 4.5m 이하) </t>
  </si>
  <si>
    <t>CAA32132000S</t>
  </si>
  <si>
    <t>CAA32133000S</t>
  </si>
  <si>
    <t>CAA41100000S</t>
  </si>
  <si>
    <t>토공의 비탈 규준틀 설치 및 철거</t>
  </si>
  <si>
    <t>CAA42100000S</t>
  </si>
  <si>
    <t>도로용 목재 수평규준틀 설치 및 철거</t>
  </si>
  <si>
    <t>CCD50111000S</t>
  </si>
  <si>
    <t>매트부설 / 육상</t>
  </si>
  <si>
    <t>사면</t>
  </si>
  <si>
    <t>CDA10000000S</t>
  </si>
  <si>
    <t xml:space="preserve">벌개제근 / 뿌리뽑기 </t>
  </si>
  <si>
    <t>입목 본수도 50-60%, 수경 10∼20cm이하, 집재거리 L=100m 까지</t>
  </si>
  <si>
    <t>CDA22000000S</t>
  </si>
  <si>
    <t>벌개제근 / 벌목</t>
  </si>
  <si>
    <t>H=5.0m~8.0m 미만, 집재거리 L=100m 까지</t>
  </si>
  <si>
    <t>CDE10010000S</t>
  </si>
  <si>
    <t>인력굴착(토사)</t>
  </si>
  <si>
    <t>보통토사, H=1m 이하</t>
  </si>
  <si>
    <t>CDE10020000S</t>
  </si>
  <si>
    <t>경질토사, H=1m 이하</t>
  </si>
  <si>
    <t>CDE10030000S</t>
  </si>
  <si>
    <t>고사점토 및 자갈섞인토사, H=1m 이하</t>
  </si>
  <si>
    <t>CDF11010000S</t>
  </si>
  <si>
    <t>절토면 고르기</t>
  </si>
  <si>
    <t>모래, 사질토, 점토, 점질토</t>
  </si>
  <si>
    <t>CDF11020000S</t>
  </si>
  <si>
    <t>연질토, 부순자갈</t>
  </si>
  <si>
    <t>CDF11030000S</t>
  </si>
  <si>
    <t>호박돌섞인고결토, 경질토</t>
  </si>
  <si>
    <t>CDF30090000S</t>
  </si>
  <si>
    <t>CDH11112000S</t>
  </si>
  <si>
    <t>인력 흙 다지기</t>
  </si>
  <si>
    <t>토사, 성토두께 30cm</t>
  </si>
  <si>
    <t>CDI11000000S</t>
  </si>
  <si>
    <t>성토면 고르기</t>
  </si>
  <si>
    <t>점토, 점질토, 모래, 사질토</t>
  </si>
  <si>
    <t>CDI70000000S</t>
  </si>
  <si>
    <t>식재면 고르기</t>
  </si>
  <si>
    <t>CDJ31120005S</t>
  </si>
  <si>
    <t>식생기반제 뿜어붙이기</t>
  </si>
  <si>
    <t>H=20m 미만, t=5cm</t>
  </si>
  <si>
    <t>CEC05220000S</t>
  </si>
  <si>
    <t>콘크리트 현장비빔타설 / 기계비빔</t>
  </si>
  <si>
    <t>소형구조물</t>
  </si>
  <si>
    <t>CEC10110000S</t>
  </si>
  <si>
    <t>레디믹스트콘크리트 타설 / 인력운반</t>
  </si>
  <si>
    <t>무근구조물</t>
  </si>
  <si>
    <t>CEC10120000S</t>
  </si>
  <si>
    <t>레디믹스트콘크리트 타설 / 장비사용</t>
  </si>
  <si>
    <t>CEC10311110S</t>
  </si>
  <si>
    <t>CEC10311120S</t>
  </si>
  <si>
    <t>CEC10311130S</t>
  </si>
  <si>
    <t>CEC10311210S</t>
  </si>
  <si>
    <t>8~12cm, Type-Ⅱ(벽,기둥,보,슬라브), Type-Ⅰ(병렬타설)</t>
  </si>
  <si>
    <t>CEC10311220S</t>
  </si>
  <si>
    <t>8~12cm, Type-Ⅱ(벽,기둥,보,슬라브), Type-Ⅱ(순차타설)</t>
  </si>
  <si>
    <t>CEC10311230S</t>
  </si>
  <si>
    <t>8~12cm, Type-Ⅱ(벽,기둥,보,슬라브), Type-Ⅲ(연속타설어려움))</t>
  </si>
  <si>
    <t>CEC10311310S</t>
  </si>
  <si>
    <t>CEC10311320S</t>
  </si>
  <si>
    <t>CEC10311330S</t>
  </si>
  <si>
    <t>CEC10311410S</t>
  </si>
  <si>
    <t>8~12cm, Type-Ⅳ(비탈면 등), Type-Ⅰ(병렬타설)</t>
  </si>
  <si>
    <t>CEC10311420S</t>
  </si>
  <si>
    <t>8~12cm, Type-Ⅳ(비탈면 등), Type-Ⅱ(순차타설)</t>
  </si>
  <si>
    <t>CEC10311430S</t>
  </si>
  <si>
    <t>8~12cm, Type-Ⅳ(비탈면 등), Type-Ⅲ(연속타설어려움)</t>
  </si>
  <si>
    <t>CEC10312110S</t>
  </si>
  <si>
    <t>CEC10312120S</t>
  </si>
  <si>
    <t>CEC10312130S</t>
  </si>
  <si>
    <t>CEC10312210S</t>
  </si>
  <si>
    <t>15cm, Type-Ⅱ(벽,기둥,보,슬라브), Type-Ⅰ(병렬타설)</t>
  </si>
  <si>
    <t>CEC10312220S</t>
  </si>
  <si>
    <t>15cm, Type-Ⅱ(벽,기둥,보,슬라브), Type-Ⅱ(순차타설)</t>
  </si>
  <si>
    <t>CEC10312230S</t>
  </si>
  <si>
    <t>15cm, Type-Ⅱ(벽,기둥,보,슬라브), Type-Ⅲ(연속타설어려움))</t>
  </si>
  <si>
    <t>CEC10312310S</t>
  </si>
  <si>
    <t>CEC10312320S</t>
  </si>
  <si>
    <t>CEC10312330S</t>
  </si>
  <si>
    <t>CEC10312410S</t>
  </si>
  <si>
    <t>15cm, Type-Ⅳ(비탈면 등), Type-Ⅰ(병렬타설)</t>
  </si>
  <si>
    <t>CEC10312420S</t>
  </si>
  <si>
    <t>15cm, Type-Ⅳ(비탈면 등), Type-Ⅱ(순차타설)</t>
  </si>
  <si>
    <t>CEC10312430S</t>
  </si>
  <si>
    <t>15cm, Type-Ⅳ(비탈면 등), Type-Ⅲ(연속타설어려움)</t>
  </si>
  <si>
    <t>CEC10313110S</t>
  </si>
  <si>
    <t>CEC10313120S</t>
  </si>
  <si>
    <t>CEC10313130S</t>
  </si>
  <si>
    <t>CEC10313210S</t>
  </si>
  <si>
    <t>18cm이상, Type-Ⅱ(벽,기둥,보,슬라브), Type-Ⅰ(병렬타설)</t>
  </si>
  <si>
    <t>CEC10313220S</t>
  </si>
  <si>
    <t>18cm이상, Type-Ⅱ(벽,기둥,보,슬라브), Type-Ⅱ(순차타설)</t>
  </si>
  <si>
    <t>CEC10313230S</t>
  </si>
  <si>
    <t>18cm이상, Type-Ⅱ(벽,기둥,보,슬라브), Type-Ⅲ(연속타설어려움))</t>
  </si>
  <si>
    <t>CEC10313310S</t>
  </si>
  <si>
    <t>CEC10313320S</t>
  </si>
  <si>
    <t>CEC10313330S</t>
  </si>
  <si>
    <t>CEC10313410S</t>
  </si>
  <si>
    <t>18cm이상, Type-Ⅳ(비탈면 등), Type-Ⅰ(병렬타설)</t>
  </si>
  <si>
    <t>CEC10313420S</t>
  </si>
  <si>
    <t>18cm이상, Type-Ⅳ(비탈면 등), Type-Ⅱ(순차타설)</t>
  </si>
  <si>
    <t>CEC10313430S</t>
  </si>
  <si>
    <t>18cm이상, Type-Ⅳ(비탈면 등), Type-Ⅲ(연속타설어려움)</t>
  </si>
  <si>
    <t>CEC20110000S</t>
  </si>
  <si>
    <t>철근구조물</t>
  </si>
  <si>
    <t>CEC20311110S</t>
  </si>
  <si>
    <t>CEC20311120S</t>
  </si>
  <si>
    <t>CEC20311130S</t>
  </si>
  <si>
    <t>CEC20311210S</t>
  </si>
  <si>
    <t>CEC20311220S</t>
  </si>
  <si>
    <t>CEC20311230S</t>
  </si>
  <si>
    <t>CEC20311310S</t>
  </si>
  <si>
    <t>CEC20311320S</t>
  </si>
  <si>
    <t>CEC20311330S</t>
  </si>
  <si>
    <t>CEC20311410S</t>
  </si>
  <si>
    <t>CEC20311420S</t>
  </si>
  <si>
    <t>CEC20311430S</t>
  </si>
  <si>
    <t>CEC20312110S</t>
  </si>
  <si>
    <t>CEC20312120S</t>
  </si>
  <si>
    <t>CEC20312130S</t>
  </si>
  <si>
    <t>CEC20312210S</t>
  </si>
  <si>
    <t>CEC20312220S</t>
  </si>
  <si>
    <t>CEC20312230S</t>
  </si>
  <si>
    <t>CEC20312310S</t>
  </si>
  <si>
    <t>CEC20312320S</t>
  </si>
  <si>
    <t>CEC20312330S</t>
  </si>
  <si>
    <t>CEC20312410S</t>
  </si>
  <si>
    <t>CEC20312420S</t>
  </si>
  <si>
    <t>CEC20312430S</t>
  </si>
  <si>
    <t>CEC20313110S</t>
  </si>
  <si>
    <t>CEC20313120S</t>
  </si>
  <si>
    <t>CEC20313130S</t>
  </si>
  <si>
    <t>CEC20313210S</t>
  </si>
  <si>
    <t>CEC20313220S</t>
  </si>
  <si>
    <t>CEC20313230S</t>
  </si>
  <si>
    <t>CEC20313310S</t>
  </si>
  <si>
    <t>CEC20313320S</t>
  </si>
  <si>
    <t>CEC20313330S</t>
  </si>
  <si>
    <t>CEC20313410S</t>
  </si>
  <si>
    <t>CEC20313420S</t>
  </si>
  <si>
    <t>CEC20313430S</t>
  </si>
  <si>
    <t>CED11100000S</t>
  </si>
  <si>
    <t>합판거푸집 / 인력투입</t>
  </si>
  <si>
    <t>제물치장, 수직고 7m까지</t>
  </si>
  <si>
    <t>CED11200000S</t>
  </si>
  <si>
    <t>매우복잡, 수직고 7m까지</t>
  </si>
  <si>
    <t>CED11300000S</t>
  </si>
  <si>
    <t>CED11400000S</t>
  </si>
  <si>
    <t>CED11500000S</t>
  </si>
  <si>
    <t>CED31300000S</t>
  </si>
  <si>
    <t>유로폼 설치 및 해체 / 인력투입</t>
  </si>
  <si>
    <t>CED31400000S</t>
  </si>
  <si>
    <t>CED31500000S</t>
  </si>
  <si>
    <t>CEE10010000S</t>
  </si>
  <si>
    <t>철근 현장가공</t>
  </si>
  <si>
    <t>Type-Ⅰ</t>
  </si>
  <si>
    <t>CEE10020000S</t>
  </si>
  <si>
    <t>Type-Ⅱ</t>
  </si>
  <si>
    <t>CEE10030000S</t>
  </si>
  <si>
    <t>Type-Ⅲ</t>
  </si>
  <si>
    <t>CEE20010000S</t>
  </si>
  <si>
    <t>철근 현장조립</t>
  </si>
  <si>
    <t>토목 Type-Ⅰ-1 (반중력식, L형옹벽,슬래브,매트기초 등)</t>
  </si>
  <si>
    <t>CEE20020000S</t>
  </si>
  <si>
    <t>토목 Type-Ⅰ-2 (빔제작,철근망 등)</t>
  </si>
  <si>
    <t>CEE20030000S</t>
  </si>
  <si>
    <t>토목 Type-Ⅱ-1 (라멘교,교대,암거,지하차도,부벽식옹벽 등)</t>
  </si>
  <si>
    <t>CEE20040000S</t>
  </si>
  <si>
    <t>토목 Type-Ⅱ-2 (측구,개거,중력식옹벽,일체형중앙분리대 등)</t>
  </si>
  <si>
    <t>CEE20050000S</t>
  </si>
  <si>
    <t>토목 Type-Ⅲ (교각,구주식교대,플랜트,원자력발전소 등)</t>
  </si>
  <si>
    <t>CEF10030000S</t>
  </si>
  <si>
    <t>신축이음 / 실링 마감</t>
  </si>
  <si>
    <t>V컷팅, 프라이머바름, 백업재삽입, 실랭재주입 포함</t>
  </si>
  <si>
    <t>CEF30020000S</t>
  </si>
  <si>
    <t>신축이음 / 채움재 설치</t>
  </si>
  <si>
    <t xml:space="preserve">채움재 두께 20mm </t>
  </si>
  <si>
    <t>CEF40010000S</t>
  </si>
  <si>
    <t>지수판설치 / PVC 용접</t>
  </si>
  <si>
    <t>CEF80010000S</t>
  </si>
  <si>
    <t>신축이음 / 다웰바 설치</t>
  </si>
  <si>
    <t>설치 간격 150mm</t>
  </si>
  <si>
    <t>CER42000000S</t>
  </si>
  <si>
    <t>콘크리트 치핑</t>
  </si>
  <si>
    <t>소형치핑장비활용</t>
  </si>
  <si>
    <t>CGA41100800S</t>
  </si>
  <si>
    <t>원심력 철근콘크리트관/소켓관 부설 및 접합</t>
  </si>
  <si>
    <t>Ø800mm</t>
  </si>
  <si>
    <t>본</t>
  </si>
  <si>
    <t>CGA51101000S</t>
  </si>
  <si>
    <t>Ø1000mm</t>
  </si>
  <si>
    <t>CGA51101200S</t>
  </si>
  <si>
    <t>Ø1200mm</t>
  </si>
  <si>
    <t>CIA10000000S</t>
  </si>
  <si>
    <t>강교제작(공장제작) - 플레이트거더</t>
  </si>
  <si>
    <t>SS275, SM275, SM355, SM420, HSB380</t>
  </si>
  <si>
    <t>CIE81100000S</t>
  </si>
  <si>
    <t>잡철물 제작 및 설치 / 제품 설치</t>
  </si>
  <si>
    <t>일반철재</t>
  </si>
  <si>
    <t>CIE81200000S</t>
  </si>
  <si>
    <t>경량철재</t>
  </si>
  <si>
    <t>CIE82100000S</t>
  </si>
  <si>
    <t>잡철물 제작 및 설치 / 규격철물 설치</t>
  </si>
  <si>
    <t>CIE82200000S</t>
  </si>
  <si>
    <t>CIE83100000S</t>
  </si>
  <si>
    <t>잡철물 제작 및 설치 / 현장제작 설치</t>
  </si>
  <si>
    <t>CIE83200000S</t>
  </si>
  <si>
    <t>CIG10010000S</t>
  </si>
  <si>
    <t>강교도장</t>
  </si>
  <si>
    <t>소재표면처리</t>
  </si>
  <si>
    <t>CIG10020000S</t>
  </si>
  <si>
    <t>제품표면처리</t>
  </si>
  <si>
    <t>CIG23000000S</t>
  </si>
  <si>
    <t>CLB00010000S</t>
  </si>
  <si>
    <t>보조기층 / 인력식 소규모장비 포설</t>
  </si>
  <si>
    <t>t=20cm</t>
  </si>
  <si>
    <t>CLE11000000S</t>
  </si>
  <si>
    <t>콘크리트 포장줄눈 설치</t>
  </si>
  <si>
    <t>CLE40000000S</t>
  </si>
  <si>
    <t>콘크리트 포장줄눈 절단</t>
  </si>
  <si>
    <t>절단깊이 10cm이하</t>
  </si>
  <si>
    <t>COB15000000S</t>
  </si>
  <si>
    <t>굴삭기(1.0㎥)</t>
  </si>
  <si>
    <t>COD31210000S</t>
  </si>
  <si>
    <t>소파블럭 거치 / 수상 / 층적</t>
  </si>
  <si>
    <t>2ton 미만</t>
  </si>
  <si>
    <t>개당</t>
  </si>
  <si>
    <t>COD31211000S</t>
  </si>
  <si>
    <t>소파블럭 거치 / 수상 / 난적</t>
  </si>
  <si>
    <t>COH13000040S</t>
  </si>
  <si>
    <t>타원형 돌망태 설치</t>
  </si>
  <si>
    <t>COH13000045S</t>
  </si>
  <si>
    <t>COH13000050S</t>
  </si>
  <si>
    <t>COH13000060S</t>
  </si>
  <si>
    <t>COH13000070S</t>
  </si>
  <si>
    <t>COH18000000S</t>
  </si>
  <si>
    <t>매트리스형 돌망태 설치</t>
  </si>
  <si>
    <t>폭 200㎝, 높이 30㎝</t>
  </si>
  <si>
    <t>COH60010000S</t>
  </si>
  <si>
    <t>블록 붙이기(인력) / 호안블록</t>
  </si>
  <si>
    <t>COH60021000S</t>
  </si>
  <si>
    <t>블록 붙이기(기계) / 호안블록</t>
  </si>
  <si>
    <t>크레인(무한궤도) 10ton</t>
  </si>
  <si>
    <t>COH70010000S</t>
  </si>
  <si>
    <t>COH70020000S</t>
  </si>
  <si>
    <t>식생매트 설치 / 복토</t>
  </si>
  <si>
    <t>굴삭기 0.6㎥</t>
  </si>
  <si>
    <t>CRB31000000S</t>
  </si>
  <si>
    <t>전석(0.3m3~0.5m2급)</t>
  </si>
  <si>
    <t>CRB41000075S</t>
  </si>
  <si>
    <t>돌붙임 / 메붙임</t>
  </si>
  <si>
    <t>뒷길이 75cm</t>
  </si>
  <si>
    <t>CRB51000075S</t>
  </si>
  <si>
    <t>돌붙임 / 찰붙임</t>
  </si>
  <si>
    <t>CSD20000001S</t>
  </si>
  <si>
    <t>초화류 식재</t>
  </si>
  <si>
    <t>양호</t>
  </si>
  <si>
    <t>주</t>
  </si>
  <si>
    <t>CSE51000000S</t>
  </si>
  <si>
    <t>잔디 붙임</t>
  </si>
  <si>
    <t>CSE52000000S</t>
  </si>
  <si>
    <t>CSE80000000S</t>
  </si>
  <si>
    <t>거적 덮기</t>
  </si>
  <si>
    <t>CSF60000000S</t>
  </si>
  <si>
    <t>초류종자 살포(기계살포)</t>
  </si>
  <si>
    <t>CSH10100002S</t>
  </si>
  <si>
    <t>정원석 쌓기</t>
  </si>
  <si>
    <t>노무</t>
  </si>
  <si>
    <t>L001010101000011</t>
  </si>
  <si>
    <t>철골공</t>
  </si>
  <si>
    <t>일반공사 직종</t>
  </si>
  <si>
    <t>인</t>
  </si>
  <si>
    <t>L001010101000003</t>
  </si>
  <si>
    <t>특별인부</t>
  </si>
  <si>
    <t>손료</t>
  </si>
  <si>
    <t>RENT000000000001</t>
  </si>
  <si>
    <t>공구손료</t>
  </si>
  <si>
    <t>인력품의 2%</t>
  </si>
  <si>
    <t>[합 계]</t>
  </si>
  <si>
    <t>L001010101000006</t>
  </si>
  <si>
    <t>비계공</t>
  </si>
  <si>
    <t>L001010101000002</t>
  </si>
  <si>
    <t>보통인부</t>
  </si>
  <si>
    <t>L001010101000007</t>
  </si>
  <si>
    <t>형틀목공</t>
  </si>
  <si>
    <t>Y</t>
  </si>
  <si>
    <t>요율적용</t>
  </si>
  <si>
    <t>인력품의 120%</t>
  </si>
  <si>
    <t>인력품의 90%</t>
  </si>
  <si>
    <t>L001010101000023</t>
  </si>
  <si>
    <t>건축목공</t>
  </si>
  <si>
    <t>노무비의 4%</t>
  </si>
  <si>
    <t>기계경비</t>
  </si>
  <si>
    <t>00000201004000000</t>
  </si>
  <si>
    <t>굴삭기(무한궤도)</t>
  </si>
  <si>
    <t>0.4㎥</t>
  </si>
  <si>
    <t>HR</t>
  </si>
  <si>
    <t>00000201002000000</t>
  </si>
  <si>
    <t>0.2 M3</t>
  </si>
  <si>
    <t>00007206002000000</t>
  </si>
  <si>
    <t>부착용 집게</t>
  </si>
  <si>
    <t>0.2 KW</t>
  </si>
  <si>
    <t>L001010101000037</t>
  </si>
  <si>
    <t>벌목부</t>
  </si>
  <si>
    <t>인력품의 10%</t>
  </si>
  <si>
    <t>00000201006000000</t>
  </si>
  <si>
    <t>0.6㎥</t>
  </si>
  <si>
    <t>L001010101000038</t>
  </si>
  <si>
    <t>조경공</t>
  </si>
  <si>
    <t>L001010101000051</t>
  </si>
  <si>
    <t>기계설비공</t>
  </si>
  <si>
    <t>00007750002500000</t>
  </si>
  <si>
    <t>취부기(녹생토 암절개면 보호식재용)</t>
  </si>
  <si>
    <t>18.65kw</t>
  </si>
  <si>
    <t>00005205021000000</t>
  </si>
  <si>
    <t>공기압축기(이동식)</t>
  </si>
  <si>
    <t>21.0㎥/min</t>
  </si>
  <si>
    <t>00007505005000000</t>
  </si>
  <si>
    <t>발전기</t>
  </si>
  <si>
    <t>50kw</t>
  </si>
  <si>
    <t>00002105000500000</t>
  </si>
  <si>
    <t>트럭탑재형 크레인</t>
  </si>
  <si>
    <t>5ton</t>
  </si>
  <si>
    <t>00007204005500000</t>
  </si>
  <si>
    <t>물탱크(살수차)</t>
  </si>
  <si>
    <t>5500L</t>
  </si>
  <si>
    <t>00000602006000000</t>
  </si>
  <si>
    <t>덤프트럭</t>
  </si>
  <si>
    <t>6ton</t>
  </si>
  <si>
    <t>L001010101000013</t>
  </si>
  <si>
    <t>콘크리트공</t>
  </si>
  <si>
    <t>00000201007000000</t>
  </si>
  <si>
    <t>0.7㎥</t>
  </si>
  <si>
    <t>인력품의 5%</t>
  </si>
  <si>
    <t>00004504003200000</t>
  </si>
  <si>
    <t>콘크리트 펌프차</t>
  </si>
  <si>
    <t>32m(80∼95㎥/hr)</t>
  </si>
  <si>
    <t>노무비의 1%</t>
  </si>
  <si>
    <t>노무비의 3%</t>
  </si>
  <si>
    <t>L001010101000008</t>
  </si>
  <si>
    <t>철근공</t>
  </si>
  <si>
    <t>노무비의 9%</t>
  </si>
  <si>
    <t>노무비의 2%</t>
  </si>
  <si>
    <t>L001010101000026</t>
  </si>
  <si>
    <t>방수공</t>
  </si>
  <si>
    <t>노무비의 8%</t>
  </si>
  <si>
    <t>L001010101000040</t>
  </si>
  <si>
    <t>배관공(수도)</t>
  </si>
  <si>
    <t>00002105001000000</t>
  </si>
  <si>
    <t>10ton</t>
  </si>
  <si>
    <t>00002105001500000</t>
  </si>
  <si>
    <t>15ton</t>
  </si>
  <si>
    <t>L001010101000010</t>
  </si>
  <si>
    <t>철판공</t>
  </si>
  <si>
    <t>L001010101000012</t>
  </si>
  <si>
    <t>용접공</t>
  </si>
  <si>
    <t>L001010101000009</t>
  </si>
  <si>
    <t>철공</t>
  </si>
  <si>
    <t>노무비의 5%</t>
  </si>
  <si>
    <t>RENT000000000002</t>
  </si>
  <si>
    <t>잡자재비</t>
  </si>
  <si>
    <t>L001010101000029</t>
  </si>
  <si>
    <t>도장공</t>
  </si>
  <si>
    <t>L001010101000018</t>
  </si>
  <si>
    <t>포설공</t>
  </si>
  <si>
    <t>00001305000700000</t>
  </si>
  <si>
    <t>진동롤러(핸드가이드식)</t>
  </si>
  <si>
    <t>0.7ton</t>
  </si>
  <si>
    <t>00004430040000000</t>
  </si>
  <si>
    <t>커터(콘크리트 및 아스팔트용)</t>
  </si>
  <si>
    <t>320∼400mm</t>
  </si>
  <si>
    <t>00000201010000000</t>
  </si>
  <si>
    <t>1.0㎥</t>
  </si>
  <si>
    <t>L001010101000033</t>
  </si>
  <si>
    <t>석공</t>
  </si>
  <si>
    <t>00002101001000000</t>
  </si>
  <si>
    <t>크레인(무한궤도)</t>
  </si>
  <si>
    <t>10ton(0.29㎥)</t>
  </si>
  <si>
    <t>00007206007000000</t>
  </si>
  <si>
    <t>0.7~0.8㎥</t>
  </si>
  <si>
    <t>00007750001600000</t>
  </si>
  <si>
    <t>11.94kw</t>
  </si>
  <si>
    <t>00000602004500000</t>
  </si>
  <si>
    <t>4.5ton</t>
  </si>
  <si>
    <t>00007730005000000</t>
  </si>
  <si>
    <t>건설용펌프(자흡식)</t>
  </si>
  <si>
    <t>50mm(1.49kw*10m)</t>
  </si>
  <si>
    <t>인력품의 3%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</si>
  <si>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</si>
  <si>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</si>
  <si>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</si>
  <si>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</si>
  <si>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</si>
  <si>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</si>
  <si>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</si>
  <si>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</si>
  <si>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</si>
  <si>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</si>
  <si>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</si>
  <si>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</si>
  <si>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</si>
  <si>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</si>
  <si>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</si>
  <si>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</si>
  <si>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</si>
  <si>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</si>
  <si>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</si>
  <si>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</si>
  <si>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</si>
  <si>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</si>
  <si>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</si>
  <si>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</si>
  <si>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</si>
  <si>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</si>
  <si>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</si>
  <si>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</si>
  <si>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</si>
  <si>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</si>
  <si>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</si>
  <si>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</si>
  <si>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</si>
  <si>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</si>
  <si>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</si>
  <si>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</si>
  <si>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</si>
  <si>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</si>
  <si>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</si>
  <si>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</si>
  <si>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</si>
  <si>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</si>
  <si>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</si>
  <si>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</si>
  <si>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</si>
  <si>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</si>
  <si>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</si>
  <si>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</si>
  <si>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</si>
  <si>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</si>
  <si>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</si>
  <si>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</si>
  <si>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</si>
  <si>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</si>
  <si>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</si>
  <si>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</si>
  <si>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</si>
  <si>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</si>
  <si>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</si>
  <si>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</si>
  <si>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</si>
  <si>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</si>
  <si>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</si>
  <si>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</si>
  <si>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</si>
  <si>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</si>
  <si>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</si>
  <si>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</si>
  <si>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</si>
  <si>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</si>
  <si>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</si>
  <si>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</si>
  <si>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</si>
  <si>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</si>
  <si>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</si>
  <si>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</si>
  <si>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</si>
  <si>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</si>
  <si>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</si>
  <si>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</si>
  <si>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</si>
  <si>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</si>
  <si>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</si>
  <si>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</si>
  <si>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</si>
  <si>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</si>
  <si>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</si>
  <si>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</si>
  <si>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</si>
  <si>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</si>
  <si>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</si>
  <si>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</si>
  <si>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</si>
  <si>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</si>
  <si>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</si>
  <si>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</si>
  <si>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</si>
  <si>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</si>
  <si>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</si>
  <si>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</si>
  <si>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</si>
  <si>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</si>
  <si>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</si>
  <si>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</si>
  <si>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</si>
  <si>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</si>
  <si>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</si>
  <si>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</si>
  <si>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</si>
  <si>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</si>
  <si>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</si>
  <si>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</si>
  <si>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</si>
  <si>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</si>
  <si>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</si>
  <si>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</si>
  <si>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</si>
  <si>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</si>
  <si>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</si>
  <si>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</si>
  <si>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</si>
  <si>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</si>
  <si>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</si>
  <si>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</si>
  <si>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</si>
  <si>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</si>
  <si>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</si>
  <si>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</si>
  <si>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</si>
  <si>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</si>
  <si>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</si>
  <si>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</si>
  <si>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</si>
  <si>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</si>
  <si>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</si>
  <si>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</si>
  <si>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</si>
  <si>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</si>
  <si>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</si>
  <si>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</si>
  <si>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</si>
  <si>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</si>
  <si>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</si>
  <si>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</si>
  <si>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</si>
  <si>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</si>
  <si>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</si>
  <si>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</si>
  <si>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</si>
  <si>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</si>
  <si>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</si>
  <si>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</si>
  <si>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</si>
  <si>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</si>
  <si>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</si>
  <si>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</si>
  <si>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</si>
  <si>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</si>
  <si>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</si>
  <si>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</si>
  <si>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</si>
  <si>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</si>
  <si>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</si>
  <si>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</si>
  <si>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</si>
  <si>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</si>
  <si>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</si>
  <si>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</si>
  <si>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</si>
  <si>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</si>
  <si>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</si>
  <si>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</si>
  <si>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</si>
  <si>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</si>
  <si>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</si>
  <si>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</si>
  <si>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</si>
  <si>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</si>
  <si>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</si>
  <si>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</si>
  <si>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</si>
  <si>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</si>
  <si>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</si>
  <si>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</si>
  <si>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</si>
  <si>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</si>
  <si>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</si>
  <si>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</si>
  <si>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</si>
  <si>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</si>
  <si>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</si>
  <si>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</si>
  <si>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</si>
  <si>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</si>
  <si>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</si>
  <si>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</si>
  <si>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</si>
  <si>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</si>
  <si>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</si>
  <si>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</si>
  <si>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</si>
  <si>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</si>
  <si>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</si>
  <si>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</si>
  <si>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</si>
  <si>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</si>
  <si>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</si>
  <si>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</si>
  <si>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</si>
  <si>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</si>
  <si>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</si>
  <si>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</si>
  <si>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</si>
  <si>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</si>
  <si>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</si>
  <si>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</si>
  <si>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</si>
  <si>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</si>
  <si>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</si>
  <si>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</si>
  <si>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</si>
  <si>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</si>
  <si>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</si>
  <si>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</si>
  <si>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</si>
  <si>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</si>
  <si>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</si>
  <si>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</si>
  <si>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</si>
  <si>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</si>
  <si>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</si>
  <si>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</si>
  <si>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237</t>
  </si>
  <si>
    <t>238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</si>
  <si>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</si>
  <si>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</si>
  <si>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</si>
  <si>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</si>
  <si>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</si>
  <si>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</si>
  <si>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</si>
  <si>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</si>
  <si>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</si>
  <si>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</si>
  <si>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</si>
  <si>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</si>
  <si>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</si>
  <si>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</si>
  <si>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</si>
  <si>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</si>
  <si>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</si>
  <si>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</si>
  <si>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</si>
  <si>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</si>
  <si>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</si>
  <si>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</si>
  <si>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</si>
  <si>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</si>
  <si>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</si>
  <si>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</si>
  <si>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</si>
  <si>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</si>
  <si>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</si>
  <si>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</si>
  <si>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</si>
  <si>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</si>
  <si>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</si>
  <si>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</si>
  <si>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</si>
  <si>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</si>
  <si>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</si>
  <si>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</si>
  <si>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</si>
  <si>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</si>
  <si>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</si>
  <si>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</si>
  <si>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</si>
  <si>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</si>
  <si>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</si>
  <si>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</si>
  <si>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</si>
  <si>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</si>
  <si>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</si>
  <si>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</si>
  <si>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</si>
  <si>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</si>
  <si>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</si>
  <si>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</si>
  <si>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</si>
  <si>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1 CUA30101000S 표토제거 답구간 M2</t>
  </si>
  <si>
    <t xml:space="preserve">※참조#1: 하천건설공사 설계실무요령 1.3.1 표토제거 </t>
  </si>
  <si>
    <t xml:space="preserve">※참조#2: 건설표준품셈 8-2 불도저 </t>
  </si>
  <si>
    <t xml:space="preserve">※ 본 단가 산출은 참고사항으로 현장 여건에 따라 가감 가능함 </t>
  </si>
  <si>
    <t xml:space="preserve">본 단가 산출에서 명기된 거리는 예시로 현장 여건에 따라 변경가능함 </t>
  </si>
  <si>
    <t xml:space="preserve">단가기준은 사업 적용시점 기준의 최신 건설공사 표준시장단가 및 건설공사 표준품셈에 따라 변경 적용하여야 함 </t>
  </si>
  <si>
    <t xml:space="preserve">1.불도저 19 ton </t>
  </si>
  <si>
    <t xml:space="preserve">T = 0.2 m,  F = 1 / 1.3 = 0.77 ,  E = 0.4 </t>
  </si>
  <si>
    <t xml:space="preserve">L = 20 m,  V1 = 40 m/min,  V2 = 46 m/min </t>
  </si>
  <si>
    <t xml:space="preserve">QO = 3.2,  H = 0.96,  Q = QO * H = 3.072 ㎥ </t>
  </si>
  <si>
    <t xml:space="preserve">CM = L / V1 + L / V2 + 0.25 = 1.185 min </t>
  </si>
  <si>
    <t xml:space="preserve">Q1 = 60 * Q * F * E / CM = 47.908 ㎥/hr </t>
  </si>
  <si>
    <t xml:space="preserve">Q = Q1 / T = 239.54 ㎥/hr </t>
  </si>
  <si>
    <t xml:space="preserve">재료비: 34,249 / 239.54 ㎥/hr = 142.9  </t>
  </si>
  <si>
    <t xml:space="preserve">   [재:불도저(무한궤도)-19 Ton-HR]</t>
  </si>
  <si>
    <t xml:space="preserve">노무비: 56,874 / 239.54 ㎥/hr = 237.4  </t>
  </si>
  <si>
    <t xml:space="preserve">   [노:불도저(무한궤도)-19 Ton-HR]</t>
  </si>
  <si>
    <t xml:space="preserve">경  비: 33,412 / 239.54 ㎥/hr = 139.4  </t>
  </si>
  <si>
    <t xml:space="preserve">   [경:불도저(무한궤도)-19 Ton-HR]</t>
  </si>
  <si>
    <t xml:space="preserve">&gt; 1  소  계: </t>
  </si>
  <si>
    <t>2 CUA30102000S 표토제거 답외구간 M2</t>
  </si>
  <si>
    <t xml:space="preserve">1.불도저 32 ton </t>
  </si>
  <si>
    <t xml:space="preserve">T = 0.2 m,  F = 1 / 1.3 = 0.77 ,  E = 0.55 </t>
  </si>
  <si>
    <t xml:space="preserve">L = 20 m,  V1 = 40 m/min,  V2 = 43 m/min </t>
  </si>
  <si>
    <t xml:space="preserve">QO = 5.5,  H = 0.96,  Q = QO * H = 5.28 ㎥ </t>
  </si>
  <si>
    <t xml:space="preserve">CM = L / V1 + L / V2 + 0.25 = 1.215 min </t>
  </si>
  <si>
    <t xml:space="preserve">Q1 = 60 * Q * F * E / CM = 110.424 ㎥/hr </t>
  </si>
  <si>
    <t xml:space="preserve">Q = Q1 / T = 552.12 ㎥/hr </t>
  </si>
  <si>
    <t xml:space="preserve">재료비: 56,990 / 552.12 ㎥/hr = 103.2  </t>
  </si>
  <si>
    <t xml:space="preserve">   [재:불도저(무한궤도)-32 Ton-HR]</t>
  </si>
  <si>
    <t xml:space="preserve">노무비: 56,874 / 552.12 ㎥/hr = 103.0  </t>
  </si>
  <si>
    <t xml:space="preserve">   [노:불도저(무한궤도)-32 Ton-HR]</t>
  </si>
  <si>
    <t xml:space="preserve">경  비: 44,983 / 552.12 ㎥/hr = 81.4  </t>
  </si>
  <si>
    <t xml:space="preserve">   [경:불도저(무한궤도)-32 Ton-HR]</t>
  </si>
  <si>
    <t>3 CUA30200100S 벌목 5m이상~8m미만 M2</t>
  </si>
  <si>
    <t xml:space="preserve">※참조#1: 하천건설공사 설계실무요령 1.3.2 벌목 </t>
  </si>
  <si>
    <t xml:space="preserve">※참조#2: 건설표준품셈 3-7 벌목 </t>
  </si>
  <si>
    <t xml:space="preserve">나무높이 : 5m이상~8m미만 </t>
  </si>
  <si>
    <t xml:space="preserve">집재거리는 100m 기준, 이를 초과하는 경우 100m 증가마다 인력품 30%씩 가산 </t>
  </si>
  <si>
    <t xml:space="preserve">1.벌개제근/벌목(H=5.0-8.0m 미만, 집재거리 L=100m 까지) </t>
  </si>
  <si>
    <t xml:space="preserve">재료비: 106 * 1 M2 = 106.0  </t>
  </si>
  <si>
    <t xml:space="preserve">   [재:벌개제근 / 벌목-H=5.0m~8.0m 미만, 집재거리 L=100m 까지-M2]</t>
  </si>
  <si>
    <t xml:space="preserve">노무비: 1,014 * 1 M2 = 1,014.0  </t>
  </si>
  <si>
    <t xml:space="preserve">   [노:벌개제근 / 벌목-H=5.0m~8.0m 미만, 집재거리 L=100m 까지-M2]</t>
  </si>
  <si>
    <t xml:space="preserve">경  비: 58 * 1 m2 = 58.0  </t>
  </si>
  <si>
    <t xml:space="preserve">   [경:벌개제근 / 벌목-H=5.0m~8.0m 미만, 집재거리 L=100m 까지-M2]</t>
  </si>
  <si>
    <t>4 CUA30200200S 벌개제근 뿌리뽑기, 입목본수도 50-60%, 수경 10-20cm이하 M2</t>
  </si>
  <si>
    <t xml:space="preserve">※참조#1: 하천건설공사 설계실무요령 1.3.4 벌개제근 </t>
  </si>
  <si>
    <t xml:space="preserve">※참조#2: 건설표준품셈 3-7 뿌리뽑기 </t>
  </si>
  <si>
    <t xml:space="preserve">입목본수도 : 50~60%, 수경 10~20cm, 수종 (침엽+잡목+활엽)/3 </t>
  </si>
  <si>
    <t xml:space="preserve">1.벌개제근(뿌리뽑기) </t>
  </si>
  <si>
    <t xml:space="preserve">  입목본수도 50-60 %, 수경 10-20 CM이하 </t>
  </si>
  <si>
    <t xml:space="preserve">재료비: 26 * 1 M2 = 26.0  </t>
  </si>
  <si>
    <t xml:space="preserve">   [재:벌개제근 / 뿌리뽑기 -입목 본수도 50-60%, 수경 10∼20cm이하, 집재거리 L=100m 까지-M2]</t>
  </si>
  <si>
    <t xml:space="preserve">노무비: 390 * 1 M2 = 390.0  </t>
  </si>
  <si>
    <t xml:space="preserve">   [노:벌개제근 / 뿌리뽑기 -입목 본수도 50-60%, 수경 10∼20cm이하, 집재거리 L=100m 까지-M2]</t>
  </si>
  <si>
    <t xml:space="preserve">경  비: 62 * 1 m2 = 62.0  </t>
  </si>
  <si>
    <t xml:space="preserve">   [경:벌개제근 / 뿌리뽑기 -입목 본수도 50-60%, 수경 10∼20cm이하, 집재거리 L=100m 까지-M2]</t>
  </si>
  <si>
    <t>5 CUA30300000S 층따기 null M3</t>
  </si>
  <si>
    <t xml:space="preserve">※참조#1: 하천건설공사 설계실무요령 1.3.4 층따기 </t>
  </si>
  <si>
    <t xml:space="preserve">※참조#2: 건설표준품셈 8-2-1 불도저 </t>
  </si>
  <si>
    <t xml:space="preserve">1.법면절취(불도저19ton) </t>
  </si>
  <si>
    <t xml:space="preserve">F = 1 / 1.3,  E = 0.65 </t>
  </si>
  <si>
    <t xml:space="preserve">CM = L / V1 + L / V2 + 0.25 = 1.18  min </t>
  </si>
  <si>
    <t xml:space="preserve">Q = 60 * Q * F * E / CM = 78.102 ㎥/hr </t>
  </si>
  <si>
    <t xml:space="preserve">재료비: 34,249 / 78.102 ㎥/hr = 438.5  </t>
  </si>
  <si>
    <t xml:space="preserve">노무비: 56,874 / 78.102 ㎥/hr = 728.2  </t>
  </si>
  <si>
    <t xml:space="preserve">경  비: 33,412 / 78.102 ㎥/hr = 427.7  </t>
  </si>
  <si>
    <t>6 CUA30401000S 성토면고르기 성토면 M2</t>
  </si>
  <si>
    <t xml:space="preserve">※참조#1: 하천건설공사 설계실무요령 1.3.5 면고르기 </t>
  </si>
  <si>
    <t xml:space="preserve">※참조#2: 건설표준품셈 3-4 성토부대공 </t>
  </si>
  <si>
    <t xml:space="preserve">1.성토면고르기(굴삭기 0.6m3) </t>
  </si>
  <si>
    <t xml:space="preserve">성토면 고르기 점토, 점질토, 모래, 사질토 M2 </t>
  </si>
  <si>
    <t xml:space="preserve">재료비 :  132 * 1 = 132.0  </t>
  </si>
  <si>
    <t xml:space="preserve">   [재:성토면 고르기-점토, 점질토, 모래, 사질토-M2]</t>
  </si>
  <si>
    <t xml:space="preserve">노무비 :  511 * 1 = 511.0  </t>
  </si>
  <si>
    <t xml:space="preserve">   [노:성토면 고르기-점토, 점질토, 모래, 사질토-M2]</t>
  </si>
  <si>
    <t xml:space="preserve">경비 :  197 * 1 = 197.0  </t>
  </si>
  <si>
    <t xml:space="preserve">   [경:성토면 고르기-점토, 점질토, 모래, 사질토-M2]</t>
  </si>
  <si>
    <t>7 CUA30402000S 절토면고르기 절토면 M2</t>
  </si>
  <si>
    <t xml:space="preserve">※참조#2: 건설표준품셈 3-3 절토부대공 </t>
  </si>
  <si>
    <t xml:space="preserve">1.절토면고르기(굴삭기 0.6m3) </t>
  </si>
  <si>
    <t xml:space="preserve">절토면 고르기 모래, 사질토, 점토, 점질토 M2 </t>
  </si>
  <si>
    <t xml:space="preserve">재료비 :  220 * 1 / 3 = 73.3  </t>
  </si>
  <si>
    <t xml:space="preserve">   [재:절토면 고르기-모래, 사질토, 점토, 점질토-M2]</t>
  </si>
  <si>
    <t xml:space="preserve">노무비 :  1,688 * 1 / 3 = 562.6  </t>
  </si>
  <si>
    <t xml:space="preserve">   [노:절토면 고르기-모래, 사질토, 점토, 점질토-M2]</t>
  </si>
  <si>
    <t xml:space="preserve">경비 :  329 * 1 / 3 = 109.6  </t>
  </si>
  <si>
    <t xml:space="preserve">   [경:절토면 고르기-모래, 사질토, 점토, 점질토-M2]</t>
  </si>
  <si>
    <t xml:space="preserve">절토면 고르기 연질토, 부순자갈 M2 </t>
  </si>
  <si>
    <t xml:space="preserve">재료비 :  308 * 1 / 3 = 102.6  </t>
  </si>
  <si>
    <t xml:space="preserve">   [재:절토면 고르기-연질토, 부순자갈-M2]</t>
  </si>
  <si>
    <t xml:space="preserve">노무비 :  2,698 * 1 / 3 = 899.3  </t>
  </si>
  <si>
    <t xml:space="preserve">   [노:절토면 고르기-연질토, 부순자갈-M2]</t>
  </si>
  <si>
    <t xml:space="preserve">경비 :  461 * 1 / 3 = 153.6  </t>
  </si>
  <si>
    <t xml:space="preserve">   [경:절토면 고르기-연질토, 부순자갈-M2]</t>
  </si>
  <si>
    <t xml:space="preserve">절토면 고르기 호박돌섞인고결토, 경질토 M2 </t>
  </si>
  <si>
    <t xml:space="preserve">재료비 :  352 * 1 / 3 = 117.3  </t>
  </si>
  <si>
    <t xml:space="preserve">   [재:절토면 고르기-호박돌섞인고결토, 경질토-M2]</t>
  </si>
  <si>
    <t xml:space="preserve">노무비 :  3,035 * 1 / 3 = 1,011.6  </t>
  </si>
  <si>
    <t xml:space="preserve">   [노:절토면 고르기-호박돌섞인고결토, 경질토-M2]</t>
  </si>
  <si>
    <t xml:space="preserve">경비 :  526 * 1 / 3 = 175.3  </t>
  </si>
  <si>
    <t xml:space="preserve">   [경:절토면 고르기-호박돌섞인고결토, 경질토-M2]</t>
  </si>
  <si>
    <t>8 CUA30501000S 줄떼 비탈면보호공 M2</t>
  </si>
  <si>
    <t xml:space="preserve">※참조#1: 하천건설공사 설계실무요령 1.3.6 비탈면보호공 </t>
  </si>
  <si>
    <t xml:space="preserve">※참조#2: 건설표준품셈 4-1 잔디 및 초화류 </t>
  </si>
  <si>
    <t xml:space="preserve">1.재료비[별도계상] </t>
  </si>
  <si>
    <t xml:space="preserve">1) 떼 구입비 (0.3x0.3x0.03m, 현장도착도, 할증10%) </t>
  </si>
  <si>
    <t xml:space="preserve">   : 11매/m2 x 1.1 / 3 = 4.033매/m2 </t>
  </si>
  <si>
    <t xml:space="preserve">2. 소운반 (지게 100m, 1회운반 30매) [불필요시 삭제] </t>
  </si>
  <si>
    <t xml:space="preserve">2500 * 450 / ( 120 * 100 + 2500 * 1.5 ) = 71.43  회/인 </t>
  </si>
  <si>
    <t xml:space="preserve">보통인부 : 1 인 * 167,081 / ( 71.43 * 30 ) * 11 매 * 1.1 = 943.4  </t>
  </si>
  <si>
    <t xml:space="preserve">   [합:보통인부-일반공사 직종-인]</t>
  </si>
  <si>
    <t xml:space="preserve">&gt; 2  소  계 : </t>
  </si>
  <si>
    <t xml:space="preserve">3. 떼붙임(잔디붙임) </t>
  </si>
  <si>
    <t xml:space="preserve">재 료 비 : 0 * 1 ㎡ = 0.0  </t>
  </si>
  <si>
    <t xml:space="preserve">   [재:잔디 붙임-줄떼-M2]</t>
  </si>
  <si>
    <t xml:space="preserve">노 무 비 : 5,239 * 1 ㎡ = 5,239.0  </t>
  </si>
  <si>
    <t xml:space="preserve">   [노:잔디 붙임-줄떼-M2]</t>
  </si>
  <si>
    <t xml:space="preserve">경    비 : 0 * 1 ㎡ = 0.0  </t>
  </si>
  <si>
    <t xml:space="preserve">   [경:잔디 붙임-줄떼-M2]</t>
  </si>
  <si>
    <t xml:space="preserve">&gt; 3  소  계: </t>
  </si>
  <si>
    <t xml:space="preserve">4.식재면고르기 [불필요시 삭제] </t>
  </si>
  <si>
    <t xml:space="preserve">   [재:식재면 고르기--M2]</t>
  </si>
  <si>
    <t xml:space="preserve">노 무 비 : 1,559 * 1 ㎡ = 1,559.0  </t>
  </si>
  <si>
    <t xml:space="preserve">   [노:식재면 고르기--M2]</t>
  </si>
  <si>
    <t xml:space="preserve">   [경:식재면 고르기--M2]</t>
  </si>
  <si>
    <t xml:space="preserve">&gt; 4  소  계: </t>
  </si>
  <si>
    <t>9 CUA30502000S 평떼 비탈면보호공 M2</t>
  </si>
  <si>
    <t xml:space="preserve">비료주기 삭제, 살수 삭제 [필요한 경우 별도계상] </t>
  </si>
  <si>
    <t xml:space="preserve">   : 11매/m2 x 1.1 = 12.1매/m2 </t>
  </si>
  <si>
    <t xml:space="preserve">2. 소운반 (지게 100m, 1회운반 10매) [불필요시 삭제] </t>
  </si>
  <si>
    <t xml:space="preserve">보통인부 : 1 인 * 167,081 / ( 71.43 * 10 ) * 11 매 * 1.1 = 2,830.2  </t>
  </si>
  <si>
    <t xml:space="preserve">   [재:잔디 붙임-평떼-M2]</t>
  </si>
  <si>
    <t xml:space="preserve">노 무 비 : 5,951 * 1 ㎡ = 5,951.0  </t>
  </si>
  <si>
    <t xml:space="preserve">   [노:잔디 붙임-평떼-M2]</t>
  </si>
  <si>
    <t xml:space="preserve">   [경:잔디 붙임-평떼-M2]</t>
  </si>
  <si>
    <t xml:space="preserve">4. 떼 꽂이 (1일 1인 : 1000ea 제작) [불필요시 삭제] </t>
  </si>
  <si>
    <t xml:space="preserve">보통인부 : 1 인 * 167,081 * 22 / 1000 = 3,675.7  </t>
  </si>
  <si>
    <t xml:space="preserve">&gt; 4  소  계 : </t>
  </si>
  <si>
    <t xml:space="preserve">5.식재면고르기 [불필요시 삭제] </t>
  </si>
  <si>
    <t xml:space="preserve">&gt; 5  소  계: </t>
  </si>
  <si>
    <t>10 CUA30503000S Seed Spray 비탈면보호공 M2</t>
  </si>
  <si>
    <t xml:space="preserve">운반비 필요할 경우 별도계상 </t>
  </si>
  <si>
    <t xml:space="preserve">1.재료비 [별도계상] </t>
  </si>
  <si>
    <t xml:space="preserve">종자 25g/㎡ </t>
  </si>
  <si>
    <t xml:space="preserve">복합비료 100g/㎡ </t>
  </si>
  <si>
    <t xml:space="preserve">피복제(화이버또는펄프류) 180g/㎡ </t>
  </si>
  <si>
    <t xml:space="preserve">침식방지안정제(합성접착제) 100g/㎡ </t>
  </si>
  <si>
    <t xml:space="preserve">색소(M그린) 2g/㎡ </t>
  </si>
  <si>
    <t xml:space="preserve">2.초류종자 살포(기계살포) </t>
  </si>
  <si>
    <t xml:space="preserve">재 료 비 : 21 * 1 ㎡ = 21.0  </t>
  </si>
  <si>
    <t xml:space="preserve">   [재:초류종자 살포(기계살포)--M2]</t>
  </si>
  <si>
    <t xml:space="preserve">노 무 비 : 323 * 1 ㎡ = 323.0  </t>
  </si>
  <si>
    <t xml:space="preserve">   [노:초류종자 살포(기계살포)--M2]</t>
  </si>
  <si>
    <t xml:space="preserve">경    비 : 68 * 1 ㎡ = 68.0  </t>
  </si>
  <si>
    <t xml:space="preserve">   [경:초류종자 살포(기계살포)--M2]</t>
  </si>
  <si>
    <t xml:space="preserve">&gt; 2  소  계: </t>
  </si>
  <si>
    <t xml:space="preserve">3.살수(1일2회, 7일간) [필요한 경우 별도계상] </t>
  </si>
  <si>
    <t>11 CUA30504000S Seed Spray + 거적덮기 비탈면보호공 M2</t>
  </si>
  <si>
    <t xml:space="preserve">4.거적덮기 </t>
  </si>
  <si>
    <t xml:space="preserve">1) 재료비 [별도계상] </t>
  </si>
  <si>
    <t xml:space="preserve">   거적(1x60m) : 1.2m2 </t>
  </si>
  <si>
    <t xml:space="preserve">2) 설치비 </t>
  </si>
  <si>
    <t xml:space="preserve">거적 덮기  M2 </t>
  </si>
  <si>
    <t xml:space="preserve">재료비 :  0 * 1 = 0.0  </t>
  </si>
  <si>
    <t xml:space="preserve">   [재:거적 덮기--M2]</t>
  </si>
  <si>
    <t xml:space="preserve">노무비 :  523 * 1 = 523.0  </t>
  </si>
  <si>
    <t xml:space="preserve">   [노:거적 덮기--M2]</t>
  </si>
  <si>
    <t xml:space="preserve">경비 :  0 * 1 = 0.0  </t>
  </si>
  <si>
    <t xml:space="preserve">   [경:거적 덮기--M2]</t>
  </si>
  <si>
    <t>12 CUA30505000S 식생매트 비탈면보호공 M2</t>
  </si>
  <si>
    <t xml:space="preserve">※참조#2: 건설표준품셈 토목 2-3 하천호안공 </t>
  </si>
  <si>
    <t xml:space="preserve">1. 재료비[별도계상] </t>
  </si>
  <si>
    <t xml:space="preserve">1) 자연식생매트(현장도착도, 할증 10%) </t>
  </si>
  <si>
    <t xml:space="preserve">고정핀(L=200~400mm) [필요한 경우 별도계상] </t>
  </si>
  <si>
    <t xml:space="preserve">2. 설치비 </t>
  </si>
  <si>
    <t xml:space="preserve">호안등사면에 식생매트를 설치하는 기준으로 인력 흙고르기, 식생매트 깔기, 복토 작업을 포함 </t>
  </si>
  <si>
    <t xml:space="preserve">매트부설 이외 기타공종(종자살포, 잔디심기, 관수 시비 등)는 별도 계상 </t>
  </si>
  <si>
    <t xml:space="preserve">식생매트 설치  M2 </t>
  </si>
  <si>
    <t xml:space="preserve">   [재:식생매트 설치--M2]</t>
  </si>
  <si>
    <t xml:space="preserve">노무비 :  3,571 * 1 = 3,571.0  </t>
  </si>
  <si>
    <t xml:space="preserve">   [노:식생매트 설치--M2]</t>
  </si>
  <si>
    <t xml:space="preserve">   [경:식생매트 설치--M2]</t>
  </si>
  <si>
    <t xml:space="preserve">식생매트 설치 / 복토 굴삭기 0.6㎥ M2 </t>
  </si>
  <si>
    <t xml:space="preserve">재료비 :  455 * 1 = 455.0  </t>
  </si>
  <si>
    <t xml:space="preserve">   [재:식생매트 설치 / 복토-굴삭기 0.6㎥-M2]</t>
  </si>
  <si>
    <t xml:space="preserve">노무비 :  2,598 * 1 = 2,598.0  </t>
  </si>
  <si>
    <t xml:space="preserve">   [노:식생매트 설치 / 복토-굴삭기 0.6㎥-M2]</t>
  </si>
  <si>
    <t xml:space="preserve">경비 :  680 * 1 = 680.0  </t>
  </si>
  <si>
    <t xml:space="preserve">   [경:식생매트 설치 / 복토-굴삭기 0.6㎥-M2]</t>
  </si>
  <si>
    <t>13 CUA30601010S 불도저운반 불도저 32ton, 토사, L=20m기준 M3</t>
  </si>
  <si>
    <t xml:space="preserve">※참조#1: 하천건설공사 설계실무요령 1.3.6 흙운반 </t>
  </si>
  <si>
    <t xml:space="preserve">1.토사(불도저 32ton) </t>
  </si>
  <si>
    <t xml:space="preserve">F = 1 / 1.3 = 0.77 ,  E = 0.65 </t>
  </si>
  <si>
    <t xml:space="preserve">L = 20 m (작업거리 반영하여 계상),  V1 = 52 m/min,  V2 = 58 m/min </t>
  </si>
  <si>
    <t xml:space="preserve">CM = L / V1 + L / V2 + 0.25 = 0.98 min </t>
  </si>
  <si>
    <t xml:space="preserve">Q = 60 * Q * F * E / CM = 161.794 ㎥/hr </t>
  </si>
  <si>
    <t xml:space="preserve">재료비: 56,990 / 161.794 ㎥/hr = 352.2  </t>
  </si>
  <si>
    <t xml:space="preserve">노무비: 56,874 / 161.794 ㎥/hr = 351.5  </t>
  </si>
  <si>
    <t xml:space="preserve">경  비: 44,983 / 161.794 ㎥/hr = 278.0  </t>
  </si>
  <si>
    <t>14 CUA30601020S 불도저운반 불도저 32ton, 리핑암, L=20m기준 M3</t>
  </si>
  <si>
    <t xml:space="preserve">F = 1 / 1.35 = 0.74 ,  E = 0.42 </t>
  </si>
  <si>
    <t xml:space="preserve">L = 20 m (작업거리 반영하여 계상),  V1 = 40 m/min,  V2 = 58 m/min </t>
  </si>
  <si>
    <t xml:space="preserve">CM = L / V1 + L / V2 + 0.25 = 1.09 min </t>
  </si>
  <si>
    <t xml:space="preserve">Q = 60 * Q * F * E / CM = 90.332 ㎥/hr </t>
  </si>
  <si>
    <t xml:space="preserve">재료비: 56,990 / 90.332 ㎥/hr = 630.8  </t>
  </si>
  <si>
    <t xml:space="preserve">노무비: 56,874 / 90.332 ㎥/hr = 629.6  </t>
  </si>
  <si>
    <t xml:space="preserve">경  비: 44,983 / 90.332 ㎥/hr = 497.9  </t>
  </si>
  <si>
    <t>15 CUA30601030S 불도저운반 불도저 32ton, 발파암, L=20m기준 M3</t>
  </si>
  <si>
    <t xml:space="preserve">F = 1 / 1.625 = 0.62 ,  E = 0.30 </t>
  </si>
  <si>
    <t xml:space="preserve">L = 20 m (작업거리 반영하여 계상),  V1 = 40 m/min,  V2 = 43 m/min </t>
  </si>
  <si>
    <t xml:space="preserve">CM = L / V1 + L / V2 + 0.25 = 1.22 min </t>
  </si>
  <si>
    <t xml:space="preserve">Q = 60 * Q * F * E / CM = 48.299 ㎥/hr </t>
  </si>
  <si>
    <t xml:space="preserve">재료비: 56,990 / 48.299 ㎥/hr = 1,179.9  </t>
  </si>
  <si>
    <t xml:space="preserve">노무비: 56,874 / 48.299 ㎥/hr = 1,177.5  </t>
  </si>
  <si>
    <t xml:space="preserve">경  비: 44,983 / 48.299 ㎥/hr = 931.3  </t>
  </si>
  <si>
    <t>16 CUA30602010S 덤프운반 덤프 24ton + 로더 2.87m3, 토사, L=1km기준 M3</t>
  </si>
  <si>
    <t xml:space="preserve">※참조#2: 건설표준품셈 8-2 로더, 덤프트럭 </t>
  </si>
  <si>
    <t xml:space="preserve">1. 적재(로더 2.87㎥ 타이어) 현지 여건에 따라 굴삭기 적재 가능 </t>
  </si>
  <si>
    <t xml:space="preserve">Q = 2.87,  K = 1.2,  F = 1 / 1.3 = 0.77 ,  E0 = 0.60 </t>
  </si>
  <si>
    <t xml:space="preserve">M = 1.8,  L = 8 m,  T1 = 9,  T2 = 14 </t>
  </si>
  <si>
    <t xml:space="preserve">CM = M * L + T1 + T2 = 37.4 sec </t>
  </si>
  <si>
    <t xml:space="preserve">Q = 3600 * Q * K * F * E0 / CM = 153.157 ㎥/hr </t>
  </si>
  <si>
    <t xml:space="preserve">재료비: 27,890 / 153.157 ㎥/hr = 182.1  </t>
  </si>
  <si>
    <t xml:space="preserve">   [재:로더(타이어)-2.87㎥-HR]</t>
  </si>
  <si>
    <t xml:space="preserve">노무비: 56,874 / 153.157 ㎥/hr = 371.3  </t>
  </si>
  <si>
    <t xml:space="preserve">   [노:로더(타이어)-2.87㎥-HR]</t>
  </si>
  <si>
    <t xml:space="preserve">경  비: 30,113 / 153.157 ㎥/hr = 196.6  </t>
  </si>
  <si>
    <t xml:space="preserve">   [경:로더(타이어)-2.87㎥-HR]</t>
  </si>
  <si>
    <t xml:space="preserve">2. 운반(덤프 24ton) L=1km 기준 </t>
  </si>
  <si>
    <t xml:space="preserve">L = 1 km (운반거리에 따라 계상),  E = 0.9,  F = 1 / 1.3 = 0.77  </t>
  </si>
  <si>
    <t xml:space="preserve">Q = 24 / 1.6 * 1.3 = 19.5  </t>
  </si>
  <si>
    <t xml:space="preserve">N = Q / ( 2.87 * K ) = 5.66 회 </t>
  </si>
  <si>
    <t xml:space="preserve">T1 = ( CM * N ) / ( 60 * E0 ) = 5.88  </t>
  </si>
  <si>
    <t xml:space="preserve">T2 = ( L / 20 + L / 25 ) * 60 = 5.4  (도로상태에 따른 주행속도 적용하여 계상) </t>
  </si>
  <si>
    <t xml:space="preserve">T3 = 0.8,  T4 = 0.42,  T5 = 0.5,  t6 = 1.5(세륜기 통과시에만 t6 적용) </t>
  </si>
  <si>
    <t xml:space="preserve">CM = T1 + T2 + T3 + T4 + T5 = 13 분 기존도로 확장시 t5 = 3.77분 가산 </t>
  </si>
  <si>
    <t xml:space="preserve">Q = 60 * Q * F * E / CM = 62.37 ㎥/hr </t>
  </si>
  <si>
    <t xml:space="preserve">재료비: 37,484 / 62.37 ㎥/hr = 600.9  </t>
  </si>
  <si>
    <t xml:space="preserve">   [재:덤프트럭-24ton-HR]</t>
  </si>
  <si>
    <t xml:space="preserve">노무비: 56,874 / 62.37 ㎥/hr = 911.8  </t>
  </si>
  <si>
    <t xml:space="preserve">   [노:덤프트럭-24ton-HR]</t>
  </si>
  <si>
    <t xml:space="preserve">경  비: 31,406 / 62.37 ㎥/hr = 503.5  </t>
  </si>
  <si>
    <t xml:space="preserve">   [경:덤프트럭-24ton-HR]</t>
  </si>
  <si>
    <t xml:space="preserve"> 나.자동덮개시설 </t>
  </si>
  <si>
    <t xml:space="preserve">경  비: 481 / 62.37 ㎥/hr = 7.7  </t>
  </si>
  <si>
    <t xml:space="preserve">   [경:덤프트럭 자동덮개시설-24ton-HR]</t>
  </si>
  <si>
    <t>17 CUA30602020S 덤프운반 덤프 24ton + 로더 2.87m3, 리핑암, L=1km기준 M3</t>
  </si>
  <si>
    <t xml:space="preserve">Q = 2.87,  K = 0.7,  F = 1 / 1.35 = 0.74 ,  E0 = 0.50 </t>
  </si>
  <si>
    <t xml:space="preserve">Q = 3600 * Q * K * F * E0 / CM = 71.55 ㎥/hr </t>
  </si>
  <si>
    <t xml:space="preserve">재료비: 27,890 / 71.55 ㎥/hr = 389.7  </t>
  </si>
  <si>
    <t xml:space="preserve">노무비: 56,874 / 71.55 ㎥/hr = 794.8  </t>
  </si>
  <si>
    <t xml:space="preserve">경  비: 30,113 / 71.55 ㎥/hr = 420.8  </t>
  </si>
  <si>
    <t xml:space="preserve">L = 1 km (운반거리에 따라 계상),  E = 0.9,  F = 1 / 1.35 = 0.74  </t>
  </si>
  <si>
    <t xml:space="preserve">Q = 24 / 1.9 * 1.35 = 17.05  </t>
  </si>
  <si>
    <t xml:space="preserve">N = Q / ( 2.87 * K ) = 8.49 회 </t>
  </si>
  <si>
    <t xml:space="preserve">T1 = ( CM * N ) / ( 60 * E0 ) = 10.58  </t>
  </si>
  <si>
    <t xml:space="preserve">T3 = 0.8,  T4 = 0.42,  T5 = 0.5,  T6 = 1.5 (세륜기 통과시에만 t6 적용) </t>
  </si>
  <si>
    <t xml:space="preserve">CM = T1 + T2 + T3 + T4 + T5 + T6 = 19.2 분 기존도로 확장시 t5 = 3.77분 가산 </t>
  </si>
  <si>
    <t xml:space="preserve">Q = 60 * Q * F * E / CM = 35.485 ㎥/hr </t>
  </si>
  <si>
    <t xml:space="preserve">재료비: 37,484 / 35.485 ㎥/hr = 1,056.3  </t>
  </si>
  <si>
    <t xml:space="preserve">노무비: 56,874 / 35.485 ㎥/hr = 1,602.7  </t>
  </si>
  <si>
    <t xml:space="preserve">경  비: 31,406 / 35.485 ㎥/hr = 885.0  </t>
  </si>
  <si>
    <t xml:space="preserve">경  비: 481 / 35.485 ㎥/hr = 13.5  </t>
  </si>
  <si>
    <t>18 CUA30602030S 덤프운반 덤프 24ton + 굴삭기 1.0m3, 발파암, L=1km기준 M3</t>
  </si>
  <si>
    <t xml:space="preserve">※참조#2: 건설표준품셈 8-2 굴삭기, 덤프트럭 </t>
  </si>
  <si>
    <t xml:space="preserve">1. 적재(굴삭기 1.0㎥) 현지 여건에 따라 굴삭기 적재 가능 </t>
  </si>
  <si>
    <t xml:space="preserve">Q = 1.0,  K = 0.55,  F = 1 / 1.625 = 0.62 ,  E0 = 0.45 </t>
  </si>
  <si>
    <t xml:space="preserve">CM = 23 sec </t>
  </si>
  <si>
    <t xml:space="preserve">Q = 3600 * Q * K * F * E0 / CM = 24.018 ㎥/hr </t>
  </si>
  <si>
    <t xml:space="preserve">재료비: 28,095 / 24.018 ㎥/hr = 1,169.7  </t>
  </si>
  <si>
    <t xml:space="preserve">   [재:굴삭기(무한궤도)-1.0㎥-HR]</t>
  </si>
  <si>
    <t xml:space="preserve">노무비: 56,874 / 24.018 ㎥/hr = 2,367.9  </t>
  </si>
  <si>
    <t xml:space="preserve">   [노:굴삭기(무한궤도)-1.0㎥-HR]</t>
  </si>
  <si>
    <t xml:space="preserve">경  비: 27,901 / 24.018 ㎥/hr = 1,161.6  </t>
  </si>
  <si>
    <t xml:space="preserve">   [경:굴삭기(무한궤도)-1.0㎥-HR]</t>
  </si>
  <si>
    <t xml:space="preserve">N = Q / ( 1 * K ) = 31 회 </t>
  </si>
  <si>
    <t xml:space="preserve">T1 = ( CM * N ) / ( 60 * E0 ) = 26.41  </t>
  </si>
  <si>
    <t xml:space="preserve">CM = T1 + T2 + T3 + T4 + T5 + T6 = 35.03 분 기존도로 확장시 t5 = 3.77분 가산 </t>
  </si>
  <si>
    <t xml:space="preserve">Q = 60 * Q * F * E / CM = 19.45 ㎥/hr </t>
  </si>
  <si>
    <t xml:space="preserve">재료비: 37,484 / 19.45 ㎥/hr = 1,927.1  </t>
  </si>
  <si>
    <t xml:space="preserve">노무비: 56,874 / 19.45 ㎥/hr = 2,924.1  </t>
  </si>
  <si>
    <t xml:space="preserve">경  비: 31,406 / 19.45 ㎥/hr = 1,614.7  </t>
  </si>
  <si>
    <t xml:space="preserve">경  비: 481 / 19.45 ㎥/hr = 24.7  </t>
  </si>
  <si>
    <t>19 CUA30701010S 순성토(토사) 불도저 32ton, 덤프 24ton, L=1km기준 M3</t>
  </si>
  <si>
    <t xml:space="preserve">※참조#1: 하천건설공사 설계실무요령 1.3.7 순성토 </t>
  </si>
  <si>
    <t xml:space="preserve">※참조#2: 건설표준품셈 8-2 불도저, 로더, 덤프트럭 </t>
  </si>
  <si>
    <t xml:space="preserve">1.표토제거 또는 벌개제근 : 현장 여건상 필요한 경우 적용 </t>
  </si>
  <si>
    <t xml:space="preserve">2.굴착(불도저 32ton) </t>
  </si>
  <si>
    <t xml:space="preserve">F = 1 / 1.3 = 0.77 ,  E = 0.65 (현장여건에 따라 적용) </t>
  </si>
  <si>
    <t xml:space="preserve">Q = 60 * Q * F * E / CM = 129.966 ㎥/hr </t>
  </si>
  <si>
    <t xml:space="preserve">재료비: 56,990 / 129.966 ㎥/hr = 438.4  </t>
  </si>
  <si>
    <t xml:space="preserve">노무비: 56,874 / 129.966 ㎥/hr = 437.6  </t>
  </si>
  <si>
    <t xml:space="preserve">경  비: 44,983 / 129.966 ㎥/hr = 346.1  </t>
  </si>
  <si>
    <t xml:space="preserve">3. 적재(로더 2.87㎥ 타이어) 현지 여건에 따라 굴삭기 적재 가능 </t>
  </si>
  <si>
    <t xml:space="preserve">Q = 2.87,  K = 1.2,  F = 1 / 1.3 = 0.77 ,  E0 = 0.60 (현장여건에 따라 적용) </t>
  </si>
  <si>
    <t xml:space="preserve">4. 운반(덤프 24ton) L=1km 기준 </t>
  </si>
  <si>
    <t xml:space="preserve">L = 1 km (운반거리에 따라 계상),  E1 = 0.9,  F = 1 / 1.3 = 0.77  </t>
  </si>
  <si>
    <t xml:space="preserve">T3 = 0.8,  T4 = 0.42,  T5 = 0.5 </t>
  </si>
  <si>
    <t xml:space="preserve">CM = T1 + T2 + T3 + T4 + T5 = 13 분 </t>
  </si>
  <si>
    <t xml:space="preserve">Q = 60 * Q * F * E1 / CM = 62.37 ㎥/hr </t>
  </si>
  <si>
    <t>20 CUA30701020S 순성토(토사) 불도저 32ton, 덤프 8ton, L=1km기준 M3</t>
  </si>
  <si>
    <t xml:space="preserve">4. 운반(덤프 8ton) L=1km 기준 </t>
  </si>
  <si>
    <t xml:space="preserve">L = 1 km (운반거리에 따라 계상),  E1 = 0.9 (현장여건에 따라 적용),  F = 1 / 1.25 = 0.8  </t>
  </si>
  <si>
    <t xml:space="preserve">Q = 8 / 1.6 * 1.25 = 6.25  </t>
  </si>
  <si>
    <t xml:space="preserve">N = Q / ( 2.87 * K ) = 1.81 회 </t>
  </si>
  <si>
    <t xml:space="preserve">T1 = ( CM * N ) / ( 60 * E0 ) = 1.88  </t>
  </si>
  <si>
    <t xml:space="preserve">CM = T1 + T2 + T3 + T4 + T5 = 9 분 </t>
  </si>
  <si>
    <t xml:space="preserve">Q = 60 * Q * F * E1 / CM = 30 ㎥/hr </t>
  </si>
  <si>
    <t xml:space="preserve">재료비: 15,156 / 30 ㎥/hr = 505.2  </t>
  </si>
  <si>
    <t xml:space="preserve">   [재:덤프트럭-8ton-HR]</t>
  </si>
  <si>
    <t xml:space="preserve">노무비: 48,741 / 30 ㎥/hr = 1,624.7  </t>
  </si>
  <si>
    <t xml:space="preserve">   [노:덤프트럭-8ton-HR]</t>
  </si>
  <si>
    <t xml:space="preserve">경  비: 9,973 / 30 ㎥/hr = 332.4  </t>
  </si>
  <si>
    <t xml:space="preserve">   [경:덤프트럭-8ton-HR]</t>
  </si>
  <si>
    <t xml:space="preserve">경  비: 414 / 30 ㎥/hr = 13.8  </t>
  </si>
  <si>
    <t xml:space="preserve">   [경:덤프트럭 자동덮개시설-15ton-HR]</t>
  </si>
  <si>
    <t>21 CUA30701030S 순성토(토사) 불도저 19ton, 덤프 24ton, L=1km기준 M3</t>
  </si>
  <si>
    <t xml:space="preserve">2.굴착(불도저 19ton) </t>
  </si>
  <si>
    <t xml:space="preserve">F = 1 / 1.25 = 0.8 ,  E = 0.65 (현장여건에 따라 적용) </t>
  </si>
  <si>
    <t xml:space="preserve">L = 20 m (작업거리 반영하여 계상),  V1 = 40 m/min,  V2 = 46 m/min </t>
  </si>
  <si>
    <t xml:space="preserve">CM = L / V1 + L / V2 + 0.25 = 1.18 min </t>
  </si>
  <si>
    <t xml:space="preserve">Q = 60 * Q * F * E / CM = 81.226 ㎥/hr </t>
  </si>
  <si>
    <t xml:space="preserve">재료비: 34,249 / 81.226 ㎥/hr = 421.6  </t>
  </si>
  <si>
    <t xml:space="preserve">노무비: 56,874 / 81.226 ㎥/hr = 700.1  </t>
  </si>
  <si>
    <t xml:space="preserve">경  비: 33,412 / 81.226 ㎥/hr = 411.3  </t>
  </si>
  <si>
    <t>22 CUA30701040S 순성토(토사) 불도저 19ton, 덤프 8ton, L=1km기준 M3</t>
  </si>
  <si>
    <t>23 CUA30800010S 흙쌓기 사질토, 굴삭기 0.7m3, 진동롤러(자주식 10ton) M3</t>
  </si>
  <si>
    <t xml:space="preserve">※참조#1: 하천건설공사 설계실무요령 1.3.8 흙쌓기 </t>
  </si>
  <si>
    <t xml:space="preserve">※참조#2: 건설표준품셈 8-2 불도저, 굴삭기, 롤러 </t>
  </si>
  <si>
    <t xml:space="preserve">1. 흙쌓기 </t>
  </si>
  <si>
    <t xml:space="preserve">1) 굴삭기(0.7m3) </t>
  </si>
  <si>
    <t xml:space="preserve">Q = 0.7,  K = 0.9,  F = 0.9 / 1.3 = 0.69 ,  E = 0.70 </t>
  </si>
  <si>
    <t xml:space="preserve">CM = 20 sec </t>
  </si>
  <si>
    <t xml:space="preserve">Q = 3600 * Q * K * F * E / CM = 54.772 ㎥/hr </t>
  </si>
  <si>
    <t xml:space="preserve">재료비: 16,713 / 54.772 ㎥/hr = 305.1  </t>
  </si>
  <si>
    <t xml:space="preserve">   [재:굴삭기(무한궤도)-0.7㎥-HR]</t>
  </si>
  <si>
    <t xml:space="preserve">노무비: 56,874 / 54.772 ㎥/hr = 1,038.3  </t>
  </si>
  <si>
    <t xml:space="preserve">   [노:굴삭기(무한궤도)-0.7㎥-HR]</t>
  </si>
  <si>
    <t xml:space="preserve">경  비: 23,128 / 54.772 ㎥/hr = 422.2  </t>
  </si>
  <si>
    <t xml:space="preserve">   [경:굴삭기(무한궤도)-0.7㎥-HR]</t>
  </si>
  <si>
    <t xml:space="preserve">2. 살수 </t>
  </si>
  <si>
    <t xml:space="preserve">살수차(물탱크5500ℓ) </t>
  </si>
  <si>
    <t xml:space="preserve">O.M.C(최적함수비): O = 13 ％ </t>
  </si>
  <si>
    <t xml:space="preserve">N.M.C(자연함수비): N = 8 ％ </t>
  </si>
  <si>
    <t xml:space="preserve">E = 0.9 (현장여건에 따라 적용),  V = 15 km/hr,  Q = 5500 ℓ </t>
  </si>
  <si>
    <t xml:space="preserve">T0 = 5 분(흡입준비시간) </t>
  </si>
  <si>
    <t xml:space="preserve">T1 = 10 분(흡입시간) </t>
  </si>
  <si>
    <t xml:space="preserve">T2 = ( 1 / 15 ) * 60 * 2 = 8  분(운반시간) </t>
  </si>
  <si>
    <t xml:space="preserve">T3 = 20 분(살수시간) </t>
  </si>
  <si>
    <t xml:space="preserve">T4 = 5 분(살수대기시간) </t>
  </si>
  <si>
    <t xml:space="preserve">CM = T0 + T1 + T2 + T3 + T4 = 48 분 </t>
  </si>
  <si>
    <t xml:space="preserve">WS = 1415.92 kg/m3 </t>
  </si>
  <si>
    <t xml:space="preserve">WW = 1600 kg - WS = 184.08  </t>
  </si>
  <si>
    <t xml:space="preserve">W (QMC) = WW / WS * 100 = 13  </t>
  </si>
  <si>
    <t xml:space="preserve">(13+100) * Ws = 160,000 </t>
  </si>
  <si>
    <t xml:space="preserve">QW = ( 60 * Q * E ) / CM = 6,187.5  l/hr </t>
  </si>
  <si>
    <t xml:space="preserve">QT = WS * ( O - N ) / 100 = 70.8 kg/㎥ </t>
  </si>
  <si>
    <t xml:space="preserve">Q = QW / QT = 87.39 ㎥/hr </t>
  </si>
  <si>
    <t xml:space="preserve">TO = CM - ( T0 + T4 ) = 38  분 </t>
  </si>
  <si>
    <t xml:space="preserve">재료비: 14,278 / 87.39 ㎥/hr * 38 / 48 = 129.3  </t>
  </si>
  <si>
    <t xml:space="preserve">   [재:물탱크(살수차)-5500L-HR]</t>
  </si>
  <si>
    <t xml:space="preserve">노무비: 48,741 / 87.39 ㎥/hr = 557.7  </t>
  </si>
  <si>
    <t xml:space="preserve">   [노:물탱크(살수차)-5500L-HR]</t>
  </si>
  <si>
    <t xml:space="preserve">경  비: 9,470 / 87.39 ㎥/hr = 108.3  </t>
  </si>
  <si>
    <t xml:space="preserve">   [경:물탱크(살수차)-5500L-HR]</t>
  </si>
  <si>
    <t xml:space="preserve">3. 다짐 </t>
  </si>
  <si>
    <t xml:space="preserve">1)진동롤러(자주식 10Ton) : 사질토에 적용 </t>
  </si>
  <si>
    <t xml:space="preserve">V = 4 km/hr,  W (포설폭) = 1.9 m,  D (다짐두께) = 0.3 m </t>
  </si>
  <si>
    <t xml:space="preserve">E = 0.6 (현장여건에 맞게 적용),  F = 1,  N (다짐횟수) = 6 </t>
  </si>
  <si>
    <t xml:space="preserve">Q = 1000 * V * W * D * E * F / N = 228  ㎥/hr </t>
  </si>
  <si>
    <t xml:space="preserve">    재료비 : 22,108 / Q = 96.9  </t>
  </si>
  <si>
    <t xml:space="preserve">   [재:진동롤러(자주식)-10ton-HR]</t>
  </si>
  <si>
    <t xml:space="preserve">    노무비 : 56,874 / Q = 249.4  </t>
  </si>
  <si>
    <t xml:space="preserve">   [노:진동롤러(자주식)-10ton-HR]</t>
  </si>
  <si>
    <t xml:space="preserve">    경  비 : 25,460 / Q = 111.6  </t>
  </si>
  <si>
    <t xml:space="preserve">   [경:진동롤러(자주식)-10ton-HR]</t>
  </si>
  <si>
    <t>24 CUA30800020S 흙쌓기 사질토, 굴삭기 0.7m3, 타이어롤러(자주식 8~15ton) M3</t>
  </si>
  <si>
    <t xml:space="preserve">2)타이어롤러(자주식 8~15Ton) : 사질토에 적용 </t>
  </si>
  <si>
    <t xml:space="preserve">V = 2.5 km/hr,  W (포설폭) = 1.8 m,  D (다짐두께) = 0.3 m </t>
  </si>
  <si>
    <t xml:space="preserve">E = 0.6 (현장여건에 맞게 적용),  F = 1,  N (다짐횟수) = 4 </t>
  </si>
  <si>
    <t xml:space="preserve">Q = 1000 * V * W * D * E * F / N = 202.5  ㎥/hr </t>
  </si>
  <si>
    <t xml:space="preserve">    재료비 : 11,621 / Q = 57.3  </t>
  </si>
  <si>
    <t xml:space="preserve">   [재:타이어 롤러(자주식)-8∼15ton-HR]</t>
  </si>
  <si>
    <t xml:space="preserve">    노무비 : 56,874 / Q = 280.8  </t>
  </si>
  <si>
    <t xml:space="preserve">   [노:타이어 롤러(자주식)-8∼15ton-HR]</t>
  </si>
  <si>
    <t xml:space="preserve">    경  비 : 17,929 / Q = 88.5  </t>
  </si>
  <si>
    <t xml:space="preserve">   [경:타이어 롤러(자주식)-8∼15ton-HR]</t>
  </si>
  <si>
    <t>25 CUA30800030S 흙쌓기 점성토, 굴삭기 0.7m3, 양족식롤러(자주식 19ton) M3</t>
  </si>
  <si>
    <t xml:space="preserve">3)양족식롤러(자주식 19Ton) : 점성토에 적용 </t>
  </si>
  <si>
    <t xml:space="preserve">V = 4.0 km/hr,  W (포설폭) = 1.8 m,  D (다짐두께) = 0.3 m </t>
  </si>
  <si>
    <t xml:space="preserve">E = 0.6 (현장여건에 맞게 적용),  F = 1,  N (다짐횟수) = 5 </t>
  </si>
  <si>
    <t xml:space="preserve">Q = 1000 * V * W * D * E * F / N = 259.2  ㎥/hr </t>
  </si>
  <si>
    <t xml:space="preserve">    재료비 : 37,905 / Q = 146.2  </t>
  </si>
  <si>
    <t xml:space="preserve">   [재:양족식 롤러(자주식)-19ton-HR]</t>
  </si>
  <si>
    <t xml:space="preserve">    노무비 : 56,874 / Q = 219.4  </t>
  </si>
  <si>
    <t xml:space="preserve">   [노:양족식 롤러(자주식)-19ton-HR]</t>
  </si>
  <si>
    <t xml:space="preserve">    경  비 : 37,588 / Q = 145.0  </t>
  </si>
  <si>
    <t xml:space="preserve">   [경:양족식 롤러(자주식)-19ton-HR]</t>
  </si>
  <si>
    <t>26 CUA30800040S 흙쌓기 사질토, 불도저 32ton, 진동롤러(자주식 10ton) M3</t>
  </si>
  <si>
    <t xml:space="preserve">2) 불도저 (32ton) </t>
  </si>
  <si>
    <t xml:space="preserve">F = 1,  E = 0.55 </t>
  </si>
  <si>
    <t xml:space="preserve">Q = 60 * Q * F * E / CM = 159.853 ㎥/hr </t>
  </si>
  <si>
    <t xml:space="preserve">재료비: 56,990 / 159.853 ㎥/hr = 356.5  </t>
  </si>
  <si>
    <t xml:space="preserve">노무비: 56,874 / 159.853 ㎥/hr = 355.7  </t>
  </si>
  <si>
    <t xml:space="preserve">경  비: 44,983 / 159.853 ㎥/hr = 281.4  </t>
  </si>
  <si>
    <t>27 CUA30800050S 흙쌓기 사질토, 불도저 32ton, 타이어롤러(자주식 8~15ton) M3</t>
  </si>
  <si>
    <t>28 CUA30800060S 흙쌓기 점성토, 불도저 32ton, 양족식롤러(자주식 19ton) M3</t>
  </si>
  <si>
    <t>29 CUA30900010S 사토 굴삭기 1.0m3, 덤프 24ton, L=1km기준 M3</t>
  </si>
  <si>
    <t xml:space="preserve">※참조#1: 하천건설공사 설계실무요령 1.3.9 사토 </t>
  </si>
  <si>
    <t xml:space="preserve">※참조#2: 건설표준품셈 8-2 불도저, 굴삭기, 덤프트럭 </t>
  </si>
  <si>
    <t xml:space="preserve">* 사토장사용료는 부대공에서 산출 </t>
  </si>
  <si>
    <t xml:space="preserve">1. 적사 </t>
  </si>
  <si>
    <t xml:space="preserve">1) 굴삭기 1.0㎥ </t>
  </si>
  <si>
    <t xml:space="preserve">Q = 1.0,  K = 0.9,  F = 1 / 1.25 = 0.8 ,  E0 = 0.75 </t>
  </si>
  <si>
    <t xml:space="preserve">CM = 21 sec </t>
  </si>
  <si>
    <t xml:space="preserve">Q = 3600 * Q * K * F * E0 / CM = 92.571 ㎥/hr </t>
  </si>
  <si>
    <t xml:space="preserve">재료비: 28,095 / 92.571 ㎥/hr = 303.4  </t>
  </si>
  <si>
    <t xml:space="preserve">노무비: 56,874 / 92.571 ㎥/hr = 614.3  </t>
  </si>
  <si>
    <t xml:space="preserve">경  비: 27,901 / 92.571 ㎥/hr = 301.4  </t>
  </si>
  <si>
    <t xml:space="preserve">2. 운반 </t>
  </si>
  <si>
    <t xml:space="preserve">1) 덤프 24ton L=1km 기준 </t>
  </si>
  <si>
    <t xml:space="preserve">L = 1 km (운반거리에 따라 계상),  E = 0.9,  F = 1 / 1.25 = 0.8  </t>
  </si>
  <si>
    <t xml:space="preserve">Q = 24 / 1.6 * 1.25 = 18.75  </t>
  </si>
  <si>
    <t xml:space="preserve">N = Q / ( 1.0 * K ) = 20.83 회 </t>
  </si>
  <si>
    <t xml:space="preserve">T1 = ( CM * N ) / ( 60 * E0 ) = 9.72  </t>
  </si>
  <si>
    <t xml:space="preserve">CM = T1 + T2 + T3 + T4 + T5 = 16.84 분 </t>
  </si>
  <si>
    <t xml:space="preserve">Q = 60 * Q * F * E / CM = 48.1 ㎥/hr </t>
  </si>
  <si>
    <t xml:space="preserve">재료비: 37,484 / 48.1 ㎥/hr = 779.2  </t>
  </si>
  <si>
    <t xml:space="preserve">노무비: 56,874 / 48.1 ㎥/hr = 1,182.4  </t>
  </si>
  <si>
    <t xml:space="preserve">경  비: 31,406 / 48.1 ㎥/hr = 652.9  </t>
  </si>
  <si>
    <t xml:space="preserve">경  비: 481 / 48.1 ㎥/hr = 10.0  </t>
  </si>
  <si>
    <t xml:space="preserve">3. 정지(불도저 19 TON) 사토시의 정지비는 비다짐이므로 1/3 적용 </t>
  </si>
  <si>
    <t xml:space="preserve">L = 20,  F = 1 / 1.25 = 0.8 ,  E = 0.7 </t>
  </si>
  <si>
    <t xml:space="preserve">V1 = 75,  V2 = 98 </t>
  </si>
  <si>
    <t xml:space="preserve">CM = ( L / V1 ) + ( L / V2 ) + 0.25 = 0.72  MIN </t>
  </si>
  <si>
    <t xml:space="preserve">Q = 60 * Q * E * F / CM = 143.36  M3/HR </t>
  </si>
  <si>
    <t xml:space="preserve">재 료 비 :  34,249 / 143.36 * 1 / 3 = 79.6  </t>
  </si>
  <si>
    <t xml:space="preserve">노 무 비 :  56,874 / 143.36 * 1 / 3 = 132.2  </t>
  </si>
  <si>
    <t xml:space="preserve">경    비 :  33,412 / 143.36 * 1 / 3 = 77.6  </t>
  </si>
  <si>
    <t xml:space="preserve">&gt; 3   소계 </t>
  </si>
  <si>
    <t>30 CUA30900020S 사토 굴삭기 0.7m3, 덤프 24ton, L=1km기준 M3</t>
  </si>
  <si>
    <t xml:space="preserve">2) 굴삭기 0.7㎥ </t>
  </si>
  <si>
    <t xml:space="preserve">Q = 0.7,  K = 0.9,  F = 1 / 1.25 = 0.8 ,  E0 = 0.75 </t>
  </si>
  <si>
    <t xml:space="preserve">Q = 3600 * Q * K * F * E0 / CM = 68.04 ㎥/hr </t>
  </si>
  <si>
    <t xml:space="preserve">재료비: 16,713 / 68.04 ㎥/hr = 245.6  </t>
  </si>
  <si>
    <t xml:space="preserve">노무비: 56,874 / 68.04 ㎥/hr = 835.8  </t>
  </si>
  <si>
    <t xml:space="preserve">경  비: 23,128 / 68.04 ㎥/hr = 339.9  </t>
  </si>
  <si>
    <t xml:space="preserve">N = Q / ( 0.7 * K ) = 29.76 회 </t>
  </si>
  <si>
    <t xml:space="preserve">T1 = ( CM * N ) / ( 60 * E0 ) = 13.23  </t>
  </si>
  <si>
    <t xml:space="preserve">CM = T1 + T2 + T3 + T4 + T5 = 20.35 분 </t>
  </si>
  <si>
    <t xml:space="preserve">Q = 60 * Q * F * E / CM = 39.803 ㎥/hr </t>
  </si>
  <si>
    <t xml:space="preserve">재료비: 37,484 / 39.803 ㎥/hr = 941.7  </t>
  </si>
  <si>
    <t xml:space="preserve">노무비: 56,874 / 39.803 ㎥/hr = 1,428.8  </t>
  </si>
  <si>
    <t xml:space="preserve">경  비: 31,406 / 39.803 ㎥/hr = 789.0  </t>
  </si>
  <si>
    <t xml:space="preserve">경  비: 481 / 39.803 ㎥/hr = 12.0  </t>
  </si>
  <si>
    <t>31 CUA30900030S 사토 굴삭기 0.4m3, 덤프 24ton, L=1km기준 M3</t>
  </si>
  <si>
    <t xml:space="preserve">3) 굴삭기 0.4㎥ </t>
  </si>
  <si>
    <t xml:space="preserve">Q = 0.4,  K = 0.9,  F = 1 / 1.25 = 0.8 ,  E0 = 0.75 </t>
  </si>
  <si>
    <t xml:space="preserve">CM = 18 sec </t>
  </si>
  <si>
    <t xml:space="preserve">Q = 3600 * Q * K * F * E0 / CM = 43.2 ㎥/hr </t>
  </si>
  <si>
    <t xml:space="preserve">재료비: 14,264 / 43.2 ㎥/hr = 330.1  </t>
  </si>
  <si>
    <t xml:space="preserve">   [재:굴삭기(무한궤도)-0.4㎥-HR]</t>
  </si>
  <si>
    <t xml:space="preserve">노무비: 56,874 / 43.2 ㎥/hr = 1,316.5  </t>
  </si>
  <si>
    <t xml:space="preserve">   [노:굴삭기(무한궤도)-0.4㎥-HR]</t>
  </si>
  <si>
    <t xml:space="preserve">경  비: 16,378 / 43.2 ㎥/hr = 379.1  </t>
  </si>
  <si>
    <t xml:space="preserve">   [경:굴삭기(무한궤도)-0.4㎥-HR]</t>
  </si>
  <si>
    <t xml:space="preserve">N = Q / ( 0.4 * K ) = 52.08 회 </t>
  </si>
  <si>
    <t xml:space="preserve">T1 = ( CM * N ) / ( 60 * E0 ) = 20.83  </t>
  </si>
  <si>
    <t xml:space="preserve">CM = T1 + T2 + T3 + T4 + T5 = 27.95 분 </t>
  </si>
  <si>
    <t xml:space="preserve">Q = 60 * Q * F * E / CM = 28.98 ㎥/hr </t>
  </si>
  <si>
    <t xml:space="preserve">재료비: 37,484 / 28.98 ㎥/hr = 1,293.4  </t>
  </si>
  <si>
    <t xml:space="preserve">노무비: 56,874 / 28.98 ㎥/hr = 1,962.5  </t>
  </si>
  <si>
    <t xml:space="preserve">경  비: 31,406 / 28.98 ㎥/hr = 1,083.7  </t>
  </si>
  <si>
    <t xml:space="preserve">경  비: 481 / 28.98 ㎥/hr = 16.5  </t>
  </si>
  <si>
    <t>32 CUA30900040S 사토 굴삭기 1.0m3, 덤프 8ton, L=1km기준 M3</t>
  </si>
  <si>
    <t xml:space="preserve">2) 덤프 8ton L=1km 기준 </t>
  </si>
  <si>
    <t xml:space="preserve">N = Q / ( 1.0 * K ) = 6.94 회 </t>
  </si>
  <si>
    <t xml:space="preserve">T1 = ( CM * N ) / ( 60 * E0 ) = 3.24  </t>
  </si>
  <si>
    <t xml:space="preserve">CM = T1 + T2 + T3 + T4 + T5 = 10.36 분 </t>
  </si>
  <si>
    <t xml:space="preserve">Q = 60 * Q * F * E / CM = 26.062 ㎥/hr </t>
  </si>
  <si>
    <t xml:space="preserve">재료비: 15,156 / 26.062 ㎥/hr = 581.5  </t>
  </si>
  <si>
    <t xml:space="preserve">노무비: 48,741 / 26.062 ㎥/hr = 1,870.1  </t>
  </si>
  <si>
    <t xml:space="preserve">경  비: 9,973 / 26.062 ㎥/hr = 382.6  </t>
  </si>
  <si>
    <t xml:space="preserve">경  비: 414 / 26.062 ㎥/hr = 15.8  </t>
  </si>
  <si>
    <t>33 CUA30900050S 사토 굴삭기 0.7m3, 덤프 8ton, L=1km기준 M3</t>
  </si>
  <si>
    <t xml:space="preserve">N = Q / ( 0.7 * K ) = 9.92 회 </t>
  </si>
  <si>
    <t xml:space="preserve">T1 = ( CM * N ) / ( 60 * E0 ) = 4.41  </t>
  </si>
  <si>
    <t xml:space="preserve">CM = T1 + T2 + T3 + T4 + T5 = 11.53 분 </t>
  </si>
  <si>
    <t xml:space="preserve">Q = 60 * Q * F * E / CM = 23.417 ㎥/hr </t>
  </si>
  <si>
    <t xml:space="preserve">재료비: 15,156 / 23.417 ㎥/hr = 647.2  </t>
  </si>
  <si>
    <t xml:space="preserve">노무비: 48,741 / 23.417 ㎥/hr = 2,081.4  </t>
  </si>
  <si>
    <t xml:space="preserve">경  비: 9,973 / 23.417 ㎥/hr = 425.8  </t>
  </si>
  <si>
    <t xml:space="preserve">경  비: 414 / 23.417 ㎥/hr = 17.6  </t>
  </si>
  <si>
    <t>34 CUA30900060S 사토 굴삭기 0.4m3, 덤프 8ton, L=1km기준 M3</t>
  </si>
  <si>
    <t xml:space="preserve">N = Q / ( 0.4 * K ) = 17.36 회 </t>
  </si>
  <si>
    <t xml:space="preserve">T1 = ( CM * N ) / ( 60 * E0 ) = 6.94  </t>
  </si>
  <si>
    <t xml:space="preserve">CM = T1 + T2 + T3 + T4 + T5 = 14.06 분 </t>
  </si>
  <si>
    <t xml:space="preserve">Q = 60 * Q * F * E / CM = 19.203 ㎥/hr </t>
  </si>
  <si>
    <t xml:space="preserve">재료비: 15,156 / 19.203 ㎥/hr = 789.2  </t>
  </si>
  <si>
    <t xml:space="preserve">노무비: 48,741 / 19.203 ㎥/hr = 2,538.1  </t>
  </si>
  <si>
    <t xml:space="preserve">경  비: 9,973 / 19.203 ㎥/hr = 519.3  </t>
  </si>
  <si>
    <t xml:space="preserve">경  비: 414 / 19.203 ㎥/hr = 21.5  </t>
  </si>
  <si>
    <t>35 CUA31000000S 법면다짐 굴삭기 0.7m3 + 유압식진동콤팩터 M2</t>
  </si>
  <si>
    <t xml:space="preserve">※참조#1: 하천건설공사 설계실무요령 1.3.10 법면다짐 </t>
  </si>
  <si>
    <t xml:space="preserve">※참조#2: 건설표준품셈 8-2 법면다짐기 </t>
  </si>
  <si>
    <t xml:space="preserve">* 성토면만 적용 </t>
  </si>
  <si>
    <t xml:space="preserve">1. 법면다짐(유압식 진동콤팩터+굴삭기0.7m3) </t>
  </si>
  <si>
    <t xml:space="preserve">Q = 77.7 m2/hr </t>
  </si>
  <si>
    <t xml:space="preserve">유압식 진동콤팩터(굴삭기 부착용) 0.7㎥용 HR </t>
  </si>
  <si>
    <t xml:space="preserve">경  비: 3,526 / Q = 45.3  </t>
  </si>
  <si>
    <t xml:space="preserve">   [경:유압식 진동콤팩터(굴삭기 부착용)-0.7㎥용-HR]</t>
  </si>
  <si>
    <t xml:space="preserve">굴삭기(무한궤도) 0.7㎥ HR </t>
  </si>
  <si>
    <t xml:space="preserve">재료비 :  16,713 / Q = 215.0  </t>
  </si>
  <si>
    <t xml:space="preserve">노무비 :  56,874 / Q = 731.9  </t>
  </si>
  <si>
    <t xml:space="preserve">경비 :  23,128 / Q = 297.6  </t>
  </si>
  <si>
    <t>36 CUA31100000S 더돋기 null M3</t>
  </si>
  <si>
    <t xml:space="preserve">※참조#1: 하천건설공사 설계실무요령 1.3.11 더돋기 </t>
  </si>
  <si>
    <t xml:space="preserve">※ 하천건설공사 설계실무요령 1.3.8 흙쌓기 참조 </t>
  </si>
  <si>
    <t xml:space="preserve">중기단가산출코드 : CUA30800010S ~ CUA30800060S 참조 </t>
  </si>
  <si>
    <t>37 CUA31200000S 보조기층 부설 인력식 소규모장비 포설(t=20cm) M3</t>
  </si>
  <si>
    <t xml:space="preserve">※참조#1: 하천건설공사 설계실무요령 1.3.12 보조기층 부설 </t>
  </si>
  <si>
    <t xml:space="preserve">※참조#2: 건설표준품셈 8-2 불도저, 굴삭기 </t>
  </si>
  <si>
    <t xml:space="preserve">*인력식 소규모장비 포설 t=20cm 적용 </t>
  </si>
  <si>
    <t xml:space="preserve">*대규모 적용 시 별도 반영 </t>
  </si>
  <si>
    <t xml:space="preserve">*하천설계실무요령은 부설(불도저 19ton), 다짐(진동롤러 자주식 10ton) 사용 [현장여건에 따라 변경 적용] </t>
  </si>
  <si>
    <t xml:space="preserve">보조기층 / 인력식 소규모장비 포설 t=20cm M3 </t>
  </si>
  <si>
    <t xml:space="preserve">재료비 :  1,320 * 1 = 1,320.0  </t>
  </si>
  <si>
    <t xml:space="preserve">   [재:보조기층 / 인력식 소규모장비 포설-t=20cm-M3]</t>
  </si>
  <si>
    <t xml:space="preserve">노무비 :  11,220 * 1 = 11,220.0  </t>
  </si>
  <si>
    <t xml:space="preserve">   [노:보조기층 / 인력식 소규모장비 포설-t=20cm-M3]</t>
  </si>
  <si>
    <t xml:space="preserve">경비 :  1,521 * 1 = 1,521.0  </t>
  </si>
  <si>
    <t xml:space="preserve">   [경:보조기층 / 인력식 소규모장비 포설-t=20cm-M3]</t>
  </si>
  <si>
    <t>38 CUA31301000S 비탈규준틀 null EA</t>
  </si>
  <si>
    <t xml:space="preserve">※참조#1: 하천건설공사 설계실무요령 1.3.13 토공규준틀 설치 </t>
  </si>
  <si>
    <t xml:space="preserve">※참조#2: 건설표준품셈 2-5 규준틀 </t>
  </si>
  <si>
    <t xml:space="preserve">1. 판재 (t=1.2cm, B=12cm, L=4m) [별도계상] </t>
  </si>
  <si>
    <t xml:space="preserve">재료비 : (0.012 * 0.12 * 4) * 0.5 =  </t>
  </si>
  <si>
    <t xml:space="preserve">2. 말뚝 (말구 6cm, L=1.8m, 2본) [별도계상] </t>
  </si>
  <si>
    <t xml:space="preserve">재료비 : (0.06 * 0.06 * 3.14 * 1/4 * 1.8) * 2본 * 0.5 =  </t>
  </si>
  <si>
    <t xml:space="preserve">3. 못 (75mm) [별도계상] </t>
  </si>
  <si>
    <t xml:space="preserve">재료비 : 0.03kg </t>
  </si>
  <si>
    <t xml:space="preserve">4. 설치비 </t>
  </si>
  <si>
    <t xml:space="preserve">토공의 비탈 규준틀 설치 및 철거  개소 </t>
  </si>
  <si>
    <t xml:space="preserve">   [재:토공의 비탈 규준틀 설치 및 철거--개소]</t>
  </si>
  <si>
    <t xml:space="preserve">노무비 :  68,074 * 1 = 68,074.0  </t>
  </si>
  <si>
    <t xml:space="preserve">   [노:토공의 비탈 규준틀 설치 및 철거--개소]</t>
  </si>
  <si>
    <t xml:space="preserve">   [경:토공의 비탈 규준틀 설치 및 철거--개소]</t>
  </si>
  <si>
    <t>39 CUA31302000S 수평규준틀 null EA</t>
  </si>
  <si>
    <t xml:space="preserve">1. 목재 [별도계상] </t>
  </si>
  <si>
    <t xml:space="preserve">재료비 : 0.014m3 * 0.8 =  </t>
  </si>
  <si>
    <t xml:space="preserve">2. 못 (75mm) [별도계상] </t>
  </si>
  <si>
    <t xml:space="preserve">3. 설치비 </t>
  </si>
  <si>
    <t xml:space="preserve">도로용 목재 수평규준틀 설치 및 철거  개소 </t>
  </si>
  <si>
    <t xml:space="preserve">   [재:도로용 목재 수평규준틀 설치 및 철거--개소]</t>
  </si>
  <si>
    <t xml:space="preserve">노무비 :  90,391 * 1 = 90,391.0  </t>
  </si>
  <si>
    <t xml:space="preserve">   [노:도로용 목재 수평규준틀 설치 및 철거--개소]</t>
  </si>
  <si>
    <t xml:space="preserve">   [경:도로용 목재 수평규준틀 설치 및 철거--개소]</t>
  </si>
  <si>
    <t>40 CUA31303000S 제방선형표시깃발 null EA</t>
  </si>
  <si>
    <t xml:space="preserve">1. 재료비 [별도계상] </t>
  </si>
  <si>
    <t xml:space="preserve">깃발(비닐, 0.3*0.3*0.5) </t>
  </si>
  <si>
    <t xml:space="preserve">PVC파이프(25m/m"0.3m, 20m/m:1.4m) </t>
  </si>
  <si>
    <t xml:space="preserve">잡재료비(5%) </t>
  </si>
  <si>
    <t xml:space="preserve">0 * 5 / 100 = 0.0  원/ea </t>
  </si>
  <si>
    <t xml:space="preserve">2. 설치비(재료비의 5%) </t>
  </si>
  <si>
    <t xml:space="preserve">0.0 * 5 / 100 = 0.0  원/ea </t>
  </si>
  <si>
    <t xml:space="preserve">3. 토공 </t>
  </si>
  <si>
    <t xml:space="preserve">1) 터파기/육상토사 (0-1m, 인력 100%) </t>
  </si>
  <si>
    <t xml:space="preserve">V1 = 0.543612500000001 / 2 * 0.25 = 0.068 m3/ea </t>
  </si>
  <si>
    <t xml:space="preserve">인력굴착(토사) 보통토사, H=1m 이하 M3 </t>
  </si>
  <si>
    <t xml:space="preserve">재료비 :  0 * 0.068 * 1 / 3 = 0.0  </t>
  </si>
  <si>
    <t xml:space="preserve">   [재:인력굴착(토사)-보통토사, H=1m 이하-M3]</t>
  </si>
  <si>
    <t xml:space="preserve">노무비 :  33,416 * 0.068 * 1 / 3 = 757.4  </t>
  </si>
  <si>
    <t xml:space="preserve">   [노:인력굴착(토사)-보통토사, H=1m 이하-M3]</t>
  </si>
  <si>
    <t xml:space="preserve">경비 :  0 * 0.068 * 1 / 3 = 0.0  </t>
  </si>
  <si>
    <t xml:space="preserve">   [경:인력굴착(토사)-보통토사, H=1m 이하-M3]</t>
  </si>
  <si>
    <t xml:space="preserve">인력굴착(토사) 경질토사, H=1m 이하 M3 </t>
  </si>
  <si>
    <t xml:space="preserve">   [재:인력굴착(토사)-경질토사, H=1m 이하-M3]</t>
  </si>
  <si>
    <t xml:space="preserve">노무비 :  43,441 * 0.068 * 1 / 3 = 984.6  </t>
  </si>
  <si>
    <t xml:space="preserve">   [노:인력굴착(토사)-경질토사, H=1m 이하-M3]</t>
  </si>
  <si>
    <t xml:space="preserve">   [경:인력굴착(토사)-경질토사, H=1m 이하-M3]</t>
  </si>
  <si>
    <t xml:space="preserve">인력굴착(토사) 고사점토 및 자갈섞인토사, H=1m 이하 M3 </t>
  </si>
  <si>
    <t xml:space="preserve">   [재:인력굴착(토사)-고사점토 및 자갈섞인토사, H=1m 이하-M3]</t>
  </si>
  <si>
    <t xml:space="preserve">노무비 :  53,465 * 0.068 * 1 / 3 = 1,211.8  </t>
  </si>
  <si>
    <t xml:space="preserve">   [노:인력굴착(토사)-고사점토 및 자갈섞인토사, H=1m 이하-M3]</t>
  </si>
  <si>
    <t xml:space="preserve">   [경:인력굴착(토사)-고사점토 및 자갈섞인토사, H=1m 이하-M3]</t>
  </si>
  <si>
    <t xml:space="preserve">2) 되메우기/육상토사 (인력 100%) </t>
  </si>
  <si>
    <t xml:space="preserve">V2 = 0.068 - ( 3.14 * 0.15 ^ 2 / 4 * 0.25 ) = 0.064 m3/ea </t>
  </si>
  <si>
    <t xml:space="preserve">보통인부  : 167,081 * 0.1 인 * 0.064 = 1,069.3  </t>
  </si>
  <si>
    <t xml:space="preserve">   [노:보통인부-일반공사 직종-인]</t>
  </si>
  <si>
    <t xml:space="preserve">4. 콘크리트 타설(250-180-8): 무근타설 </t>
  </si>
  <si>
    <t xml:space="preserve">V3 = 3.14 * 0.15 ^ 2 / 4 * 0.3 = 0.01 m3/ea </t>
  </si>
  <si>
    <t xml:space="preserve">무근콘크리트 펌프차 타설 8~12cm, Type-Ⅰ(매트기초), Type-Ⅰ(병렬타설) M3 </t>
  </si>
  <si>
    <t xml:space="preserve">재료비 :  1,329 * 0.01 = 13.2  </t>
  </si>
  <si>
    <t xml:space="preserve">   [재:무근콘크리트 펌프차 타설-8~12cm, Type-Ⅰ(매트기초), Type-Ⅰ(병렬타설)-M3]</t>
  </si>
  <si>
    <t xml:space="preserve">노무비 :  8,485 * 0.01 = 84.8  </t>
  </si>
  <si>
    <t xml:space="preserve">   [노:무근콘크리트 펌프차 타설-8~12cm, Type-Ⅰ(매트기초), Type-Ⅰ(병렬타설)-M3]</t>
  </si>
  <si>
    <t xml:space="preserve">경비 :  2,491 * 0.01 = 24.9  </t>
  </si>
  <si>
    <t xml:space="preserve">   [경:무근콘크리트 펌프차 타설-8~12cm, Type-Ⅰ(매트기초), Type-Ⅰ(병렬타설)-M3]</t>
  </si>
  <si>
    <t xml:space="preserve">레미콘 [별도계상] </t>
  </si>
  <si>
    <t xml:space="preserve">5. 거푸집 : 원형거푸집(0.02m2) </t>
  </si>
  <si>
    <t xml:space="preserve"> - 합판거푸집 3회 적용 </t>
  </si>
  <si>
    <t xml:space="preserve">A1 = 3.14 * 0.15 ^ 2 * 0.3 = 0.021 m2/ea </t>
  </si>
  <si>
    <t xml:space="preserve">합판거푸집 / 인력투입 복잡, 수직고 7m까지 M2 </t>
  </si>
  <si>
    <t xml:space="preserve">재료비 :  571 * 0.021 = 11.9  </t>
  </si>
  <si>
    <t xml:space="preserve">   [재:합판거푸집 / 인력투입-복잡, 수직고 7m까지-M2]</t>
  </si>
  <si>
    <t xml:space="preserve">노무비 :  57,137 * 0.021 = 1,199.8  </t>
  </si>
  <si>
    <t xml:space="preserve">   [노:합판거푸집 / 인력투입-복잡, 수직고 7m까지-M2]</t>
  </si>
  <si>
    <t xml:space="preserve">경비 :  0 * 0.021 = 0.0  </t>
  </si>
  <si>
    <t xml:space="preserve">   [경:합판거푸집 / 인력투입-복잡, 수직고 7m까지-M2]</t>
  </si>
  <si>
    <t>41 CUA31401000S 측구터파기 인력 10% + 기계 90% M3</t>
  </si>
  <si>
    <t xml:space="preserve">※참조#1: 하천건설공사 설계실무요령 1.3.14 측구 </t>
  </si>
  <si>
    <t xml:space="preserve">※참조#2: 건설표준품셈 8-2 굴삭기 </t>
  </si>
  <si>
    <t xml:space="preserve">1. 인력(10%) </t>
  </si>
  <si>
    <t xml:space="preserve">보통인부 :  0.26 인 * 167,081 * 0.1 = 4,344.1  </t>
  </si>
  <si>
    <t xml:space="preserve">2. 기계(유압식 굴삭기 0.7m3)(90%) </t>
  </si>
  <si>
    <t xml:space="preserve">Q = 0.7,  K = 0.9,  F = 1 / 1.30 = 0.77 ,  E = 0.7 (현장여건에 따라 적용) </t>
  </si>
  <si>
    <t xml:space="preserve">Q = 3600 * Q * K * F * E / CM = 67.91  M3/HR </t>
  </si>
  <si>
    <t xml:space="preserve">재료비 :  16,713 / Q * 0.9 = 221.4  </t>
  </si>
  <si>
    <t xml:space="preserve">노무비 :  56,874 / Q * 0.9 = 753.7  </t>
  </si>
  <si>
    <t xml:space="preserve">경비 :  23,128 / Q * 0.9 = 306.5  </t>
  </si>
  <si>
    <t>42 CUA31402000S 측구둑쌓기 인력 100% M3</t>
  </si>
  <si>
    <t xml:space="preserve">※참조#2: 건설표준품셈 3-2 인력 흙 다지기 </t>
  </si>
  <si>
    <t xml:space="preserve">1.둑쌓기 </t>
  </si>
  <si>
    <t xml:space="preserve">* 인력 흙 다지기에 준함, 성토투께 30cm </t>
  </si>
  <si>
    <t xml:space="preserve">인력 흙 다지기 토사, 성토두께 30cm M3 </t>
  </si>
  <si>
    <t xml:space="preserve">   [재:인력 흙 다지기-토사, 성토두께 30cm-M3]</t>
  </si>
  <si>
    <t xml:space="preserve">노무비 :  18,378 * 1 = 18,378.0  </t>
  </si>
  <si>
    <t xml:space="preserve">   [노:인력 흙 다지기-토사, 성토두께 30cm-M3]</t>
  </si>
  <si>
    <t xml:space="preserve">   [경:인력 흙 다지기-토사, 성토두께 30cm-M3]</t>
  </si>
  <si>
    <t>43 CUA31501000S 콘크리트타설 무근 M3</t>
  </si>
  <si>
    <t xml:space="preserve">※참조#1: 하천건설공사 설계실무요령 1.3.15 부체도로 </t>
  </si>
  <si>
    <t xml:space="preserve">※ 7장 배수통문 콘크리트 타설(무근) 참조 </t>
  </si>
  <si>
    <t xml:space="preserve">(현장여건에 따라 변경 적용) </t>
  </si>
  <si>
    <t xml:space="preserve">레디믹스트콘크리트 타설 / 장비사용 무근구조물 M3 </t>
  </si>
  <si>
    <t xml:space="preserve">재료비 :  2,429 * 1 = 2,429.0  </t>
  </si>
  <si>
    <t xml:space="preserve">   [재:레디믹스트콘크리트 타설 / 장비사용-무근구조물-M3]</t>
  </si>
  <si>
    <t xml:space="preserve">노무비 :  22,571 * 1 = 22,571.0  </t>
  </si>
  <si>
    <t xml:space="preserve">   [노:레디믹스트콘크리트 타설 / 장비사용-무근구조물-M3]</t>
  </si>
  <si>
    <t xml:space="preserve">경비 :  2,937 * 1 = 2,937.0  </t>
  </si>
  <si>
    <t xml:space="preserve">   [경:레디믹스트콘크리트 타설 / 장비사용-무근구조물-M3]</t>
  </si>
  <si>
    <t>44 CUA31502000S 합판거푸집 간단(6회) M2</t>
  </si>
  <si>
    <t xml:space="preserve">※ 7장 배수통문 합판거푸집(6회) 참조 </t>
  </si>
  <si>
    <t xml:space="preserve">합판거푸집 / 인력투입 간단, 수직고 7m까지 M2 </t>
  </si>
  <si>
    <t xml:space="preserve">재료비 :  341 * 1 = 341.0  </t>
  </si>
  <si>
    <t xml:space="preserve">   [재:합판거푸집 / 인력투입-간단, 수직고 7m까지-M2]</t>
  </si>
  <si>
    <t xml:space="preserve">노무비 :  34,194 * 1 = 34,194.0  </t>
  </si>
  <si>
    <t xml:space="preserve">   [노:합판거푸집 / 인력투입-간단, 수직고 7m까지-M2]</t>
  </si>
  <si>
    <t xml:space="preserve">   [경:합판거푸집 / 인력투입-간단, 수직고 7m까지-M2]</t>
  </si>
  <si>
    <t>45 CUA31503000S 와이어매쉬 #8-150*150 M2</t>
  </si>
  <si>
    <t xml:space="preserve">1. 와이어매쉬 (#8-150*150) [별도계상] </t>
  </si>
  <si>
    <t xml:space="preserve">특별인부 :  0.006 인 * 219,321 * 1 = 1,315.9  </t>
  </si>
  <si>
    <t xml:space="preserve">   [노:특별인부-일반공사 직종-인]</t>
  </si>
  <si>
    <t xml:space="preserve">잡재료 및 소모재료비 : 재료비의 3% 적용 </t>
  </si>
  <si>
    <t>46 CUA31504000S 줄눈 콘크리트컷팅 M</t>
  </si>
  <si>
    <t xml:space="preserve">※참조#2: 건설표준품셈 토목 1-6 콘크리트포장 </t>
  </si>
  <si>
    <t xml:space="preserve">1. 콘크리트 절단 </t>
  </si>
  <si>
    <t xml:space="preserve">일시공량 600m 적용[현장여건에 맞게 변경] </t>
  </si>
  <si>
    <t xml:space="preserve">콘크리트 포장줄눈 절단 절단깊이 10cm이하 M </t>
  </si>
  <si>
    <t xml:space="preserve">재료비 :  142 * 1 = 142.0  </t>
  </si>
  <si>
    <t xml:space="preserve">   [재:콘크리트 포장줄눈 절단-절단깊이 10cm이하-M]</t>
  </si>
  <si>
    <t xml:space="preserve">노무비 :  1,119 * 1 = 1,119.0  </t>
  </si>
  <si>
    <t xml:space="preserve">   [노:콘크리트 포장줄눈 절단-절단깊이 10cm이하-M]</t>
  </si>
  <si>
    <t xml:space="preserve">경비 :  24 * 1 = 24.0  </t>
  </si>
  <si>
    <t xml:space="preserve">   [경:콘크리트 포장줄눈 절단-절단깊이 10cm이하-M]</t>
  </si>
  <si>
    <t xml:space="preserve">2. 줄눈설치 </t>
  </si>
  <si>
    <t xml:space="preserve">일시공량 900m 적용[현장여건에 맞게 변경] </t>
  </si>
  <si>
    <t xml:space="preserve">콘크리트 포장줄눈 설치 M </t>
  </si>
  <si>
    <t xml:space="preserve">   [재:콘크리트 포장줄눈 설치--M]</t>
  </si>
  <si>
    <t xml:space="preserve">노무비 :  1,091 * 1 = 1,091.0  </t>
  </si>
  <si>
    <t xml:space="preserve">   [노:콘크리트 포장줄눈 설치--M]</t>
  </si>
  <si>
    <t xml:space="preserve">   [경:콘크리트 포장줄눈 설치--M]</t>
  </si>
  <si>
    <t xml:space="preserve">3. 블레이드 (D=320∼400㎜, t=3.2m/m) [별도계상] </t>
  </si>
  <si>
    <t xml:space="preserve">블레이드 : 0.31ea / 100m </t>
  </si>
  <si>
    <t xml:space="preserve">&gt; 3  소  계 : </t>
  </si>
  <si>
    <t xml:space="preserve">4. 물운반 (리어카) : (물 30ℓ소요, 물탱크 5500ℓ) </t>
  </si>
  <si>
    <t xml:space="preserve">L = 1 km (현장여건에 맞게 적용),  V = 20 km/ hr,  E = 0.9 </t>
  </si>
  <si>
    <t xml:space="preserve">T1 = 5 분(준비),  T3 = 10 분(흡입) </t>
  </si>
  <si>
    <t xml:space="preserve">T4 = 5 분(대기),  T5 = 20 분(살수) </t>
  </si>
  <si>
    <t xml:space="preserve">T2 = ( L / V ) * 2 * 60 = 6  분 </t>
  </si>
  <si>
    <t xml:space="preserve">CM = T1 + T2 + T3 + T4 + T5 = 46  </t>
  </si>
  <si>
    <t xml:space="preserve">TO = ( CM - T3 ) / CM = 0.78  </t>
  </si>
  <si>
    <t xml:space="preserve">Q = 60 * 5500 * E / CM = 6,456.52  ℓ/hr </t>
  </si>
  <si>
    <t xml:space="preserve"> 재료비 : 14,278 / Q * 30 ℓ * TO = 51.7  </t>
  </si>
  <si>
    <t xml:space="preserve"> 노무비 : 48,741 / Q * 30 ℓ = 226.4  </t>
  </si>
  <si>
    <t xml:space="preserve"> 경  비 : 9,470 / Q * 30 ℓ = 44.0  </t>
  </si>
  <si>
    <t xml:space="preserve">5. Backup Rod (D=8㎜) [별도계상] </t>
  </si>
  <si>
    <t xml:space="preserve">&gt; 5  소  계 : </t>
  </si>
  <si>
    <t xml:space="preserve">6. 프라이마 (상온형) [별도계상] </t>
  </si>
  <si>
    <t xml:space="preserve">&gt; 6  소  계 : </t>
  </si>
  <si>
    <t>47 CUA31505000S 비닐깔기 null M2</t>
  </si>
  <si>
    <t xml:space="preserve">1. 비닐자재(2겹) [별도계상] </t>
  </si>
  <si>
    <t xml:space="preserve">재료비 : 할증 5% </t>
  </si>
  <si>
    <t xml:space="preserve">보통인부 : 0.004 인 * 167,081 = 668.3  </t>
  </si>
  <si>
    <t>48 CUA31506000S 보조기층 부설 null M3</t>
  </si>
  <si>
    <t xml:space="preserve">※ 하천건설공사 설계실무요령 1.3.12 보조기층 부설과 동일 </t>
  </si>
  <si>
    <t>49 CUA31600000S 관리용도로및접근로 null 식</t>
  </si>
  <si>
    <t xml:space="preserve">※참조#1: 하천건설공사 설계실무요령 1.3.16 관리용도로및접근로 </t>
  </si>
  <si>
    <t xml:space="preserve">※ 하천건설공사 설계실무요령 1.3.15 부체도로와 동일 </t>
  </si>
  <si>
    <t xml:space="preserve">중기단가산출코드 : CUA31501000S ~ CUA31506000S 참조 </t>
  </si>
  <si>
    <t>50 CUA31701000S 침하토쌓기및다짐 null M3</t>
  </si>
  <si>
    <t xml:space="preserve">※참조#1: 하천건설공사 설계실무요령 1.3.17 연약지반처리공 </t>
  </si>
  <si>
    <t>51 CUA31702000S 과재성토 null M3</t>
  </si>
  <si>
    <t xml:space="preserve">※참조#2 :  건설표준품셈 8-2 모터그레이더 </t>
  </si>
  <si>
    <t xml:space="preserve">1.포설(모터그레이더 3.6m) </t>
  </si>
  <si>
    <t xml:space="preserve">L = 2.9 m,  H = 0.3 m,  D = 50 m </t>
  </si>
  <si>
    <t xml:space="preserve">E = 0.6,  N = 4 회,  F = 1.0 </t>
  </si>
  <si>
    <t xml:space="preserve">V1 = 6,  V2 = 6.5,  T = 0.5 </t>
  </si>
  <si>
    <t xml:space="preserve">CM = 0.06 * ( D / V1 + D / V2 ) + ( 2 * T ) = 1.962 min </t>
  </si>
  <si>
    <t xml:space="preserve">Q = 60 * L * D * H * E * F / ( N * CM ) = 199.541 ㎥/hr </t>
  </si>
  <si>
    <t xml:space="preserve">재료비: 26,593 / 199.541 ㎥/hr = 133.2  </t>
  </si>
  <si>
    <t xml:space="preserve">   [재:모터그레이더-3.6m(일반용)-HR]</t>
  </si>
  <si>
    <t xml:space="preserve">노무비: 56,874 / 199.541 ㎥/hr = 285.0  </t>
  </si>
  <si>
    <t xml:space="preserve">   [노:모터그레이더-3.6m(일반용)-HR]</t>
  </si>
  <si>
    <t xml:space="preserve">경  비: 43,769 / 199.541 ㎥/hr = 219.3  </t>
  </si>
  <si>
    <t xml:space="preserve">   [경:모터그레이더-3.6m(일반용)-HR]</t>
  </si>
  <si>
    <t>52 CUA31703000S 과재성토제거 L=1km기준 M3</t>
  </si>
  <si>
    <t xml:space="preserve">※참조#1:  국도건설공사 설계실무요령 : 1.16 연약지반 처리공 </t>
  </si>
  <si>
    <t xml:space="preserve">1. 깍기(불도저 32 ton) </t>
  </si>
  <si>
    <t xml:space="preserve">D = 20 m,  E = 0.6,  F = 1 / 1.3 = 0.77  </t>
  </si>
  <si>
    <t xml:space="preserve">Q = 5.5,  H = 0.96,  QO = Q * H = 5.28  </t>
  </si>
  <si>
    <t xml:space="preserve">V1 = 40,  V2 = 43,  T = 0.2 m </t>
  </si>
  <si>
    <t xml:space="preserve">CM = D / V1 + D / V2 + 0.25 = 1.215 분 </t>
  </si>
  <si>
    <t xml:space="preserve">Q = 60 * QO * F * E / CM = 120.462 ㎥/hr </t>
  </si>
  <si>
    <t xml:space="preserve">재료비: 56,990 / 120.462 ㎥/hr = 473.0  </t>
  </si>
  <si>
    <t xml:space="preserve">노무비: 56,874 / 120.462 ㎥/hr = 472.1  </t>
  </si>
  <si>
    <t xml:space="preserve">경  비: 44,983 / 120.462 ㎥/hr = 373.4  </t>
  </si>
  <si>
    <t xml:space="preserve">2. 적재(로우더 1.72㎥ 타이어) </t>
  </si>
  <si>
    <t xml:space="preserve">QO = 1.72,  K = 1.2,  F = 1 / 1.3 = 0.77 ,  E0 = 0.6 </t>
  </si>
  <si>
    <t xml:space="preserve">M = 1.8,  L = 8 m,  T1 = 10,  T2 = 14 </t>
  </si>
  <si>
    <t xml:space="preserve">CM = M * L + T1 + T2 = 38.4 sec </t>
  </si>
  <si>
    <t xml:space="preserve">Q = 3600 * QO * K * F * E0 / CM = 89.397 ㎥/hr </t>
  </si>
  <si>
    <t xml:space="preserve">재료비: 16,666 / 89.397 ㎥/hr = 186.4  </t>
  </si>
  <si>
    <t xml:space="preserve">   [재:로더(타이어)-1.72㎥-HR]</t>
  </si>
  <si>
    <t xml:space="preserve">노무비: 56,874 / 89.397 ㎥/hr = 636.1  </t>
  </si>
  <si>
    <t xml:space="preserve">   [노:로더(타이어)-1.72㎥-HR]</t>
  </si>
  <si>
    <t xml:space="preserve">경  비: 23,222 / 89.397 ㎥/hr = 259.7  </t>
  </si>
  <si>
    <t xml:space="preserve">   [경:로더(타이어)-1.72㎥-HR]</t>
  </si>
  <si>
    <t xml:space="preserve">3. 운반 (덤프 24ton) L=1km기준 </t>
  </si>
  <si>
    <t xml:space="preserve">L = 1.0 km (현장여건에 따라 적용),  E = 0.9,  F = 1 / 1.3 = 0.77  </t>
  </si>
  <si>
    <t xml:space="preserve">Q1 = 24 / 1.6 * 1.3 = 19.5  </t>
  </si>
  <si>
    <t xml:space="preserve">N = Q1 / ( QO * K ) = 9.45 회 </t>
  </si>
  <si>
    <t xml:space="preserve">T1 = ( CM * N ) / ( 60 * E0 ) = 10.08  </t>
  </si>
  <si>
    <t xml:space="preserve">CM = T1 + T2 + T3 + T4 + T5 = 17.2 분 </t>
  </si>
  <si>
    <t xml:space="preserve">Q = 60 * Q1 * F * E / CM = 47.14 ㎥/hr </t>
  </si>
  <si>
    <t xml:space="preserve">재료비: 37,484 / 47.14 ㎥/hr = 795.1  </t>
  </si>
  <si>
    <t xml:space="preserve">노무비: 56,874 / 47.14 ㎥/hr = 1,206.4  </t>
  </si>
  <si>
    <t xml:space="preserve">경  비: 31,406 / 47.14 ㎥/hr = 666.2  </t>
  </si>
  <si>
    <t xml:space="preserve">자동덮개시설 </t>
  </si>
  <si>
    <t xml:space="preserve">경  비: 481 / 47.14 ㎥/hr = 10.2  </t>
  </si>
  <si>
    <t>53 CUA31704000S 치환토 null M3</t>
  </si>
  <si>
    <t xml:space="preserve">※참조#2 :  건설표준품셈 8-2 불도저 </t>
  </si>
  <si>
    <t xml:space="preserve">1. 습지불도저(13ton) </t>
  </si>
  <si>
    <t xml:space="preserve">D = 20 m (작업거리 반영하여 계상),  E = 0.55,  F = 1 / 1.3 = 0.77  </t>
  </si>
  <si>
    <t xml:space="preserve">V1 = 40 m/min,  V2 = 48 m/min </t>
  </si>
  <si>
    <t xml:space="preserve">QO = 1.5,  H = 0.96,  Q = QO * H = 1.44 ㎥ </t>
  </si>
  <si>
    <t xml:space="preserve">CM = D / V1 + D / V2 + 0.25 = 1.17 min </t>
  </si>
  <si>
    <t xml:space="preserve">Q = 60 * Q * F * E / CM = 31.274 ㎥/hr </t>
  </si>
  <si>
    <t xml:space="preserve">재료비: 21,208 / 31.274 ㎥/hr = 678.1  </t>
  </si>
  <si>
    <t xml:space="preserve">   [재:습지 불도저-13ton-HR]</t>
  </si>
  <si>
    <t xml:space="preserve">노무비: 56,874 / 31.274 ㎥/hr = 1,818.5  </t>
  </si>
  <si>
    <t xml:space="preserve">   [노:습지 불도저-13ton-HR]</t>
  </si>
  <si>
    <t xml:space="preserve">경  비: 28,431 / 31.274 ㎥/hr = 909.0  </t>
  </si>
  <si>
    <t xml:space="preserve">   [경:습지 불도저-13ton-HR]</t>
  </si>
  <si>
    <t>54 CUA31705000S 침하판 null 개소</t>
  </si>
  <si>
    <t xml:space="preserve">1. 1인치 Pipe [별도계상] </t>
  </si>
  <si>
    <t xml:space="preserve">1) 철판(0.9*0.9*0.1) : 63.59kg </t>
  </si>
  <si>
    <t xml:space="preserve">2) 강관(D=1") : 1.0m </t>
  </si>
  <si>
    <t xml:space="preserve">3) 고철 </t>
  </si>
  <si>
    <t xml:space="preserve">4) 용접비(fillet용접 T=5m/m) : 0.0798m </t>
  </si>
  <si>
    <t xml:space="preserve">2. 지지발이붙은 D=150m/m pipe [별도계상] </t>
  </si>
  <si>
    <t xml:space="preserve">1) 강관(D=150m/m) : 1.0m </t>
  </si>
  <si>
    <t xml:space="preserve">2) 원형봉강(D=16m/m, L=120cm 3ea) </t>
  </si>
  <si>
    <t xml:space="preserve"> : 1.58kg * 1.2m * 3ea </t>
  </si>
  <si>
    <t xml:space="preserve">3) Steel Plate(D=250 T=4m/m 3ea) </t>
  </si>
  <si>
    <t xml:space="preserve"> : 1.54kg * 3ea </t>
  </si>
  <si>
    <t xml:space="preserve">4) 고철 </t>
  </si>
  <si>
    <t xml:space="preserve">5) 용접비(fillet용접 T=5m/m) : 0.9m </t>
  </si>
  <si>
    <t>55 CUA31706000S 침하측정및보호판 null M</t>
  </si>
  <si>
    <t xml:space="preserve">1. 침하측정봉 및 보호관 [별도계상] </t>
  </si>
  <si>
    <t xml:space="preserve">1) 1인치 Pipe : 1.0m </t>
  </si>
  <si>
    <t xml:space="preserve">2) 연결장치 : 재료비의 20% </t>
  </si>
  <si>
    <t xml:space="preserve">2. 침하봉보호관(D=150m/m) [별도계상] </t>
  </si>
  <si>
    <t>56 CUA31707000S 계측설치비 null 개소</t>
  </si>
  <si>
    <t xml:space="preserve">* 계측설치비, 천공비, 분석비, 보고서작성비 등 전문업체 견적서를 사용할 경우 견적단가를 적용 </t>
  </si>
  <si>
    <t xml:space="preserve">1. 계측기 [별도계상] </t>
  </si>
  <si>
    <t xml:space="preserve">1) 기계손료 : 00 개월 </t>
  </si>
  <si>
    <t xml:space="preserve">2. 재료비 [별도계상] </t>
  </si>
  <si>
    <t xml:space="preserve">1) ABS 수지 Casing(3m) : 4ea </t>
  </si>
  <si>
    <t xml:space="preserve">2) ABS 수지 Casing Coupling : 3ea </t>
  </si>
  <si>
    <t xml:space="preserve">3) Rutter End Cap : 2ea </t>
  </si>
  <si>
    <t xml:space="preserve">4) 보호관 : 1ea </t>
  </si>
  <si>
    <t xml:space="preserve">5) Sealing Type : 1ea </t>
  </si>
  <si>
    <t xml:space="preserve">3. 천공비, 4. 계측인건비, 5. 계측분석비(조사) [별도계상] </t>
  </si>
  <si>
    <t>57 CUB30101010S 돌망태설치(타원형) 돌망태높이 40cm M2</t>
  </si>
  <si>
    <t xml:space="preserve">※참조#1: 하천건설공사 설계실무요령 2.3.1 돌망태설치 </t>
  </si>
  <si>
    <t xml:space="preserve">※참조#2 :  건설표준품셈 토목 2-2 돌망태 </t>
  </si>
  <si>
    <t xml:space="preserve">1. 돌망태 [별도계상] </t>
  </si>
  <si>
    <t xml:space="preserve">2. 조약돌 또는 깬잡석 [별도계상] </t>
  </si>
  <si>
    <t xml:space="preserve">- 재료 구입 및 운반은 별도 계상 </t>
  </si>
  <si>
    <t xml:space="preserve">* 돌망태높이에 따른 조약돌 또는 깬잡석량(m3) </t>
  </si>
  <si>
    <t xml:space="preserve">돌망태높이 40 : 조약돌 또는 깬잡석량 0.27m3 </t>
  </si>
  <si>
    <t xml:space="preserve">돌망태높이 45 : 조약돌 또는 깬잡석량 0.30m3 </t>
  </si>
  <si>
    <t xml:space="preserve">돌망태높이 50 : 조약돌 또는 깬잡석량 0.34m3 </t>
  </si>
  <si>
    <t xml:space="preserve">돌망태높이 60 : 조약돌 또는 깬잡석량 0.41m3 </t>
  </si>
  <si>
    <t xml:space="preserve">돌망태높이 70 : 조약돌 또는 깬잡석량 0.48m3 </t>
  </si>
  <si>
    <t xml:space="preserve">돌망태높이 80 : 조약돌 또는 깬잡석량 0.55m3 </t>
  </si>
  <si>
    <t xml:space="preserve">돌망태높이 90 : 조약돌 또는 깬잡석량 0.62m3 </t>
  </si>
  <si>
    <t xml:space="preserve">돌망태높이 100 : 조약돌 또는 깬잡석량 0.69m3 </t>
  </si>
  <si>
    <t xml:space="preserve">3. 조립설치 및 돌채움(타원형) </t>
  </si>
  <si>
    <t xml:space="preserve">타원형 돌망태 설치 돌망태높이 40cm M2 </t>
  </si>
  <si>
    <t xml:space="preserve">재료비 :  730 * 1 = 730.0  </t>
  </si>
  <si>
    <t xml:space="preserve">   [재:타원형 돌망태 설치-돌망태높이 40cm-M2]</t>
  </si>
  <si>
    <t xml:space="preserve">노무비 :  15,460 * 1 = 15,460.0  </t>
  </si>
  <si>
    <t xml:space="preserve">   [노:타원형 돌망태 설치-돌망태높이 40cm-M2]</t>
  </si>
  <si>
    <t xml:space="preserve">경비 :  725 * 1 = 725.0  </t>
  </si>
  <si>
    <t xml:space="preserve">   [경:타원형 돌망태 설치-돌망태높이 40cm-M2]</t>
  </si>
  <si>
    <t xml:space="preserve">* 참고사항 </t>
  </si>
  <si>
    <t xml:space="preserve"> - 본 품은 타원형 돌망태를 인력과 장비(굴삭기)를 사용하여 설치하는 품으로 소운반, 망태조립 및 설치, 망태돌 투석, 망태조임 및 마무리 품 포함됨 </t>
  </si>
  <si>
    <t xml:space="preserve"> - 돌망태 규격은 KSF 4601에 맞는 공장제품 구입사용 </t>
  </si>
  <si>
    <t>58 CUB30101020S 돌망태설치(타원형) 돌망태높이 45cm M2</t>
  </si>
  <si>
    <t xml:space="preserve">타원형 돌망태 설치 돌망태높이 45cm M2 </t>
  </si>
  <si>
    <t xml:space="preserve">재료비 :  842 * 1 = 842.0  </t>
  </si>
  <si>
    <t xml:space="preserve">   [재:타원형 돌망태 설치-돌망태높이 45cm-M2]</t>
  </si>
  <si>
    <t xml:space="preserve">노무비 :  17,393 * 1 = 17,393.0  </t>
  </si>
  <si>
    <t xml:space="preserve">   [노:타원형 돌망태 설치-돌망태높이 45cm-M2]</t>
  </si>
  <si>
    <t xml:space="preserve">경비 :  837 * 1 = 837.0  </t>
  </si>
  <si>
    <t xml:space="preserve">   [경:타원형 돌망태 설치-돌망태높이 45cm-M2]</t>
  </si>
  <si>
    <t>59 CUB30101030S 돌망태설치(타원형) 돌망태높이 50cm M2</t>
  </si>
  <si>
    <t xml:space="preserve">타원형 돌망태 설치 돌망태높이 50cm M2 </t>
  </si>
  <si>
    <t xml:space="preserve">재료비 :  927 * 1 = 927.0  </t>
  </si>
  <si>
    <t xml:space="preserve">   [재:타원형 돌망태 설치-돌망태높이 50cm-M2]</t>
  </si>
  <si>
    <t xml:space="preserve">노무비 :  19,490 * 1 = 19,490.0  </t>
  </si>
  <si>
    <t xml:space="preserve">   [노:타원형 돌망태 설치-돌망태높이 50cm-M2]</t>
  </si>
  <si>
    <t xml:space="preserve">경비 :  920 * 1 = 920.0  </t>
  </si>
  <si>
    <t xml:space="preserve">   [경:타원형 돌망태 설치-돌망태높이 50cm-M2]</t>
  </si>
  <si>
    <t>60 CUB30101040S 돌망태설치(타원형) 돌망태높이 60cm M2</t>
  </si>
  <si>
    <t xml:space="preserve">타원형 돌망태 설치 돌망태높이 60cm M2 </t>
  </si>
  <si>
    <t xml:space="preserve">재료비 :  1,123 * 1 = 1,123.0  </t>
  </si>
  <si>
    <t xml:space="preserve">   [재:타원형 돌망태 설치-돌망태높이 60cm-M2]</t>
  </si>
  <si>
    <t xml:space="preserve">노무비 :  24,408 * 1 = 24,408.0  </t>
  </si>
  <si>
    <t xml:space="preserve">   [노:타원형 돌망태 설치-돌망태높이 60cm-M2]</t>
  </si>
  <si>
    <t xml:space="preserve">경비 :  1,116 * 1 = 1,116.0  </t>
  </si>
  <si>
    <t xml:space="preserve">   [경:타원형 돌망태 설치-돌망태높이 60cm-M2]</t>
  </si>
  <si>
    <t>61 CUB30101050S 돌망태설치(타원형) 돌망태높이 70cm M2</t>
  </si>
  <si>
    <t xml:space="preserve">타원형 돌망태 설치 돌망태높이 70cm M2 </t>
  </si>
  <si>
    <t xml:space="preserve">재료비 :  1,292 * 1 = 1,292.0  </t>
  </si>
  <si>
    <t xml:space="preserve">   [재:타원형 돌망태 설치-돌망태높이 70cm-M2]</t>
  </si>
  <si>
    <t xml:space="preserve">노무비 :  28,820 * 1 = 28,820.0  </t>
  </si>
  <si>
    <t xml:space="preserve">   [노:타원형 돌망태 설치-돌망태높이 70cm-M2]</t>
  </si>
  <si>
    <t xml:space="preserve">경비 :  1,283 * 1 = 1,283.0  </t>
  </si>
  <si>
    <t xml:space="preserve">   [경:타원형 돌망태 설치-돌망태높이 70cm-M2]</t>
  </si>
  <si>
    <t>62 CUB30101060S 돌망태설치(타원형) 돌망태높이 80cm M2</t>
  </si>
  <si>
    <t xml:space="preserve">1) 조립설치 </t>
  </si>
  <si>
    <t xml:space="preserve">특별인부 : 0.030 인 * 219,321 = 6,579.6  </t>
  </si>
  <si>
    <t xml:space="preserve">보통인부 : 0.012 인 * 167,081 = 2,004.9  </t>
  </si>
  <si>
    <t xml:space="preserve">2) 돌채움 </t>
  </si>
  <si>
    <t xml:space="preserve">석 공 : 0.082 인 * 263,972 = 21,645.7  </t>
  </si>
  <si>
    <t xml:space="preserve">   [노:석공-일반공사 직종-인]</t>
  </si>
  <si>
    <t xml:space="preserve">굴삭기(무한궤도1.0㎥) </t>
  </si>
  <si>
    <t xml:space="preserve">Q = 0.053 hr/m3 </t>
  </si>
  <si>
    <t xml:space="preserve">재료비 :  28,095 * Q = 1,489.0  </t>
  </si>
  <si>
    <t xml:space="preserve">노무비 :  56,874 * Q = 3,014.3  </t>
  </si>
  <si>
    <t xml:space="preserve">경비 :  27,901 * Q = 1,478.7  </t>
  </si>
  <si>
    <t>63 CUB30101070S 돌망태설치(타원형) 돌망태높이 90cm M2</t>
  </si>
  <si>
    <t xml:space="preserve">특별인부 : 0.035 인 * 219,321 = 7,676.2  </t>
  </si>
  <si>
    <t xml:space="preserve">보통인부 : 0.014 인 * 167,081 = 2,339.1  </t>
  </si>
  <si>
    <t xml:space="preserve">석 공 : 0.092 인 * 263,972 = 24,285.4  </t>
  </si>
  <si>
    <t xml:space="preserve">Q = 0.059 hr/m3 </t>
  </si>
  <si>
    <t xml:space="preserve">재료비 :  28,095 * Q = 1,657.6  </t>
  </si>
  <si>
    <t xml:space="preserve">노무비 :  56,874 * Q = 3,355.5  </t>
  </si>
  <si>
    <t xml:space="preserve">경비 :  27,901 * Q = 1,646.1  </t>
  </si>
  <si>
    <t>64 CUB30101080S 돌망태설치(타원형) 돌망태높이 100cm M2</t>
  </si>
  <si>
    <t xml:space="preserve">특별인부 : 0.040 인 * 219,321 = 8,772.8  </t>
  </si>
  <si>
    <t xml:space="preserve">보통인부 : 0.017 인 * 167,081 = 2,840.3  </t>
  </si>
  <si>
    <t xml:space="preserve">석 공 : 0.106 인 * 263,972 = 27,981.0  </t>
  </si>
  <si>
    <t xml:space="preserve">Q = 0.066 hr/m3 </t>
  </si>
  <si>
    <t xml:space="preserve">재료비 :  28,095 * Q = 1,854.2  </t>
  </si>
  <si>
    <t xml:space="preserve">노무비 :  56,874 * Q = 3,753.6  </t>
  </si>
  <si>
    <t xml:space="preserve">경비 :  27,901 * Q = 1,841.4  </t>
  </si>
  <si>
    <t>65 CUB30102010S 돌망태설치(사각형) 돌망태높이 40cm M2</t>
  </si>
  <si>
    <t xml:space="preserve">* 돌망태높이에 따른 조약돌 또는 깬잡석량(m3)은 2.3.1. 돌망태설치(타원형) 참조 </t>
  </si>
  <si>
    <t xml:space="preserve">3. 조립설치 및 돌채움(사각형) </t>
  </si>
  <si>
    <t xml:space="preserve">특별인부 : 0.019 인 * 219,321 = 4,167.0  </t>
  </si>
  <si>
    <t xml:space="preserve">보통인부 : 0.005 인 * 167,081 = 835.4  </t>
  </si>
  <si>
    <t xml:space="preserve">석 공 : 0.025 인 * 263,972 = 6,599.3  </t>
  </si>
  <si>
    <t xml:space="preserve">Q = 0.034 hr/m3 </t>
  </si>
  <si>
    <t xml:space="preserve">재료비 :  28,095 * Q = 955.2  </t>
  </si>
  <si>
    <t xml:space="preserve">노무비 :  56,874 * Q = 1,933.7  </t>
  </si>
  <si>
    <t xml:space="preserve">경비 :  27,901 * Q = 948.6  </t>
  </si>
  <si>
    <t xml:space="preserve"> - 본 품은 사각형 돌망태를 인력과 장비(굴삭기)를 사용하여 설치하는 품으로 소운반, 망태조립 및 설치, 망태돌 투석, 망태조임 및 마무리 품 포함됨 </t>
  </si>
  <si>
    <t xml:space="preserve"> - 재료량은 설계수량으로 함 </t>
  </si>
  <si>
    <t>66 CUB30102020S 돌망태설치(사각형) 돌망태높이 50cm M2</t>
  </si>
  <si>
    <t xml:space="preserve">특별인부 : 0.021 인 * 219,321 = 4,605.7  </t>
  </si>
  <si>
    <t xml:space="preserve">석 공 : 0.031 인 * 263,972 = 8,183.1  </t>
  </si>
  <si>
    <t xml:space="preserve">Q = 0.042 hr/m3 </t>
  </si>
  <si>
    <t xml:space="preserve">재료비 :  28,095 * Q = 1,179.9  </t>
  </si>
  <si>
    <t xml:space="preserve">노무비 :  56,874 * Q = 2,388.7  </t>
  </si>
  <si>
    <t xml:space="preserve">경비 :  27,901 * Q = 1,171.8  </t>
  </si>
  <si>
    <t>67 CUB30102030S 돌망태설치(사각형) 돌망태높이 60cm M2</t>
  </si>
  <si>
    <t xml:space="preserve">특별인부 : 0.026 인 * 219,321 = 5,702.3  </t>
  </si>
  <si>
    <t xml:space="preserve">보통인부 : 0.007 인 * 167,081 = 1,169.5  </t>
  </si>
  <si>
    <t xml:space="preserve">석 공 : 0.033 인 * 263,972 = 8,711.0  </t>
  </si>
  <si>
    <t xml:space="preserve">Q = 0.050 hr/m3 </t>
  </si>
  <si>
    <t xml:space="preserve">재료비 :  28,095 * Q = 1,404.7  </t>
  </si>
  <si>
    <t xml:space="preserve">노무비 :  56,874 * Q = 2,843.7  </t>
  </si>
  <si>
    <t xml:space="preserve">경비 :  27,901 * Q = 1,395.0  </t>
  </si>
  <si>
    <t>68 CUB30102040S 돌망태설치(사각형) 돌망태높이 90cm M2</t>
  </si>
  <si>
    <t xml:space="preserve">보통인부 : 0.010 인 * 167,081 = 1,670.8  </t>
  </si>
  <si>
    <t xml:space="preserve">석 공 : 0.054 인 * 263,972 = 14,254.4  </t>
  </si>
  <si>
    <t xml:space="preserve">Q = 0.076 hr/m3 </t>
  </si>
  <si>
    <t xml:space="preserve">재료비 :  28,095 * Q = 2,135.2  </t>
  </si>
  <si>
    <t xml:space="preserve">노무비 :  56,874 * Q = 4,322.4  </t>
  </si>
  <si>
    <t xml:space="preserve">경비 :  27,901 * Q = 2,120.4  </t>
  </si>
  <si>
    <t>69 CUB30102050S 돌망태설치(사각형) 돌망태높이 100cm M2</t>
  </si>
  <si>
    <t xml:space="preserve">특별인부 : 0.044 인 * 219,321 = 9,650.1  </t>
  </si>
  <si>
    <t xml:space="preserve">보통인부 : 0.011 인 * 167,081 = 1,837.8  </t>
  </si>
  <si>
    <t xml:space="preserve">석 공 : 0.060 인 * 263,972 = 15,838.3  </t>
  </si>
  <si>
    <t xml:space="preserve">Q = 0.084 hr/m3 </t>
  </si>
  <si>
    <t xml:space="preserve">재료비 :  28,095 * Q = 2,359.9  </t>
  </si>
  <si>
    <t xml:space="preserve">노무비 :  56,874 * Q = 4,777.4  </t>
  </si>
  <si>
    <t xml:space="preserve">경비 :  27,901 * Q = 2,343.6  </t>
  </si>
  <si>
    <t>70 CUB30102060S 돌망태설치(사각형) 돌망태높이 120cm M2</t>
  </si>
  <si>
    <t xml:space="preserve">특별인부 : 0.053 인 * 219,321 = 11,624.0  </t>
  </si>
  <si>
    <t xml:space="preserve">보통인부 : 0.013 인 * 167,081 = 2,172.0  </t>
  </si>
  <si>
    <t xml:space="preserve">석 공 : 0.072 인 * 263,972 = 19,005.9  </t>
  </si>
  <si>
    <t xml:space="preserve">Q = 0.101 hr/m3 </t>
  </si>
  <si>
    <t xml:space="preserve">재료비 :  28,095 * Q = 2,837.5  </t>
  </si>
  <si>
    <t xml:space="preserve">노무비 :  56,874 * Q = 5,744.2  </t>
  </si>
  <si>
    <t xml:space="preserve">경비 :  27,901 * Q = 2,818.0  </t>
  </si>
  <si>
    <t>71 CUB30103000S 돌망태설치(매트리스형) 돌망태(폭200cm, 높이30cm) M2</t>
  </si>
  <si>
    <t xml:space="preserve">매트리스형 돌망태 설치 폭 200㎝, 높이 30㎝ M2 </t>
  </si>
  <si>
    <t xml:space="preserve">재료비 :  702 * 1 = 702.0  </t>
  </si>
  <si>
    <t xml:space="preserve">   [재:매트리스형 돌망태 설치-폭 200㎝, 높이 30㎝-M2]</t>
  </si>
  <si>
    <t xml:space="preserve">노무비 :  12,413 * 1 = 12,413.0  </t>
  </si>
  <si>
    <t xml:space="preserve">   [노:매트리스형 돌망태 설치-폭 200㎝, 높이 30㎝-M2]</t>
  </si>
  <si>
    <t xml:space="preserve">경비 :  697 * 1 = 697.0  </t>
  </si>
  <si>
    <t xml:space="preserve">   [경:매트리스형 돌망태 설치-폭 200㎝, 높이 30㎝-M2]</t>
  </si>
  <si>
    <t xml:space="preserve"> - 본 품은 매트리스형 돌망태를 인력과 장비(굴삭기)를 사용하여 설치하는 품으로 소운반, 망태조립 및 설치, 망태돌 투석, 망태조임 및 마무리 품 포함됨 </t>
  </si>
  <si>
    <t xml:space="preserve"> - 돌망태의 폭은 200cm, 높이 30cm를 기준으로 함 </t>
  </si>
  <si>
    <t xml:space="preserve"> - 매트리스형 돌망태 설치 후 생태복원공법 적용 시 현장 여건에 따라 복토, 각종 씨앗량 3~5g/m2, 비료량 100g 적용 </t>
  </si>
  <si>
    <t>72 CUB30104000S 돌망태설치(주머니형) 2ton기준 M3</t>
  </si>
  <si>
    <t xml:space="preserve">1. 주머니형 돌망태(2ton용) 및 채움돌 [별도계상] </t>
  </si>
  <si>
    <t xml:space="preserve">2. 설치 </t>
  </si>
  <si>
    <t xml:space="preserve">1) 인력 </t>
  </si>
  <si>
    <t xml:space="preserve">특별인부 : 0.048 인 * 219,321 = 10,527.4  </t>
  </si>
  <si>
    <t xml:space="preserve">보통인부 : 0.064 인 * 167,081 = 10,693.1  </t>
  </si>
  <si>
    <t xml:space="preserve">2) 기계경비(유압식굴삭기 0.7m3) </t>
  </si>
  <si>
    <t xml:space="preserve">Q1 = 0.127 hr </t>
  </si>
  <si>
    <t xml:space="preserve">재료비 :  16,713 * Q1 = 2,122.5  </t>
  </si>
  <si>
    <t xml:space="preserve">노무비 :  56,874 * Q1 = 7,222.9  </t>
  </si>
  <si>
    <t xml:space="preserve">경비 :  23,128 * Q1 = 2,937.2  </t>
  </si>
  <si>
    <t xml:space="preserve">2) 기계경비(크레인 10ton) </t>
  </si>
  <si>
    <t xml:space="preserve">Q2 = 0.255 hr </t>
  </si>
  <si>
    <t xml:space="preserve">재료비 :  8,219 * Q2 = 2,095.8  </t>
  </si>
  <si>
    <t xml:space="preserve">   [재:크레인(무한궤도)-10ton(0.29㎥)-HR]</t>
  </si>
  <si>
    <t xml:space="preserve">노무비 :  56,874 * Q2 = 14,502.8  </t>
  </si>
  <si>
    <t xml:space="preserve">   [노:크레인(무한궤도)-10ton(0.29㎥)-HR]</t>
  </si>
  <si>
    <t xml:space="preserve">경비 :  13,475 * Q2 = 3,436.1  </t>
  </si>
  <si>
    <t xml:space="preserve">   [경:크레인(무한궤도)-10ton(0.29㎥)-HR]</t>
  </si>
  <si>
    <t>73 CUB30201000S 돌붙임(찰붙임) 깬돌 뒷길이 35cm M2</t>
  </si>
  <si>
    <t xml:space="preserve">※참조#1: 하천건설공사 설계실무요령 2.3.2 돌붙임 </t>
  </si>
  <si>
    <t xml:space="preserve">※참조#2 :  건설표준품셈 7-2 돌붙임 </t>
  </si>
  <si>
    <t xml:space="preserve">1. 깬돌 구입 및 운반(깬돌 뒷길이 35cm 기준) [별도계상] </t>
  </si>
  <si>
    <t xml:space="preserve">* 하천설계실무요령 2.3.2. 돌붙임(찰붙임) 설치품 적용 </t>
  </si>
  <si>
    <t xml:space="preserve">보통인부 : 0.02 인 * 167,081 = 3,341.6  </t>
  </si>
  <si>
    <t xml:space="preserve">석     공 : 0.09 인 * 263,972 = 23,757.4  </t>
  </si>
  <si>
    <t xml:space="preserve">2) 기계경비(유압식굴삭기 0.6m3) </t>
  </si>
  <si>
    <t xml:space="preserve">Q1 = 0.20 hr </t>
  </si>
  <si>
    <t xml:space="preserve">재료비 :  14,696 * Q1 = 2,939.2  </t>
  </si>
  <si>
    <t xml:space="preserve">   [재:굴삭기(무한궤도)-0.6㎥-HR]</t>
  </si>
  <si>
    <t xml:space="preserve">노무비 :  56,874 * Q1 = 11,374.8  </t>
  </si>
  <si>
    <t xml:space="preserve">   [노:굴삭기(무한궤도)-0.6㎥-HR]</t>
  </si>
  <si>
    <t xml:space="preserve">경비 :  21,957 * Q1 = 4,391.4  </t>
  </si>
  <si>
    <t xml:space="preserve">   [경:굴삭기(무한궤도)-0.6㎥-HR]</t>
  </si>
  <si>
    <t xml:space="preserve">부착용 집게 [필요없을시 삭제] </t>
  </si>
  <si>
    <t xml:space="preserve">경비 :  5,487 * Q1 = 1,097.4  </t>
  </si>
  <si>
    <t xml:space="preserve">   [경:부착용 집게-0.7~0.8㎥-HR]</t>
  </si>
  <si>
    <t xml:space="preserve">3. 공극채움 [필요시 별도계상] </t>
  </si>
  <si>
    <t xml:space="preserve"> - 속채움 콘크리트(무근,VIB제외) : 0.16m3 </t>
  </si>
  <si>
    <t xml:space="preserve">4. 몰탈(1:3) : 0.009m3 [별도계상] </t>
  </si>
  <si>
    <t xml:space="preserve">5. 배수파이프(P.V.C D=50mm) [별도계상] </t>
  </si>
  <si>
    <t xml:space="preserve"> - 2~3m2당 1개소 설치, 1.2m/ea </t>
  </si>
  <si>
    <t>74 CUB30202000S 돌붙임(메붙임) 깬돌 뒷길이 35cm M2</t>
  </si>
  <si>
    <t xml:space="preserve">* 하천설계실무요령 2.3.2. 돌붙임(메붙임) 설치품 적용 </t>
  </si>
  <si>
    <t xml:space="preserve">석     공 : 0.11 인 * 263,972 = 29,036.9  </t>
  </si>
  <si>
    <t xml:space="preserve">Q1 = 0.22 hr </t>
  </si>
  <si>
    <t xml:space="preserve">재료비 :  14,696 * Q1 = 3,233.1  </t>
  </si>
  <si>
    <t xml:space="preserve">노무비 :  56,874 * Q1 = 12,512.2  </t>
  </si>
  <si>
    <t xml:space="preserve">경비 :  21,957 * Q1 = 4,830.5  </t>
  </si>
  <si>
    <t xml:space="preserve">경비 :  5,487 * Q1 = 1,207.1  </t>
  </si>
  <si>
    <t xml:space="preserve"> - 틈메우기돌 : 0.018m3 </t>
  </si>
  <si>
    <t>75 CUB30301000S 돌쌓기(찰쌓기) 깬돌 뒷길이 35cm M2</t>
  </si>
  <si>
    <t xml:space="preserve">※참조#1: 하천건설공사 설계실무요령 2.3.3 돌쌓기 </t>
  </si>
  <si>
    <t xml:space="preserve">※참조#2 :  건설표준품셈 7-1 돌쌓기 </t>
  </si>
  <si>
    <t xml:space="preserve">* 하천설계실무요령 2.3.3. 돌쌓기(찰쌓기) 설치품 적용 </t>
  </si>
  <si>
    <t xml:space="preserve">보통인부 : 0.04 인 * 167,081 = 6,683.2  </t>
  </si>
  <si>
    <t xml:space="preserve">석     공 : 0.07 인 * 263,972 = 18,478.0  </t>
  </si>
  <si>
    <t xml:space="preserve">Q1 = 0.29 hr </t>
  </si>
  <si>
    <t xml:space="preserve">재료비 :  14,696 * Q1 = 4,261.8  </t>
  </si>
  <si>
    <t xml:space="preserve">노무비 :  56,874 * Q1 = 16,493.4  </t>
  </si>
  <si>
    <t xml:space="preserve">경비 :  21,957 * Q1 = 6,367.5  </t>
  </si>
  <si>
    <t xml:space="preserve">부착용 집게 </t>
  </si>
  <si>
    <t xml:space="preserve">경비 :  5,487 * Q1 = 1,591.2  </t>
  </si>
  <si>
    <t xml:space="preserve">3. 공극채움 [별도계상] </t>
  </si>
  <si>
    <t xml:space="preserve"> - 속채움 콘크리트 : 0.16m3/m2 </t>
  </si>
  <si>
    <t xml:space="preserve"> - 뒷채움 콘크리트 : 0.20m3/m2 </t>
  </si>
  <si>
    <t>76 CUB30302000S 돌쌓기(메쌓기) 깬돌 뒷길이 35cm M2</t>
  </si>
  <si>
    <t xml:space="preserve">* 하천설계실무요령 2.3.3. 돌쌓기(메쌓기) 설치품 적용 </t>
  </si>
  <si>
    <t xml:space="preserve">석     공 : 0.08 인 * 263,972 = 21,117.7  </t>
  </si>
  <si>
    <t xml:space="preserve">Q1 = 0.36 hr </t>
  </si>
  <si>
    <t xml:space="preserve">재료비 :  16,713 * Q1 = 6,016.6  </t>
  </si>
  <si>
    <t xml:space="preserve">노무비 :  56,874 * Q1 = 20,474.6  </t>
  </si>
  <si>
    <t xml:space="preserve">경비 :  23,128 * Q1 = 8,326.0  </t>
  </si>
  <si>
    <t xml:space="preserve">경비 :  5,487 * Q1 = 1,975.3  </t>
  </si>
  <si>
    <t xml:space="preserve"> - 뒷채움 잡석 : 0.20m3/m2 </t>
  </si>
  <si>
    <t xml:space="preserve"> - 보통인부 0.65인 </t>
  </si>
  <si>
    <t>77 CUB30400000S 전석쌓기 자연석, 발파석, 0.5m3내외 M2</t>
  </si>
  <si>
    <t xml:space="preserve">※참조#1: 하천건설공사 설계실무요령 2.3.4 전석쌓기 </t>
  </si>
  <si>
    <t xml:space="preserve">※참조#2 :  건설표준품셈 7-3 전석쌓기 및 깔기 </t>
  </si>
  <si>
    <t xml:space="preserve">1. 전석 구입 및 운반(전석 0.5m3 내외 기준) [별도계상] </t>
  </si>
  <si>
    <t xml:space="preserve">전석쌓기 전석(0.3m3~0.5m2급) M2 </t>
  </si>
  <si>
    <t xml:space="preserve">재료비 :  6,319 * 1 = 6,319.0  </t>
  </si>
  <si>
    <t xml:space="preserve">   [재:전석쌓기-전석(0.3m3~0.5m2급)-M2]</t>
  </si>
  <si>
    <t xml:space="preserve">노무비 :  62,113 * 1 = 62,113.0  </t>
  </si>
  <si>
    <t xml:space="preserve">   [노:전석쌓기-전석(0.3m3~0.5m2급)-M2]</t>
  </si>
  <si>
    <t xml:space="preserve">경비 :  9,441 * 1 = 9,441.0  </t>
  </si>
  <si>
    <t xml:space="preserve">   [경:전석쌓기-전석(0.3m3~0.5m2급)-M2]</t>
  </si>
  <si>
    <t xml:space="preserve">3. 뒷채움 콘크리트 : 0.20m3 [별도계상] </t>
  </si>
  <si>
    <t xml:space="preserve">4. 기초콘크리트, 고임돌 [별도계상] </t>
  </si>
  <si>
    <t>78 CUB30500000S 사석부설 30kg이상 M3</t>
  </si>
  <si>
    <t xml:space="preserve">※참조#1: 하천건설공사 설계실무요령 2.3.5 사석부설 </t>
  </si>
  <si>
    <t xml:space="preserve">※참조#2 : 건설표준품셈 토목 2-1 사석 </t>
  </si>
  <si>
    <t xml:space="preserve">1. 사석 구입 및 운반(30kg 이상) [별도계상] </t>
  </si>
  <si>
    <t xml:space="preserve">2. 부설비 </t>
  </si>
  <si>
    <t xml:space="preserve">사석부설 굴삭기(1.0㎥) M3 </t>
  </si>
  <si>
    <t xml:space="preserve">재료비 :  758 * 1 = 758.0  </t>
  </si>
  <si>
    <t xml:space="preserve">   [재:사석부설-굴삭기(1.0㎥)-M3]</t>
  </si>
  <si>
    <t xml:space="preserve">노무비 :  2,203 * 1 = 2,203.0  </t>
  </si>
  <si>
    <t xml:space="preserve">   [노:사석부설-굴삭기(1.0㎥)-M3]</t>
  </si>
  <si>
    <t xml:space="preserve">경비 :  753 * 1 = 753.0  </t>
  </si>
  <si>
    <t xml:space="preserve">   [경:사석부설-굴삭기(1.0㎥)-M3]</t>
  </si>
  <si>
    <t xml:space="preserve">* 깬잡석을 부설하는 품으로 현장 내에서의 소운반 포함 </t>
  </si>
  <si>
    <t>79 CUB30600000S 사석부설및고르기 30kg이상 M2</t>
  </si>
  <si>
    <t xml:space="preserve">※참조#1: 하천건설공사 설계실무요령 2.3.6 사석부설 및 고르기 </t>
  </si>
  <si>
    <t xml:space="preserve">* 하천설계실무요령 2.3.6. 사석부설 및 고르기 설치품 적용 </t>
  </si>
  <si>
    <t xml:space="preserve">2. 보통인부 </t>
  </si>
  <si>
    <t xml:space="preserve">보통인부 : 0.006 인 * 167,081 = 1,002.4  </t>
  </si>
  <si>
    <t xml:space="preserve">3. 기계경비(유압식굴삭기 1.0m3) </t>
  </si>
  <si>
    <t xml:space="preserve">Q1 = 0.101 hr </t>
  </si>
  <si>
    <t xml:space="preserve">재료비 :  28,095 * Q1 = 2,837.5  </t>
  </si>
  <si>
    <t xml:space="preserve">노무비 :  56,874 * Q1 = 5,744.2  </t>
  </si>
  <si>
    <t xml:space="preserve">경비 :  27,901 * Q1 = 2,818.0  </t>
  </si>
  <si>
    <t xml:space="preserve">* 사석의 표면부에 대하여 돌출되지않게 고르기를 할 때 적용함 </t>
  </si>
  <si>
    <t xml:space="preserve">* 현장 내에서의 소운반 포함 </t>
  </si>
  <si>
    <t>80 CUB30701000S 호안블록 소형, 인력설치 M2</t>
  </si>
  <si>
    <t xml:space="preserve">※참조#1: 하천건설공사 설계실무요령 2.3.7 호안블록 </t>
  </si>
  <si>
    <t xml:space="preserve">※참조#2 : 건설표준품셈 토목 2-3 하천호안공 </t>
  </si>
  <si>
    <t xml:space="preserve">1. 재료비 : 블록 [별도계상] </t>
  </si>
  <si>
    <t xml:space="preserve">2. 매트부설 : 1.00m2 [별도계상] </t>
  </si>
  <si>
    <t xml:space="preserve">3. 블록붙이기(인력 100%) </t>
  </si>
  <si>
    <t xml:space="preserve">   [재:블록 붙이기(인력) / 호안블록--M2]</t>
  </si>
  <si>
    <t xml:space="preserve">노무비 :  27,695 * 1 = 27,695.0  </t>
  </si>
  <si>
    <t xml:space="preserve">   [노:블록 붙이기(인력) / 호안블록--M2]</t>
  </si>
  <si>
    <t xml:space="preserve">   [경:블록 붙이기(인력) / 호안블록--M2]</t>
  </si>
  <si>
    <t>81 CUB30702000S 호안블록 대형, 기계설치 M2</t>
  </si>
  <si>
    <t xml:space="preserve">1. 재료비(호안블록) [별도계상] </t>
  </si>
  <si>
    <t xml:space="preserve">3. 블록붙이기 </t>
  </si>
  <si>
    <t xml:space="preserve">재료비 :  394 * 1 = 394.0  </t>
  </si>
  <si>
    <t xml:space="preserve">   [재:블록 붙이기(기계) / 호안블록-크레인(무한궤도) 10ton-M2]</t>
  </si>
  <si>
    <t xml:space="preserve">노무비 :  7,627 * 1 = 7,627.0  </t>
  </si>
  <si>
    <t xml:space="preserve">   [노:블록 붙이기(기계) / 호안블록-크레인(무한궤도) 10ton-M2]</t>
  </si>
  <si>
    <t xml:space="preserve">경비 :  646 * 1 = 646.0  </t>
  </si>
  <si>
    <t xml:space="preserve">   [경:블록 붙이기(기계) / 호안블록-크레인(무한궤도) 10ton-M2]</t>
  </si>
  <si>
    <t xml:space="preserve">* 철선 시공시는 0.54kg/m2을 별도 계상한다 </t>
  </si>
  <si>
    <t xml:space="preserve">* 장비규격은 현장 여건에 따라 결정한다 </t>
  </si>
  <si>
    <t>82 CUB30801000S 토목용섬유부설(필터) 350g/m2 (사면용, 소형블록) M2</t>
  </si>
  <si>
    <t xml:space="preserve">※참조#1: 하천건설공사 설계실무요령 2.3.8 토목용섬유부설 </t>
  </si>
  <si>
    <t xml:space="preserve">※참조#2 : 건설표준품셈 5-2 연약지반처리 </t>
  </si>
  <si>
    <t xml:space="preserve">1. Filter mat(350g/m2) [별도계상] </t>
  </si>
  <si>
    <t xml:space="preserve">매트부설 / 육상 사면 M2 </t>
  </si>
  <si>
    <t xml:space="preserve">재료비 :  23 * 1 = 23.0  </t>
  </si>
  <si>
    <t xml:space="preserve">   [재:매트부설 / 육상-사면-M2]</t>
  </si>
  <si>
    <t xml:space="preserve">노무비 :  277 * 1 = 277.0  </t>
  </si>
  <si>
    <t xml:space="preserve">   [노:매트부설 / 육상-사면-M2]</t>
  </si>
  <si>
    <t xml:space="preserve">경비 :  16 * 1 = 16.0  </t>
  </si>
  <si>
    <t xml:space="preserve">   [경:매트부설 / 육상-사면-M2]</t>
  </si>
  <si>
    <t>83 CUB30802000S 토목용섬유부설(필터) 500g/m2 (사면용, 대형블록) M2</t>
  </si>
  <si>
    <t xml:space="preserve">1. Filter mat(500g/m2) [별도계상] </t>
  </si>
  <si>
    <t>84 CUB30803000S 토목용섬유부설(필터) 5~40t/m2 (저면용, 사석부설) M2</t>
  </si>
  <si>
    <t xml:space="preserve">1. Filter mat(5~40t/m2) [별도계상] </t>
  </si>
  <si>
    <t>85 CUB30900000S 천단잡석부설 둑마루, 돌망태부대공, 인력 M3</t>
  </si>
  <si>
    <t xml:space="preserve">※참조#1: 하천건설공사 설계실무요령 2.3.9 돌망태 부대공/둑마루잡석부설 </t>
  </si>
  <si>
    <t xml:space="preserve">1. 조약돌 또는 깬잡석 구입 및 운반 [별도계상] </t>
  </si>
  <si>
    <t xml:space="preserve">2. 보통인부 0.65인 * 단위수량 m3/m </t>
  </si>
  <si>
    <t xml:space="preserve"> - 단위수량에 따라 적용 </t>
  </si>
  <si>
    <t xml:space="preserve">* 사면경사 및 망태치수별 둑마루 잡석량은 수량산출기준을 참고 </t>
  </si>
  <si>
    <t>86 CUB31000000S 호안천단콘크리트 null M</t>
  </si>
  <si>
    <t xml:space="preserve">※참조#1: 하천건설공사 설계실무요령 2.3.10 호안천단콘크리트 </t>
  </si>
  <si>
    <t xml:space="preserve">※ 현장여건에 맞는 설계수량에 따라 개별 적용 </t>
  </si>
  <si>
    <t xml:space="preserve">[하천설계실무요령 2.3.10 호안천단콘크리트 단가기준] </t>
  </si>
  <si>
    <t xml:space="preserve">1) 레미콘(25-21-8)(무근, 진동기제외) or 레미탈(1:5) </t>
  </si>
  <si>
    <t xml:space="preserve">2) 유로폼 </t>
  </si>
  <si>
    <t xml:space="preserve">3) 터파기(인력) : 보통인부 0.2인 </t>
  </si>
  <si>
    <t xml:space="preserve">4) 되메우기(인력) : 보통인부 0.1인 </t>
  </si>
  <si>
    <t xml:space="preserve">5) 줄눈(합판 T=12mm) </t>
  </si>
  <si>
    <t xml:space="preserve">* 현장 여건에 맞추어 호안TYPE별로 수량 적용한다 </t>
  </si>
  <si>
    <t xml:space="preserve">* 줄눈은 1m당 1개소를 설치한다 </t>
  </si>
  <si>
    <t>87 CUB31100000S 호안기초콘크리트 null M</t>
  </si>
  <si>
    <t xml:space="preserve">※참조#1: 하천건설공사 설계실무요령 2.3.11 호안기초콘크리트 </t>
  </si>
  <si>
    <t xml:space="preserve">[하천설계실무요령 2.3.11 호안기초콘크리트 단가기준] </t>
  </si>
  <si>
    <t xml:space="preserve">1) 레미콘(25-21-8)(무근, 진동기제외) </t>
  </si>
  <si>
    <t xml:space="preserve">3) 터파기 (기계90%+인력10%) </t>
  </si>
  <si>
    <t xml:space="preserve">4) 되메우기(기계90%+인력10%) </t>
  </si>
  <si>
    <t xml:space="preserve">* 현장 여건에 맞추어 호안TYPE별로 수량 적용한다. </t>
  </si>
  <si>
    <t xml:space="preserve">* 기초지반의 여건에 따라 철근 또는 와이어메쉬를 적용 할 수 있다. </t>
  </si>
  <si>
    <t>88 CUB31201000S 씨앗뿜어붙이기 기계살포 M2</t>
  </si>
  <si>
    <t xml:space="preserve">※참조#1: 하천건설공사 설계실무요령 2.3.12 씨앗뿜어붙이기 </t>
  </si>
  <si>
    <t xml:space="preserve">※참조#2 : 건설표준품셈 4-1 잔디 및 초화류 </t>
  </si>
  <si>
    <t xml:space="preserve">1-1) 종 자 : 0.025kg </t>
  </si>
  <si>
    <t xml:space="preserve">1-2) 비 료 : 0.10kg </t>
  </si>
  <si>
    <t xml:space="preserve">1-3) 피복제 : 0.18kg </t>
  </si>
  <si>
    <t xml:space="preserve">1-4) 침식방지안정제 : 0.10kg </t>
  </si>
  <si>
    <t xml:space="preserve">1-5) 색 소 : 0.002kg </t>
  </si>
  <si>
    <t xml:space="preserve">※ 트럭에 종자살포기가 장착되어 살포하는 것을 기준 </t>
  </si>
  <si>
    <t xml:space="preserve">※ 살수양생 및 객토 필요시 별도 계상 </t>
  </si>
  <si>
    <t xml:space="preserve">초류종자 살포(기계살포)  M2 </t>
  </si>
  <si>
    <t xml:space="preserve">재료비 :  21 * 1 = 21.0  </t>
  </si>
  <si>
    <t xml:space="preserve">노무비 :  323 * 1 = 323.0  </t>
  </si>
  <si>
    <t xml:space="preserve">경비 :  68 * 1 = 68.0  </t>
  </si>
  <si>
    <t>89 CUB31202000S 법면녹화 T=5cm M2</t>
  </si>
  <si>
    <t xml:space="preserve">※참조#2 : 건설표준품셈 3-5 비탈면보호공 </t>
  </si>
  <si>
    <t xml:space="preserve">1-1) 녹화용 활성토 : 0.05㎥ </t>
  </si>
  <si>
    <t xml:space="preserve">1-2) 종 자 : 60g </t>
  </si>
  <si>
    <t xml:space="preserve">※ 본 품은 식재가 필요한 콘크리트 제품류의 호안 녹화 시 사용한다. </t>
  </si>
  <si>
    <t xml:space="preserve">※ 녹화용 활성토는 식생기반조성을 위해 특수 배합된 인공 토양을 말한다. </t>
  </si>
  <si>
    <t xml:space="preserve">※ 수직고 20m 이상인 경우 할증률 가산함. 20~30m 20%, 30~50m 30%, 50m 이상 40% </t>
  </si>
  <si>
    <t xml:space="preserve">※ 기계기구 설치 및 해체 별도 계상 </t>
  </si>
  <si>
    <t xml:space="preserve">식생기반제 뿜어붙이기 H=20m 미만, t=5cm M2 </t>
  </si>
  <si>
    <t xml:space="preserve">재료비 :  2,477 * 1 = 2,477.0  </t>
  </si>
  <si>
    <t xml:space="preserve">   [재:식생기반제 뿜어붙이기-H=20m 미만, t=5cm-M2]</t>
  </si>
  <si>
    <t xml:space="preserve">노무비 :  11,444 * 1 = 11,444.0  </t>
  </si>
  <si>
    <t xml:space="preserve">   [노:식생기반제 뿜어붙이기-H=20m 미만, t=5cm-M2]</t>
  </si>
  <si>
    <t xml:space="preserve">경비 :  1,933 * 1 = 1,933.0  </t>
  </si>
  <si>
    <t xml:space="preserve">   [경:식생기반제 뿜어붙이기-H=20m 미만, t=5cm-M2]</t>
  </si>
  <si>
    <t>90 CUB31301000S 사면복토 기계90% + 인력10% M3</t>
  </si>
  <si>
    <t xml:space="preserve">※참조#1: 하천건설공사 설계실무요령 2.3.13 사면복토 </t>
  </si>
  <si>
    <t xml:space="preserve">* 기계 90% + 인력 10% </t>
  </si>
  <si>
    <t xml:space="preserve">* 각 계수값은 제품, 현장 여건에 맞춰 적용한다 </t>
  </si>
  <si>
    <t xml:space="preserve">1. 기계경비(유압식굴삭기 0.7m3) (90%) </t>
  </si>
  <si>
    <t xml:space="preserve">Q = 0.7,  K = 1.1,  F = 1 / 1.25 = 0.8 ,  E = 0.9 </t>
  </si>
  <si>
    <t xml:space="preserve">Q = 3600 * Q * K * F * E / CM = 99.792 ㎥/hr </t>
  </si>
  <si>
    <t xml:space="preserve">재료비: 16,713 / 99.792 * 0.9 = 150.7  </t>
  </si>
  <si>
    <t xml:space="preserve">노무비: 56,874 / 99.792 * 0.9 = 512.9  </t>
  </si>
  <si>
    <t xml:space="preserve">경  비: 23,128 / 99.792 * 0.9 = 208.5  </t>
  </si>
  <si>
    <t xml:space="preserve">2. 인력(10%) </t>
  </si>
  <si>
    <t xml:space="preserve">보통인부 : 0.20 인 * 167,081 * 0.1 = 3,341.6  </t>
  </si>
  <si>
    <t>91 CUB31302000S 복토면고르기 null M2</t>
  </si>
  <si>
    <t xml:space="preserve">* 하천설계실무요령 1.3.4 성토면고르기 참조 </t>
  </si>
  <si>
    <t>92 CUB31400000S 유공블록 틈메우기 null M3</t>
  </si>
  <si>
    <t xml:space="preserve">※참조#1: 하천건설공사 설계실무요령 2.3.14 유공블록 틈메우기 </t>
  </si>
  <si>
    <t xml:space="preserve">Q = 1.0㎡ × 유공율(0.2) × 블록두께(0.2) = 0.04㎥/㎡ </t>
  </si>
  <si>
    <t xml:space="preserve">* 각 계수값은 제품, 현장여건에 맞춰 적용한다 </t>
  </si>
  <si>
    <t xml:space="preserve">1. 인력 </t>
  </si>
  <si>
    <t>93 CUB31500000S 유공블록 틈메우기 및 식생 null M3</t>
  </si>
  <si>
    <t xml:space="preserve">※참조#1: 하천건설공사 설계실무요령 2.3.15 유공블록 틈메우기 및 식생 </t>
  </si>
  <si>
    <t xml:space="preserve">* 본 품은 재료의 배합품을 포함한다 </t>
  </si>
  <si>
    <t xml:space="preserve">보통인부 : 0.008 인 * 167,081 = 1,336.6  </t>
  </si>
  <si>
    <t>94 CUB31600000S 식물재 호안 null M2</t>
  </si>
  <si>
    <t xml:space="preserve">※참조#1: 하천건설공사 설계실무요령 2.3.16 식물재 호안 </t>
  </si>
  <si>
    <t xml:space="preserve">1. 초화류식재(양호) m2당 10본 기준 </t>
  </si>
  <si>
    <t xml:space="preserve">㎡당 식재본수(A0) × 1.1(재료할증) × 1.25(고사율 고려) </t>
  </si>
  <si>
    <t xml:space="preserve">A0 (㎡당 식재본수) = 10 본 </t>
  </si>
  <si>
    <t xml:space="preserve">A = A0 * 1.1 * 1.25 = 13.75  </t>
  </si>
  <si>
    <t xml:space="preserve">초화류 식재 양호 주 </t>
  </si>
  <si>
    <t xml:space="preserve">재료비 :  0 * A = 0.0  </t>
  </si>
  <si>
    <t xml:space="preserve">   [재:초화류 식재-양호-주]</t>
  </si>
  <si>
    <t xml:space="preserve">노무비 :  308 * A = 4,235.0  </t>
  </si>
  <si>
    <t xml:space="preserve">   [노:초화류 식재-양호-주]</t>
  </si>
  <si>
    <t xml:space="preserve">경비 :  0 * A = 0.0  </t>
  </si>
  <si>
    <t xml:space="preserve">   [경:초화류 식재-양호-주]</t>
  </si>
  <si>
    <t xml:space="preserve">2. 살수 [별도계상] </t>
  </si>
  <si>
    <t xml:space="preserve">- 물값 무대 </t>
  </si>
  <si>
    <t xml:space="preserve">- 살수횟수 : 2개월/4일 = 15회 </t>
  </si>
  <si>
    <t xml:space="preserve">- 살수인부 :1인 × 15회  / 200 × 0.5 (호안면적의 50%) </t>
  </si>
  <si>
    <t xml:space="preserve">(인부 1인당 1일 200㎡ 살수 기준) </t>
  </si>
  <si>
    <t xml:space="preserve">3. 귀화식물제거 : 유지관리 공사기간 1년 기준 </t>
  </si>
  <si>
    <t xml:space="preserve">- 제초하는 시기 : 봄∼가을(4∼9월) 월 간격으로 실시 : 6회/년 </t>
  </si>
  <si>
    <t xml:space="preserve">N (공사기간년수) = 1 년 </t>
  </si>
  <si>
    <t xml:space="preserve">보통인부 : 1 인 / 250 m2 * 6 회 * N 년 * 1 m2 * 167,081 = 4,009.9  </t>
  </si>
  <si>
    <t xml:space="preserve">* 귀화식물 제거년수는 공사기간 년수로 정함 </t>
  </si>
  <si>
    <t>95 CUB31700000S 욋가지덮기 null M2</t>
  </si>
  <si>
    <t xml:space="preserve">※참조#1: 하천건설공사 설계실무요령 2.3.17 욋가지덮기 </t>
  </si>
  <si>
    <t xml:space="preserve">[하천설계실무요령 2.3.17 욋가지덮기 단가기준] </t>
  </si>
  <si>
    <t xml:space="preserve">1) 코이어롤 설치 </t>
  </si>
  <si>
    <t xml:space="preserve">- 생목박기(낙엽송, ？8㎝, L=0.8m, 90% 관입) </t>
  </si>
  <si>
    <t xml:space="preserve"> 재료비 : 1.5ea × 0.016㎥ × (길이) / (면적) </t>
  </si>
  <si>
    <t xml:space="preserve"> 노무비 : 1.5ea × 0.016㎥ × (길이) / (면적) </t>
  </si>
  <si>
    <t xml:space="preserve">- 코이어롤 (？300㎜, 네트형롤, 40kg 이상) : 1.1m×0.21㎡/m/6,797㎡) </t>
  </si>
  <si>
    <t xml:space="preserve">- 잡재료비 (재료비의 3%) </t>
  </si>
  <si>
    <t xml:space="preserve">- 크립볼트(1/2인치) : 1.5ea × 1.05 × (길이) / (면적) </t>
  </si>
  <si>
    <t xml:space="preserve">- 특별인부 : 0.0498인 × (길이) / (면적) </t>
  </si>
  <si>
    <t xml:space="preserve">- 보통인부 : 0.0192인 × (길이) / (면적) </t>
  </si>
  <si>
    <t xml:space="preserve">2) 갯버들 욋가지 덮기 </t>
  </si>
  <si>
    <t xml:space="preserve">- 갯버들 욋가지 채취운반(？10 이상) 100㎡당 1인 적용 </t>
  </si>
  <si>
    <t xml:space="preserve">보통인부 : 0.01인 </t>
  </si>
  <si>
    <t xml:space="preserve">- 말뚝설치(？35, L=0.5m), 2ea </t>
  </si>
  <si>
    <t xml:space="preserve">- 철선(아연도 2㎜) : 0.0812kg </t>
  </si>
  <si>
    <t xml:space="preserve">- 조경공 : 0.065인 </t>
  </si>
  <si>
    <t xml:space="preserve">- 보통인부 : 0.0975인 </t>
  </si>
  <si>
    <t xml:space="preserve">3) 갯버들 삽목 </t>
  </si>
  <si>
    <t xml:space="preserve">쏚아채취한 후 주입약으로 불필요한 그루터기를 고사시키는 과정까지 포함 </t>
  </si>
  <si>
    <t xml:space="preserve">- 갯버들 욋가지 채취운반(？10 이상)  </t>
  </si>
  <si>
    <t xml:space="preserve">- 삽목 : 2주/㎡ × 0.01인 × 1.25(고사율 고려) </t>
  </si>
  <si>
    <t xml:space="preserve">4) 수생식물 </t>
  </si>
  <si>
    <t xml:space="preserve">- 노랑 꽃창포(2-3분열) :  </t>
  </si>
  <si>
    <t xml:space="preserve">5주/m × (길이) / (면적) × 1.25(고사율 고려) - 창포(2-3분열) :  </t>
  </si>
  <si>
    <t xml:space="preserve">5주/m × (길이) / (면적) × 1.25(고사율 고려) </t>
  </si>
  <si>
    <t xml:space="preserve">5) 살수 </t>
  </si>
  <si>
    <t xml:space="preserve">- 식물재 도안참조 </t>
  </si>
  <si>
    <t xml:space="preserve">6) 귀화식물제거 : 유지관리 - 식물재 도안참조 </t>
  </si>
  <si>
    <t>96 CUB31800000S 사석계단 호안 null M2</t>
  </si>
  <si>
    <t xml:space="preserve">※참조#1: 하천건설공사 설계실무요령 2.3.18 사석계단 호안 </t>
  </si>
  <si>
    <t xml:space="preserve">1. 재료비 </t>
  </si>
  <si>
    <t xml:space="preserve">- 사석 : 0.295㎥ </t>
  </si>
  <si>
    <t xml:space="preserve">- 잡석(100㎜ 내외) : 0.146㎥ </t>
  </si>
  <si>
    <t xml:space="preserve">2. 노무비 </t>
  </si>
  <si>
    <t xml:space="preserve">- 사석붙임 </t>
  </si>
  <si>
    <t xml:space="preserve">석      공 : 0.295 m3 * 0.20 인 * 263,972 = 15,574.3  </t>
  </si>
  <si>
    <t xml:space="preserve">보통인부 : 0.295 m3 * 0.16 인 * 167,081 = 7,886.2  </t>
  </si>
  <si>
    <t xml:space="preserve">- 잡석채움 : 도로 부순돌 부설 품 적용 </t>
  </si>
  <si>
    <t xml:space="preserve">보통인부 : 0.146 m3 * 0.21 인 * 167,081 = 5,122.7  </t>
  </si>
  <si>
    <t>97 CUB31900000S 무늬조경석 쌓기 20ton 이상 TON</t>
  </si>
  <si>
    <t xml:space="preserve">※참조#1: 하천건설공사 설계실무요령 2.3.19 무늬조경석 쌓기 </t>
  </si>
  <si>
    <t xml:space="preserve">※참조#2 : 건설표준품셈 4-4 조경구조물 </t>
  </si>
  <si>
    <t xml:space="preserve">1. 정원석 쌓기(20ton 이상) </t>
  </si>
  <si>
    <t xml:space="preserve">재료비 :  11,431 * 1 = 11,431.0  </t>
  </si>
  <si>
    <t xml:space="preserve">   [재:정원석 쌓기-20ton 이상-TON]</t>
  </si>
  <si>
    <t xml:space="preserve">노무비 :  270,305 * 1 = 270,305.0  </t>
  </si>
  <si>
    <t xml:space="preserve">   [노:정원석 쌓기-20ton 이상-TON]</t>
  </si>
  <si>
    <t xml:space="preserve">경비 :  22,761 * 1 = 22,761.0  </t>
  </si>
  <si>
    <t xml:space="preserve">   [경:정원석 쌓기-20ton 이상-TON]</t>
  </si>
  <si>
    <t>98 CUB32000000S 식생매트 설치 null M2</t>
  </si>
  <si>
    <t xml:space="preserve">※참조#1: 하천건설공사 설계실무요령 2.3.20 식생매트 설치 </t>
  </si>
  <si>
    <t xml:space="preserve">※참조#2 : 건설표준품셈 2-3 하천호안공 </t>
  </si>
  <si>
    <t xml:space="preserve">1. 재료비 : 재료비 별산 </t>
  </si>
  <si>
    <t xml:space="preserve">2. 설치및복토비 </t>
  </si>
  <si>
    <t>99 CUB32100000S 식생포대 설치 null M2</t>
  </si>
  <si>
    <t xml:space="preserve">※참조#1: 하천건설공사 설계실무요령 2.3.21 식생포대 설치 </t>
  </si>
  <si>
    <t xml:space="preserve">1. 재료비 : 식생포대 자재 별산 </t>
  </si>
  <si>
    <t xml:space="preserve">2. 식생포대 설치 </t>
  </si>
  <si>
    <t xml:space="preserve">- 특별인부 : 0.004 인 * 219,321 = 877.2  </t>
  </si>
  <si>
    <t xml:space="preserve">- 보통인부 : 0.007 인 * 167,081 = 1,169.5  </t>
  </si>
  <si>
    <t xml:space="preserve">3. 식생포대 고정 설치 </t>
  </si>
  <si>
    <t xml:space="preserve">- 보통인부 : 0.01 인 * 167,081 = 1,670.8  </t>
  </si>
  <si>
    <t xml:space="preserve">4. 식생포대 흙 채움 </t>
  </si>
  <si>
    <t xml:space="preserve">- 굴삭기 (0.7㎥) </t>
  </si>
  <si>
    <t xml:space="preserve">Q = 0.7,  K = 1.1,  F = 1 / 1.25 = 0.8 ,  E = 0.90 </t>
  </si>
  <si>
    <t xml:space="preserve">재료비: 16,713 / Q = 167.4  </t>
  </si>
  <si>
    <t xml:space="preserve">노무비: 56,874 / Q = 569.9  </t>
  </si>
  <si>
    <t xml:space="preserve">경  비: 23,128 / Q = 231.7  </t>
  </si>
  <si>
    <t xml:space="preserve">5. 식생포대 흙 다짐(인력 10%, 기계 90%) </t>
  </si>
  <si>
    <t xml:space="preserve"> - 보통인부 : 0.11 인 * 167,081 * 0.1 = 1,837.8  </t>
  </si>
  <si>
    <t xml:space="preserve"> - 플레이트 콤팩터(1.5ton) </t>
  </si>
  <si>
    <t xml:space="preserve">V = 1.0,  W = 0.45,  D = 0.1,  E = 0.8 </t>
  </si>
  <si>
    <t xml:space="preserve">F = 1 / 1.25 = 0.8 ,  N = 3 회 </t>
  </si>
  <si>
    <t xml:space="preserve">Q = 1000 * V * W * D * E * F / N = 9.6 ㎥/hr </t>
  </si>
  <si>
    <t xml:space="preserve">재료비 :  1,648 / Q * 0.9 = 154.5  </t>
  </si>
  <si>
    <t xml:space="preserve">   [재:플레이트 콤팩터-1.5ton-HR]</t>
  </si>
  <si>
    <t xml:space="preserve">노무비 :  34,803 / Q * 0.9 = 3,262.7  </t>
  </si>
  <si>
    <t xml:space="preserve">   [노:플레이트 콤팩터-1.5ton-HR]</t>
  </si>
  <si>
    <t xml:space="preserve">경비 :  582 / Q * 0.9 = 54.5  </t>
  </si>
  <si>
    <t xml:space="preserve">   [경:플레이트 콤팩터-1.5ton-HR]</t>
  </si>
  <si>
    <t>100 CUB32200000S 방틀설치 null M2</t>
  </si>
  <si>
    <t xml:space="preserve">※참조#1: 하천건설공사 설계실무요령 2.3.22 방틀설치 </t>
  </si>
  <si>
    <t xml:space="preserve">* 제품 설치 형식에 따라 설치단가 조정 </t>
  </si>
  <si>
    <t xml:space="preserve">1. 재료비 : 방틀 자재 별산 </t>
  </si>
  <si>
    <t xml:space="preserve">- 특별인부 : 0.13 인 * 219,321 = 28,511.7  </t>
  </si>
  <si>
    <t xml:space="preserve">- 보통인부 : 0.26 인 * 167,081 = 43,441.0  </t>
  </si>
  <si>
    <t xml:space="preserve">3. 장비 </t>
  </si>
  <si>
    <t xml:space="preserve"> - 크레인(10ton) : 0.75hr </t>
  </si>
  <si>
    <t xml:space="preserve">재료비 :  8,219 * 0.75 = 6,164.2  </t>
  </si>
  <si>
    <t xml:space="preserve">노무비 :  56,874 * 0.75 = 42,655.5  </t>
  </si>
  <si>
    <t xml:space="preserve">경비 :  13,475 * 0.75 = 10,106.2  </t>
  </si>
  <si>
    <t>101 CUC30100000S 나무말뚝설치 null EA</t>
  </si>
  <si>
    <t xml:space="preserve">※참조#1: 하천건설공사 설계실무요령 3.3.1 나무말뚝설치 </t>
  </si>
  <si>
    <t xml:space="preserve">1. 말뚝 항타(75% 관입률) </t>
  </si>
  <si>
    <t xml:space="preserve">- 관입률 : 관입길이 / 말뚝길이 </t>
  </si>
  <si>
    <t xml:space="preserve">- 보통인부 : 0.22 인/ea * 167,081 = 36,757.8  </t>
  </si>
  <si>
    <t xml:space="preserve">* 주 : (1.0) 보통 토사, (0.65) 관입률 75%에 대한 계수 </t>
  </si>
  <si>
    <t>102 CUC30200000S 침상설치 인력 M2</t>
  </si>
  <si>
    <t xml:space="preserve">※참조#1: 하천건설공사 설계실무요령 3.3.2 침상설치 </t>
  </si>
  <si>
    <t xml:space="preserve">- 버드나무욋가지(φ10×L120) : 1㎡ </t>
  </si>
  <si>
    <t xml:space="preserve">- 대나무(φ35) : 1.8m </t>
  </si>
  <si>
    <t xml:space="preserve">- 코이어로프(φ10) : 2.5m </t>
  </si>
  <si>
    <t xml:space="preserve">- 조경공 : 0.065 인 * 222,504 = 14,462.7  </t>
  </si>
  <si>
    <t xml:space="preserve">   [노:조경공-일반공사 직종-인]</t>
  </si>
  <si>
    <t xml:space="preserve">- 보통인부 : 0.0975 인 * 167,081 = 16,290.3  </t>
  </si>
  <si>
    <t>103 CUC30300000S 방틀설치 하천수제 M2</t>
  </si>
  <si>
    <t xml:space="preserve">※참조#1: 하천건설공사 설계실무요령 3.3.3 방틀설치 </t>
  </si>
  <si>
    <t xml:space="preserve">※ 「제2편 하천치수시설 - 제2장 하천호안 2.3.22 방틀설치」 참조 </t>
  </si>
  <si>
    <t xml:space="preserve">* 하천수제, 수심이 깊은 곳에 설치할 경우 단가 조정하여 반영 </t>
  </si>
  <si>
    <t>104 CUC30401010S 옹벽형돌망태설치 돌망태높이 40cm, 하천수제 M2</t>
  </si>
  <si>
    <t xml:space="preserve">※참조#1: 하천건설공사 설계실무요령 3.3.4 옹벽형돌망태설치 </t>
  </si>
  <si>
    <t xml:space="preserve">※「제2편 하천치수시설 - 제2장 하천호안 2.3.1 돌망태설치(사각형)」참조 </t>
  </si>
  <si>
    <t>105 CUC30401020S 옹벽형돌망태설치 돌망태높이 50cm, 하천수제 M2</t>
  </si>
  <si>
    <t>106 CUC30401030S 옹벽형돌망태설치 돌망태높이 60cm, 하천수제 M2</t>
  </si>
  <si>
    <t>107 CUC30401040S 옹벽형돌망태설치 돌망태높이 90cm, 하천수제 M2</t>
  </si>
  <si>
    <t>108 CUC30401050S 옹벽형돌망태설치 돌망태높이 100cm, 하천수제 M2</t>
  </si>
  <si>
    <t>109 CUC30401060S 옹벽형돌망태설치 돌망태높이 120cm, 하천수제 M2</t>
  </si>
  <si>
    <t>110 CUC30402000S 주머니형돌망태설치 2ton기준, 하천수제 M2</t>
  </si>
  <si>
    <t xml:space="preserve">※참조#1: 하천건설공사 설계실무요령 3.3.4 주머니형돌망태설치 </t>
  </si>
  <si>
    <t xml:space="preserve">※「제2편 하천치수시설 - 제2장 하천호안 2.3.1 돌망태설치(주머니형)」참조 </t>
  </si>
  <si>
    <t>111 CUC30500010S 연결형콘크리트블록설치 인력설치, 하천수제 M2</t>
  </si>
  <si>
    <t xml:space="preserve">※참조#1: 하천건설공사 설계실무요령 3.3.5 연결형콘크리트블록설치 </t>
  </si>
  <si>
    <t xml:space="preserve">※「제2편 하천치수시설 - 제2장 하천호안 2.3.7 호안블록」참조 </t>
  </si>
  <si>
    <t>112 CUC30500020S 연결형콘크리트블록설치 기계설치, 하천수제 M2</t>
  </si>
  <si>
    <t>113 CUC30600010S 테트라포트(소파블록) 설치 층적, 수상, 2ton미만 EA</t>
  </si>
  <si>
    <t xml:space="preserve">※참조#1: 하천건설공사 설계실무요령 3.3.6 테트라포트설치 </t>
  </si>
  <si>
    <t xml:space="preserve">※참조#2 : 건설표준품셈 토목 7-3 블록 </t>
  </si>
  <si>
    <t xml:space="preserve">* 「건설공사 표준품셈 - 제7장 항만공사」 중 [소파블록 거치] 참조 (2톤 미만, 수상 거치) </t>
  </si>
  <si>
    <t xml:space="preserve">*소파블록 거치 적용, 현장 여건에 따라 변경 적용 </t>
  </si>
  <si>
    <t xml:space="preserve">1. 소파블럭 거치(수상,층적,2ton미만) </t>
  </si>
  <si>
    <t xml:space="preserve">   [재:소파블럭 거치 / 수상 / 층적-2ton 미만-개당]</t>
  </si>
  <si>
    <t xml:space="preserve">노무비 :  28,822 * 1 = 28,822.0  </t>
  </si>
  <si>
    <t xml:space="preserve">   [노:소파블럭 거치 / 수상 / 층적-2ton 미만-개당]</t>
  </si>
  <si>
    <t xml:space="preserve">   [경:소파블럭 거치 / 수상 / 층적-2ton 미만-개당]</t>
  </si>
  <si>
    <t>114 CUC30600020S 테트라포트(소파블록) 설치 난적, 수상, 2ton미만 EA</t>
  </si>
  <si>
    <t xml:space="preserve">1. 소파블럭 거치(수상,난적,2ton미만) </t>
  </si>
  <si>
    <t xml:space="preserve">   [재:소파블럭 거치 / 수상 / 난적-2ton 미만-개당]</t>
  </si>
  <si>
    <t xml:space="preserve">노무비 :  23,945 * 1 = 23,945.0  </t>
  </si>
  <si>
    <t xml:space="preserve">   [노:소파블럭 거치 / 수상 / 난적-2ton 미만-개당]</t>
  </si>
  <si>
    <t xml:space="preserve">   [경:소파블럭 거치 / 수상 / 난적-2ton 미만-개당]</t>
  </si>
  <si>
    <t>115 CUC30700010S 석재수재 사석부설, 30kg이상 M3</t>
  </si>
  <si>
    <t xml:space="preserve">※참조#1: 하천건설공사 설계실무요령 3.3.7 석재수재 </t>
  </si>
  <si>
    <t xml:space="preserve">※「제2편 하천치수시설 - 제2장 하천호안 2.3.5~6 사석부설 및 사석고르기」 참조 </t>
  </si>
  <si>
    <t>116 CUC30700020S 석재수재 사석부설및고르기, 30kg이상 M2</t>
  </si>
  <si>
    <t>117 CUD30000000S 제4장 단가산출요령 제2편 하천치수시설 식</t>
  </si>
  <si>
    <t xml:space="preserve">※참조#1: 하천건설공사 설계실무요령 제4장 하천하상유지시설 </t>
  </si>
  <si>
    <t xml:space="preserve">제4장 하천하상유지시설 단가산출요령은 별도의 단가산출기준이 없이 아래와 같이 명시 </t>
  </si>
  <si>
    <t xml:space="preserve">4.3 단가 산출 요령 </t>
  </si>
  <si>
    <t xml:space="preserve">가. 토공사 </t>
  </si>
  <si>
    <t xml:space="preserve">토공사의 단가 산출은‘제2편 제1장 하천제방’및‘제2편 제7장 하천통문’의 단가 산출 요 령에 준한다. </t>
  </si>
  <si>
    <t xml:space="preserve">나. 콘크리트 타설 </t>
  </si>
  <si>
    <t xml:space="preserve">콘크리트 타설의 단가 산출은‘제2편 제7장 하천통문’의 단가 산출 요령에 준한다. </t>
  </si>
  <si>
    <t xml:space="preserve">다. 철근가공조립 </t>
  </si>
  <si>
    <t xml:space="preserve">철근가공조립의 단가 산출은‘제2편 제7장 하천통문’의 단가 산출 요령에 준한다. </t>
  </si>
  <si>
    <t xml:space="preserve">라. 바닥보호공 </t>
  </si>
  <si>
    <t xml:space="preserve">바닥보호공의 단가 산출은‘제2편 제2장 하천호안’의 단가 산출 요령에 준한다. </t>
  </si>
  <si>
    <t>118 CUE30100000S 펌프준설 모래질토사 N=10 M3</t>
  </si>
  <si>
    <t xml:space="preserve">※참조#1: 하천건설공사 설계실무요령 5.3.1 펌프준설 </t>
  </si>
  <si>
    <t xml:space="preserve">※참조#2 : 건설표준품셈 8-2 펌프식준설선 </t>
  </si>
  <si>
    <t xml:space="preserve">본 단가 산출의 작업효율은 보통으로 현장여건에 따라 변경가능 </t>
  </si>
  <si>
    <t xml:space="preserve">* 소수점처리는 설계에 따라 변경 적용하여야 함 </t>
  </si>
  <si>
    <t xml:space="preserve">1. 펌프준설선(895kW, 1,200HP),  배송거리:L=1,000m </t>
  </si>
  <si>
    <t xml:space="preserve">L1 = 100 m(육상관),  L2 = 900 m(수상관) </t>
  </si>
  <si>
    <t xml:space="preserve">Q1 (준설능력) = 242 m3 </t>
  </si>
  <si>
    <t xml:space="preserve">E1 (흙의 두께에 따른 효율) = 1.0,  E2 (평면형상에 따른 효율) = 1.1 </t>
  </si>
  <si>
    <t xml:space="preserve">E3 (단면형상에 따른 효율) = 1.1,  E4 (해상조건에 따른 효율) = 1.1 </t>
  </si>
  <si>
    <t xml:space="preserve">E (작업효율) = E1 * E2 * E3 * E4 = 1.33  </t>
  </si>
  <si>
    <t xml:space="preserve">BO (출력) = 895 * 0.8 = 716  kW </t>
  </si>
  <si>
    <t xml:space="preserve">Q = Q1 * BO * E / 746 = 308.92  ㎥/hr </t>
  </si>
  <si>
    <t xml:space="preserve">펌프 준설선 비항SD, 895kw </t>
  </si>
  <si>
    <t xml:space="preserve">재료비 :  369,257 / Q = 1,195.3  </t>
  </si>
  <si>
    <t xml:space="preserve">   [재:펌프 준설선-비항SD, 895kw-HR]</t>
  </si>
  <si>
    <t xml:space="preserve">노무비 :  699,736 / Q = 2,265.1  </t>
  </si>
  <si>
    <t xml:space="preserve">   [노:펌프 준설선-비항SD, 895kw-HR]</t>
  </si>
  <si>
    <t xml:space="preserve">경비 :  188,932 / Q = 611.5  </t>
  </si>
  <si>
    <t xml:space="preserve">   [경:펌프 준설선-비항SD, 895kw-HR]</t>
  </si>
  <si>
    <t xml:space="preserve">2. 예선 (261kW, 본선의 작업위치이동 및 조정 등 작업) </t>
  </si>
  <si>
    <t xml:space="preserve">L2(예선의 이동길이) = 900m </t>
  </si>
  <si>
    <t xml:space="preserve">L3 = L2 / 1000 = 0.9  km </t>
  </si>
  <si>
    <t xml:space="preserve">T1 = 30 분(본선의 작업위치이동 및 조정 30분으로 가정) </t>
  </si>
  <si>
    <t xml:space="preserve">CL = 15 분(접이안),  E = 0.8 (항내 주행효율) </t>
  </si>
  <si>
    <t xml:space="preserve">H = 15 hr(모선작업시간) </t>
  </si>
  <si>
    <t xml:space="preserve">T = ( ( L3 * 2 ) / 9.3 + ( CL + T1 ) / 60 ) / E = 1.18 hr </t>
  </si>
  <si>
    <t xml:space="preserve">C = T / H = 0.078 (실운전가동률) </t>
  </si>
  <si>
    <t xml:space="preserve">예선 SD 65ton(261kw) </t>
  </si>
  <si>
    <t xml:space="preserve"> 재료비 : 90,337 / Q * C = 22.8  </t>
  </si>
  <si>
    <t xml:space="preserve">   [재:예선-SD 65ton(261kw)-HR]</t>
  </si>
  <si>
    <t xml:space="preserve"> 노무비 : 204,255 / Q = 661.1  </t>
  </si>
  <si>
    <t xml:space="preserve">   [노:예선-SD 65ton(261kw)-HR]</t>
  </si>
  <si>
    <t xml:space="preserve"> 경  비 : 29,657 / Q * C = 7.4  </t>
  </si>
  <si>
    <t xml:space="preserve">   [경:예선-SD 65ton(261kw)-HR]</t>
  </si>
  <si>
    <t xml:space="preserve">3. 양묘선(89.5kW : PUMP) </t>
  </si>
  <si>
    <t xml:space="preserve">1) 본선 위치조정(앙카이동) </t>
  </si>
  <si>
    <t xml:space="preserve">T_1 = 4 회/일 * 10 분 / 60 = 0.66 hr </t>
  </si>
  <si>
    <t xml:space="preserve">2) 배송관, 부함, 죠인트, 위치조정 및 유지관리(1km당 20분, 2회/일) </t>
  </si>
  <si>
    <t xml:space="preserve">T2 = 20 분,  N = 2 회/일 </t>
  </si>
  <si>
    <t xml:space="preserve">L2 = 900m(육상배송거리 제외) </t>
  </si>
  <si>
    <t xml:space="preserve">T_2 = ( ( L3 * 2 ) / 12.9 + ( CL + ( 20 * L3 ) ) / 60 ) * 2 / 0.8 = 1.72 </t>
  </si>
  <si>
    <t xml:space="preserve">3) 본선？시간당 취업시간 </t>
  </si>
  <si>
    <t xml:space="preserve">C1 = ( T_1 + T_2 ) / H = 0.158 (실운전 가동률) </t>
  </si>
  <si>
    <t xml:space="preserve">양묘선(앵커바지) SD 89.5 kw </t>
  </si>
  <si>
    <t xml:space="preserve"> 재료비 : 32,545 / Q * C1 = 16.6  </t>
  </si>
  <si>
    <t xml:space="preserve">   [재:양묘선(앵커바지)-SD 89.5 kw-HR]</t>
  </si>
  <si>
    <t xml:space="preserve"> 노무비 : 136,170 / Q = 440.7  </t>
  </si>
  <si>
    <t xml:space="preserve">   [노:양묘선(앵커바지)-SD 89.5 kw-HR]</t>
  </si>
  <si>
    <t xml:space="preserve"> 경  비 : 18,755 / Q * C1 = 9.5  </t>
  </si>
  <si>
    <t xml:space="preserve">   [경:양묘선(앵커바지)-SD 89.5 kw-HR]</t>
  </si>
  <si>
    <t xml:space="preserve">4. 부설자재 손료 [산출식에 의해 별도계상] </t>
  </si>
  <si>
    <t xml:space="preserve">1) 배송관 (Φ610×6m) [산출식에 의해 별도계상] </t>
  </si>
  <si>
    <t xml:space="preserve">J = 1.3 m(고무슬리브길이) </t>
  </si>
  <si>
    <t xml:space="preserve">(육상관은 배송관 5본당 1개, 수상관은 1본당 1개의 고무슬리브 설치로 가정함) </t>
  </si>
  <si>
    <t xml:space="preserve">- 육상관 개수 </t>
  </si>
  <si>
    <t xml:space="preserve">N1 = L1 / ( 6 m + J / 5 본 ) = 16 본 (유사 본수 적용) </t>
  </si>
  <si>
    <t xml:space="preserve">- 수상관 개수 </t>
  </si>
  <si>
    <t xml:space="preserve">N2 = L2 / ( 6 m + J ) = 124 본 (유사 본수 적용) </t>
  </si>
  <si>
    <t xml:space="preserve">N (총 관수) = N1 + N2 = 140  본 </t>
  </si>
  <si>
    <t xml:space="preserve">배송관손료 = 배송관경비 / Q * N =  </t>
  </si>
  <si>
    <t xml:space="preserve">2. 배송관띄우개(부함, Φ1,200×4.5m) [산출식에 의해 별도계상] </t>
  </si>
  <si>
    <t xml:space="preserve">(수상관 개소당 부함 1개소 설치) </t>
  </si>
  <si>
    <t xml:space="preserve">배송관띄우개손료 = 배송관띄우개경비 / Q * n2 =  </t>
  </si>
  <si>
    <t xml:space="preserve">3. 고무 슬리브(Φ610×1300mm) [산출식에 의해 별도계상] </t>
  </si>
  <si>
    <t xml:space="preserve">N_1 = ( N1 / 5 본 ) + N2 + 1 = 128 개 (유사 본수 적용) </t>
  </si>
  <si>
    <t xml:space="preserve">고무슬리브손료 = 고무슬리브경비 / Q * N_1 =  </t>
  </si>
  <si>
    <t xml:space="preserve">5. 연락선 (29.8kW) </t>
  </si>
  <si>
    <t xml:space="preserve">NO = 3 회/일 </t>
  </si>
  <si>
    <t xml:space="preserve">(출퇴근 : 2회, 업무연락 준설위치 및 투기장 확인 1회) </t>
  </si>
  <si>
    <t xml:space="preserve">T = ( ( L3 * 2 ) / 12.9 + CL / 60 ) / E * NO = 1.46 hr </t>
  </si>
  <si>
    <t xml:space="preserve">C2 = T / H = 0.097 (실운전 가동률) </t>
  </si>
  <si>
    <t xml:space="preserve">예선 WD 10ton(30kw) HR </t>
  </si>
  <si>
    <t xml:space="preserve">재료비 :  11,656 / Q * C2 = 3.6  </t>
  </si>
  <si>
    <t xml:space="preserve">   [재:예선-WD 10ton(30kw)-HR]</t>
  </si>
  <si>
    <t xml:space="preserve">노무비 :  68,085 / Q * C2 = 21.3  </t>
  </si>
  <si>
    <t xml:space="preserve">   [노:예선-WD 10ton(30kw)-HR]</t>
  </si>
  <si>
    <t xml:space="preserve">경비 :  7,680 / Q * C2 = 2.4  </t>
  </si>
  <si>
    <t xml:space="preserve">   [경:예선-WD 10ton(30kw)-HR]</t>
  </si>
  <si>
    <t>119 CUE30200000S 배송관부설및철거 φ610mm×6m 식</t>
  </si>
  <si>
    <t xml:space="preserve">※참조#1: 하천건설공사 설계실무요령 5.3.2 배송관부설및철거 </t>
  </si>
  <si>
    <t xml:space="preserve">배송관 부설 및 철거(Φ610㎜ x 6m) </t>
  </si>
  <si>
    <t xml:space="preserve">L = ( L1 + L2 ) / 1000 = 1  km </t>
  </si>
  <si>
    <t xml:space="preserve">1. 육상관 부설 및 철거 </t>
  </si>
  <si>
    <t xml:space="preserve">- 육상관 수량 </t>
  </si>
  <si>
    <t xml:space="preserve">N1 = L1 / ( 6 + J / 5 본 ) = 16 본 (육상관개수) </t>
  </si>
  <si>
    <t xml:space="preserve">1) 배송관(직관) 부설(Φ610mm×6.0m) </t>
  </si>
  <si>
    <t xml:space="preserve">- 조력인부 </t>
  </si>
  <si>
    <t xml:space="preserve">배관공(수도) : 248,510 * 0.08 인 * N1 = 318,092.8  </t>
  </si>
  <si>
    <t xml:space="preserve">   [노:배관공(수도)-일반공사 직종-인]</t>
  </si>
  <si>
    <t xml:space="preserve">보통인부 : 167,081 * 0.04 인 * N1 = 106,931.8  </t>
  </si>
  <si>
    <t xml:space="preserve">- 트럽탑재형크레인(10ton) </t>
  </si>
  <si>
    <t xml:space="preserve">QT = 0.38 hr/개소 </t>
  </si>
  <si>
    <t xml:space="preserve">재료비 :  14,597 * QT * N1 = 88,749.7  </t>
  </si>
  <si>
    <t xml:space="preserve">   [재:트럭탑재형 크레인-10ton-HR]</t>
  </si>
  <si>
    <t xml:space="preserve">노무비 :  48,741 * QT * N1 = 296,345.2  </t>
  </si>
  <si>
    <t xml:space="preserve">   [노:트럭탑재형 크레인-10ton-HR]</t>
  </si>
  <si>
    <t xml:space="preserve">경비 :  21,743 * QT * N1 = 132,197.4  </t>
  </si>
  <si>
    <t xml:space="preserve">   [경:트럭탑재형 크레인-10ton-HR]</t>
  </si>
  <si>
    <t xml:space="preserve">&gt; 1 소  계: </t>
  </si>
  <si>
    <t xml:space="preserve">2) 배송관(직관) 철거(접합비의 70% 적용) </t>
  </si>
  <si>
    <t xml:space="preserve">배관공(수도) : 248,510 * 0.08 인 * N1 * 0.7 = 222,664.9  </t>
  </si>
  <si>
    <t xml:space="preserve">보통인부 : 167,081 * 0.04 인 * N1 * 0.7 = 74,852.2  </t>
  </si>
  <si>
    <t xml:space="preserve">재료비 :  14,597 * QT * N1 * 0.7 = 62,124.8  </t>
  </si>
  <si>
    <t xml:space="preserve">노무비 :  48,741 * QT * N1 * 0.7 = 207,441.6  </t>
  </si>
  <si>
    <t xml:space="preserve">경비 :  21,743 * QT * N1 * 0.7 = 92,538.2  </t>
  </si>
  <si>
    <t xml:space="preserve">&gt; 2 소  계: </t>
  </si>
  <si>
    <t xml:space="preserve">3) 고무슬리브접합(Φ610mm×1.3m) </t>
  </si>
  <si>
    <t xml:space="preserve">N11 = N1 / 5 - 1 = 3 본(고무슬리브 개수) </t>
  </si>
  <si>
    <t xml:space="preserve">배관공(수도) : 248,510 * 0.08 인 * N11 = 59,642.4  </t>
  </si>
  <si>
    <t xml:space="preserve">보통인부 : 167,081 * 0.04 인 * N11 = 20,049.7  </t>
  </si>
  <si>
    <t xml:space="preserve">QT1 = 0.30 hr/개소 </t>
  </si>
  <si>
    <t xml:space="preserve">재료비 :  14,597 * QT1 * N11 = 13,137.3  </t>
  </si>
  <si>
    <t xml:space="preserve">노무비 :  48,741 * QT1 * N11 = 43,866.9  </t>
  </si>
  <si>
    <t xml:space="preserve">경비 :  21,743 * QT1 * N11 = 19,568.7  </t>
  </si>
  <si>
    <t xml:space="preserve">&gt; 3 소  계: </t>
  </si>
  <si>
    <t xml:space="preserve">4) 고무슬리브철거(Φ610mm×1.3m, 접합비의 70% 적용) </t>
  </si>
  <si>
    <t xml:space="preserve">배관공(수도) : 248,510 * 0.08 인 * N11 * 0.7 = 41,749.6  </t>
  </si>
  <si>
    <t xml:space="preserve">보통인부 : 167,081 * 0.04 인 * N11 * 0.7 = 14,034.8  </t>
  </si>
  <si>
    <t xml:space="preserve">재료비 :  14,597 * QT1 * N11 * 0.7 = 9,196.1  </t>
  </si>
  <si>
    <t xml:space="preserve">노무비 :  48,741 * QT1 * N11 * 0.7 = 30,706.8  </t>
  </si>
  <si>
    <t xml:space="preserve">경비 :  21,743 * QT1 * N11 * 0.7 = 13,698.0  </t>
  </si>
  <si>
    <t xml:space="preserve">&gt; 4 소  계: </t>
  </si>
  <si>
    <t xml:space="preserve">&gt;&gt; 1 소  계: </t>
  </si>
  <si>
    <t xml:space="preserve">2. 수상관 부설 및 철거 </t>
  </si>
  <si>
    <t xml:space="preserve">(수상관은 1본당 1개의 고무슬리브를 설치) </t>
  </si>
  <si>
    <t xml:space="preserve">- 수상관 수량 </t>
  </si>
  <si>
    <t xml:space="preserve">N2 = L2 / ( 6 + J ) = 124 본 (수상관 개수) </t>
  </si>
  <si>
    <t xml:space="preserve">1) 배송관 접합(직관, Φ610mm×6.0m) </t>
  </si>
  <si>
    <t xml:space="preserve">배관공(수도) : 248,510 * 0.08 인 * N2 = 2,465,219.2  </t>
  </si>
  <si>
    <t xml:space="preserve">보통인부 : 167,081 * 0.04 인 * N2 = 828,721.7  </t>
  </si>
  <si>
    <t xml:space="preserve">재료비 :  14,597 * QT * N2 = 687,810.6  </t>
  </si>
  <si>
    <t xml:space="preserve">노무비 :  48,741 * QT * N2 = 2,296,675.9  </t>
  </si>
  <si>
    <t xml:space="preserve">경비 :  21,743 * QT * N2 = 1,024,530.1  </t>
  </si>
  <si>
    <t xml:space="preserve">&gt; 5 소  계: </t>
  </si>
  <si>
    <t xml:space="preserve">2) 배송관 철거(직관, Φ610mm×6.0m, 접합비의 70% 적용) </t>
  </si>
  <si>
    <t xml:space="preserve">배관공(수도) : 248,510 * 0.08 인 * N2 * 0.7 = 1,725,653.4  </t>
  </si>
  <si>
    <t xml:space="preserve">보통인부 : 167,081 * 0.04 인 * N2 * 0.7 = 580,105.2  </t>
  </si>
  <si>
    <t xml:space="preserve">재료비 :  14,597 * QT * N2 * 0.7 = 481,467.4  </t>
  </si>
  <si>
    <t xml:space="preserve">노무비 :  48,741 * QT * N2 * 0.7 = 1,607,673.1  </t>
  </si>
  <si>
    <t xml:space="preserve">경비 :  21,743 * QT * N2 * 0.7 = 717,171.1  </t>
  </si>
  <si>
    <t xml:space="preserve">&gt; 6 소  계: </t>
  </si>
  <si>
    <t xml:space="preserve">N21 = N2 + 1 = 125 본(고무슬리브 개수) </t>
  </si>
  <si>
    <t xml:space="preserve">배관공(수도) : 248,510 * 0.08 인 * N21 = 2,485,100.0  </t>
  </si>
  <si>
    <t xml:space="preserve">보통인부 : 167,081 * 0.04 인 * N21 = 835,405.0  </t>
  </si>
  <si>
    <t xml:space="preserve">재료비 :  14,597 * QT1 * N21 = 547,387.5  </t>
  </si>
  <si>
    <t xml:space="preserve">노무비 :  48,741 * QT1 * N21 = 1,827,787.5  </t>
  </si>
  <si>
    <t xml:space="preserve">경비 :  21,743 * QT1 * N21 = 815,362.5  </t>
  </si>
  <si>
    <t xml:space="preserve">&gt; 7 소  계: </t>
  </si>
  <si>
    <t xml:space="preserve">배관공(수도) : 248,510 * 0.08 인 * N21 * 0.7 = 1,739,570.0  </t>
  </si>
  <si>
    <t xml:space="preserve">보통인부 : 167,081 * 0.04 인 * N21 * 0.7 = 584,783.5  </t>
  </si>
  <si>
    <t xml:space="preserve">재료비 :  14,597 * QT1 * N21 * 0.7 = 383,171.2  </t>
  </si>
  <si>
    <t xml:space="preserve">노무비 :  48,741 * QT1 * N21 * 0.7 = 1,279,451.2  </t>
  </si>
  <si>
    <t xml:space="preserve">경비 :  21,743 * QT1 * N21 * 0.7 = 570,753.7  </t>
  </si>
  <si>
    <t xml:space="preserve">&gt; 8 소  계: </t>
  </si>
  <si>
    <t xml:space="preserve">5) 부함 접합(Φ1200mm×4.5m) </t>
  </si>
  <si>
    <t xml:space="preserve">N22 = N2 / 1 = 124 본(부함 개수) </t>
  </si>
  <si>
    <t xml:space="preserve">특별인부 : 219,321 * 0.03 인 * N22 = 815,874.1  </t>
  </si>
  <si>
    <t xml:space="preserve">보통인부 : 167,081 * 0.04 인 * N22 = 828,721.7  </t>
  </si>
  <si>
    <t xml:space="preserve">QT2 = 0.06 hr/본 </t>
  </si>
  <si>
    <t xml:space="preserve">재료비 :  14,597 * QT2 * N22 = 108,601.6  </t>
  </si>
  <si>
    <t xml:space="preserve">노무비 :  48,741 * QT2 * N22 = 362,633.0  </t>
  </si>
  <si>
    <t xml:space="preserve">경비 :  21,743 * QT2 * N22 = 161,767.9  </t>
  </si>
  <si>
    <t xml:space="preserve">&gt; 9 소  계: </t>
  </si>
  <si>
    <t xml:space="preserve">6) 부함 철거(접합비의 70% 적용) </t>
  </si>
  <si>
    <t xml:space="preserve">특별인부 : 219,321 * 0.03 인 * N22 * 0.7 = 571,111.8  </t>
  </si>
  <si>
    <t xml:space="preserve">보통인부 : 167,081 * 0.04 인 * N22 * 0.7 = 580,105.2  </t>
  </si>
  <si>
    <t xml:space="preserve">재료비 :  14,597 * QT2 * N22 * 0.7 = 76,021.1  </t>
  </si>
  <si>
    <t xml:space="preserve">노무비 :  48,741 * QT2 * N22 * 0.7 = 253,843.1  </t>
  </si>
  <si>
    <t xml:space="preserve">경비 :  21,743 * QT2 * N22 * 0.7 = 113,237.5  </t>
  </si>
  <si>
    <t xml:space="preserve">&gt; 10 소  계: </t>
  </si>
  <si>
    <t xml:space="preserve">7) 배송관 진수 및 철거(진수 및 철거 2회 적용) </t>
  </si>
  <si>
    <t xml:space="preserve">(배송관1본 + 고무슬리브 1본 + 부함1본 =？1set) </t>
  </si>
  <si>
    <t xml:space="preserve">보통인부 : 167,081 * 0.04 인 * N2 * 2 회 = 1,657,443.5  </t>
  </si>
  <si>
    <t xml:space="preserve">QT3 = 0.18 hr/set </t>
  </si>
  <si>
    <t xml:space="preserve">재료비 :  14,597 * QT3 * N2 * 2 회 = 651,610.0  </t>
  </si>
  <si>
    <t xml:space="preserve">노무비 :  48,741 * QT3 * N2 * 2 회 = 2,175,798.2  </t>
  </si>
  <si>
    <t xml:space="preserve">경비 :  21,743 * QT3 * N2 * 2 회 = 970,607.5  </t>
  </si>
  <si>
    <t xml:space="preserve">&gt; 11 소  계: </t>
  </si>
  <si>
    <t xml:space="preserve">&gt;&gt; 2 소  계: </t>
  </si>
  <si>
    <t xml:space="preserve">3. 선박 및 부대시설 가동시간 </t>
  </si>
  <si>
    <t xml:space="preserve">- 배송관 반입은 현장도착 기준 </t>
  </si>
  <si>
    <t xml:space="preserve">- 수상관의 수상운반은 1회당 1.0km씩 해상운반 기준 </t>
  </si>
  <si>
    <t xml:space="preserve">N01 = L2 / 1000 = 1 (운반횟수) </t>
  </si>
  <si>
    <t xml:space="preserve">L2 = 900 m(수상관 길이) </t>
  </si>
  <si>
    <t xml:space="preserve">L3 = L2 / 1000 = 0.9  </t>
  </si>
  <si>
    <t xml:space="preserve">T1 = 15 분(접이안시간) </t>
  </si>
  <si>
    <t xml:space="preserve">V1 = ( 5.5 + 9.3 ) / 2 = 7.4  km/hr(예인속력),  E = 0.8 (항내) </t>
  </si>
  <si>
    <t xml:space="preserve">T11 (운반시간) = ( ( L3 * 2 ) / 7.4 + 15 / 60 ) * N01 / E = 0.61 </t>
  </si>
  <si>
    <t xml:space="preserve">- 고정앙카는 365m당 1개소의 앙카를 설치를 원칙으로 하고 앙카설치 시간은 개소당 20분으로 계산 </t>
  </si>
  <si>
    <t xml:space="preserve"> (6m(배송관길이+1.3 m{고무슬리브길이} )×50본 = 365 m) </t>
  </si>
  <si>
    <t xml:space="preserve">N02 = L2 / 365 = 2 개소(설치개소) </t>
  </si>
  <si>
    <t xml:space="preserve">T2 = 20 분/개소 (앙카 개소당 설치 시간) </t>
  </si>
  <si>
    <t xml:space="preserve">T22 (앙카 총 설치 시간) = ( N02 * T2 / 60 ) / E = 0.83 </t>
  </si>
  <si>
    <t xml:space="preserve">TT (총 가동시간, hr) = T11 + T22 = 1.44  </t>
  </si>
  <si>
    <t xml:space="preserve">1) 양묘선(앵커바지) SD 89.5 kw </t>
  </si>
  <si>
    <t xml:space="preserve">재료비 :  32,545 * TT = 46,864.8  </t>
  </si>
  <si>
    <t xml:space="preserve">노무비 :  136,170 * TT = 196,084.8  </t>
  </si>
  <si>
    <t xml:space="preserve">경비 :  18,755 * TT = 27,007.2  </t>
  </si>
  <si>
    <t xml:space="preserve">&gt; 12 소  계: </t>
  </si>
  <si>
    <t xml:space="preserve">2) 대선 SD 100ton </t>
  </si>
  <si>
    <t xml:space="preserve">재료비 :  0 * TT = 0.0  </t>
  </si>
  <si>
    <t xml:space="preserve">   [재:대선-SD 100ton-HR]</t>
  </si>
  <si>
    <t xml:space="preserve">노무비 :  42,553 * TT = 61,276.3  </t>
  </si>
  <si>
    <t xml:space="preserve">   [노:대선-SD 100ton-HR]</t>
  </si>
  <si>
    <t xml:space="preserve">경비 :  5,507 * TT = 7,930.0  </t>
  </si>
  <si>
    <t xml:space="preserve">   [경:대선-SD 100ton-HR]</t>
  </si>
  <si>
    <t xml:space="preserve">&gt; 13 소  계: </t>
  </si>
  <si>
    <t xml:space="preserve">3) 예선 SD 65ton(261kw) </t>
  </si>
  <si>
    <t xml:space="preserve">재료비 :  90,337 * TT = 130,085.2  </t>
  </si>
  <si>
    <t xml:space="preserve">노무비 :  204,255 * TT = 294,127.2  </t>
  </si>
  <si>
    <t xml:space="preserve">경비 :  29,657 * TT = 42,706.0  </t>
  </si>
  <si>
    <t xml:space="preserve">&gt; 14 소  계: </t>
  </si>
  <si>
    <t xml:space="preserve">&gt;&gt; 3 소  계: </t>
  </si>
  <si>
    <t>120 CUE30300000S 그래브준설 모래질토사 N=10 M3</t>
  </si>
  <si>
    <t xml:space="preserve">※참조#1: 하천건설공사 설계실무요령 5.3.3 그래브준설 </t>
  </si>
  <si>
    <t xml:space="preserve">※참조#2 : 건설표준품셈 8-2 그래브준설선 </t>
  </si>
  <si>
    <t xml:space="preserve">1. 그래브준설선 (3.0㎥) </t>
  </si>
  <si>
    <t xml:space="preserve">Q = 3.0 m3,  K = 0.95,  F = 0.9,  H1 (수심) = 5 m </t>
  </si>
  <si>
    <t xml:space="preserve">E1 (흙의 두께에 따른 효율) = 0.85,  E2 (해상조건에 따른 효율) = 0.95 </t>
  </si>
  <si>
    <t xml:space="preserve">E (작업효율) = E1 * E2 = 0.8 </t>
  </si>
  <si>
    <t xml:space="preserve">CM = 77 초 + (H1 - 10) * 2 = 77  [M.S.L, 평균수심, 계획수심에 따라 재산정] </t>
  </si>
  <si>
    <t xml:space="preserve">Q = 3600 * Q * K * F * E / CM = 95.93 ㎥/hr </t>
  </si>
  <si>
    <t xml:space="preserve">그래브준설선 비항SD,3.00㎥(164kw) </t>
  </si>
  <si>
    <t xml:space="preserve">재료비 :  56,271 / Q = 586.5  </t>
  </si>
  <si>
    <t xml:space="preserve">   [재:그래브준설선-비항SD,3.00㎥(164kw)-HR]</t>
  </si>
  <si>
    <t xml:space="preserve">노무비 :  318,687 / Q = 3,322.0  </t>
  </si>
  <si>
    <t xml:space="preserve">   [노:그래브준설선-비항SD,3.00㎥(164kw)-HR]</t>
  </si>
  <si>
    <t xml:space="preserve">경비 :  78,405 / Q = 817.3  </t>
  </si>
  <si>
    <t xml:space="preserve">   [경:그래브준설선-비항SD,3.00㎥(164kw)-HR]</t>
  </si>
  <si>
    <t xml:space="preserve">2. 예선 (119kW, 본선의 작업위치이동 및 조정 등 작업) </t>
  </si>
  <si>
    <t xml:space="preserve">L (예선의 이동길이) = 900 m </t>
  </si>
  <si>
    <t xml:space="preserve">L1 = L / 1000 = 0.9  km </t>
  </si>
  <si>
    <t xml:space="preserve">T = 30 분(1일 1회, 30분/회) </t>
  </si>
  <si>
    <t xml:space="preserve">CL = 15 분(접이안),  E = 0.8 (항내) </t>
  </si>
  <si>
    <t xml:space="preserve">T = ( ( L1 * 2 ) / 9.3 + ( CL + T ) / 60 ) / E = 1.18 hr </t>
  </si>
  <si>
    <t xml:space="preserve"> 재료비 : 43,900 / Q * C = 35.6  </t>
  </si>
  <si>
    <t xml:space="preserve">   [재:예선-SD 10ton(119kw)-HR]</t>
  </si>
  <si>
    <t xml:space="preserve"> 노무비 : 153,191 / Q = 1,596.9  </t>
  </si>
  <si>
    <t xml:space="preserve">   [노:예선-SD 10ton(119kw)-HR]</t>
  </si>
  <si>
    <t xml:space="preserve"> 경  비 : 17,064 / Q * C = 13.8  </t>
  </si>
  <si>
    <t xml:space="preserve">   [경:예선-SD 10ton(119kw)-HR]</t>
  </si>
  <si>
    <t xml:space="preserve">3. 양묘선(7.5kW) </t>
  </si>
  <si>
    <t xml:space="preserve">T1 = 4 회/1일 * 10 분 / 60 분 / 15 hr = 0.044 hr </t>
  </si>
  <si>
    <t xml:space="preserve">2) 본선까지 왕복시간 </t>
  </si>
  <si>
    <t xml:space="preserve">L1 = 0.9 km </t>
  </si>
  <si>
    <t xml:space="preserve">T2 = ( ( L1 * 2 ) / 12.9 + ( CL / 60 ) ) / 0.8 / 15 hr = 0.032 </t>
  </si>
  <si>
    <t xml:space="preserve">C1 = T1 + T2 = 0.076 hr </t>
  </si>
  <si>
    <t xml:space="preserve">Q = 모선 1hr 작업량 </t>
  </si>
  <si>
    <t xml:space="preserve">양묘선(앵커바지) SD 7.5 kw </t>
  </si>
  <si>
    <t xml:space="preserve"> 재료비 : 2,765 / Q * C1 = 2.1  </t>
  </si>
  <si>
    <t xml:space="preserve">   [재:양묘선(앵커바지)-SD 7.5 kw-HR]</t>
  </si>
  <si>
    <t xml:space="preserve"> 노무비 : 102,127 / Q = 1,064.5  </t>
  </si>
  <si>
    <t xml:space="preserve">   [노:양묘선(앵커바지)-SD 7.5 kw-HR]</t>
  </si>
  <si>
    <t xml:space="preserve"> 경  비 : 2,429 / Q * C1 = 1.9  </t>
  </si>
  <si>
    <t xml:space="preserve">   [경:양묘선(앵커바지)-SD 7.5 kw-HR]</t>
  </si>
  <si>
    <t xml:space="preserve">4. 연락선 (29.8kW) </t>
  </si>
  <si>
    <t xml:space="preserve">T = ( ( L1 * 2 ) / 12.9 + CL / 60 ) / E * NO = 1.46 hr </t>
  </si>
  <si>
    <t xml:space="preserve">예선 WD 10ton(30kw) </t>
  </si>
  <si>
    <t xml:space="preserve">재료비 :  11,656 / Q * C2 = 11.7  </t>
  </si>
  <si>
    <t xml:space="preserve">노무비 :  68,085 / Q * C2 = 68.8  </t>
  </si>
  <si>
    <t xml:space="preserve">경비 :  7,680 / Q * C2 = 7.7  </t>
  </si>
  <si>
    <t>121 CUE30400000S 준설토운반및투하 굴삭기투하, 모래질 M3</t>
  </si>
  <si>
    <t xml:space="preserve">※참조#1: 하천건설공사 설계실무요령 5.3.4 준설토운반및투하 </t>
  </si>
  <si>
    <t xml:space="preserve">1. 해상운반(준설구역∼투기장 : L = 0.9 km, 예선 : 119kW) </t>
  </si>
  <si>
    <t xml:space="preserve">Q (그래브 준설능력) = 95.93 m3,  B = 60 ㎥ </t>
  </si>
  <si>
    <t xml:space="preserve">F = 1,  L = 0.9 km,  CL = 15 분 </t>
  </si>
  <si>
    <t xml:space="preserve">V = ( 9.3 + 5.5 ) / 2 = 7.4  km/hr </t>
  </si>
  <si>
    <t xml:space="preserve">Q1 = 125.05 ㎥/hr(투하능력) </t>
  </si>
  <si>
    <t xml:space="preserve">적하시간 : T = ( B / Q1 ) * 60 = 28.78 분 </t>
  </si>
  <si>
    <t xml:space="preserve">- 예선 척수 산출 </t>
  </si>
  <si>
    <t xml:space="preserve">N1 = Q * ( ( CL + T ) / 60 + 2 * L / V ) / ( B * F ) = 2 척 </t>
  </si>
  <si>
    <t xml:space="preserve">- 예인선 손료 </t>
  </si>
  <si>
    <t xml:space="preserve">예선 SD 10ton(119kw) </t>
  </si>
  <si>
    <t xml:space="preserve">재료비 :  43,900 / Q = 457.6  </t>
  </si>
  <si>
    <t xml:space="preserve">노무비 :  153,191 / Q = 1,596.9  </t>
  </si>
  <si>
    <t xml:space="preserve">경비 :  17,064 / Q = 177.8  </t>
  </si>
  <si>
    <t xml:space="preserve">2. 토운선(60㎥) </t>
  </si>
  <si>
    <t xml:space="preserve">N1 = 2  (예선소요 척수),  N = N1 + 1 = 3  </t>
  </si>
  <si>
    <t xml:space="preserve">Q (그래브준설량) = 95.93 ㎥/hr </t>
  </si>
  <si>
    <t xml:space="preserve">- ㎥당 단가산출 환산 </t>
  </si>
  <si>
    <t xml:space="preserve">Q1 = 1 / N * Q = 31.97 </t>
  </si>
  <si>
    <t xml:space="preserve">토운선 SD 60㎥ </t>
  </si>
  <si>
    <t xml:space="preserve">재료비 :  0 / Q1 = 0.0  </t>
  </si>
  <si>
    <t xml:space="preserve">   [재:토운선-SD 60㎥-HR]</t>
  </si>
  <si>
    <t xml:space="preserve">노무비 :  42,553 / Q1 = 1,331.0  </t>
  </si>
  <si>
    <t xml:space="preserve">   [노:토운선-SD 60㎥-HR]</t>
  </si>
  <si>
    <t xml:space="preserve">경비 :  7,934 / Q1 = 248.1  </t>
  </si>
  <si>
    <t xml:space="preserve">   [경:토운선-SD 60㎥-HR]</t>
  </si>
  <si>
    <t xml:space="preserve">3. 준설토 투하(타이어굴삭기(1.0㎥) + 트럭 15t) </t>
  </si>
  <si>
    <t xml:space="preserve">1) 투하(상차 타이어 백호 1.0㎥) </t>
  </si>
  <si>
    <t xml:space="preserve">Q = 1.0,  K = 1.1,  F = 1 / 1.25 (사질토L) = 0.8 ,  E0 = 0.75 </t>
  </si>
  <si>
    <t xml:space="preserve">CM = 19 sec </t>
  </si>
  <si>
    <t xml:space="preserve">Q2 = 3600 * Q * K * F * E0 / CM = 125.05 ㎥/hr </t>
  </si>
  <si>
    <t xml:space="preserve">굴삭기(타이어) 1.0㎥ HR </t>
  </si>
  <si>
    <t xml:space="preserve">재료비 :  30,021 / Q2 = 240.0  </t>
  </si>
  <si>
    <t xml:space="preserve">   [재:굴삭기(타이어)-1.0㎥-HR]</t>
  </si>
  <si>
    <t xml:space="preserve">노무비 :  56,874 / Q2 = 454.8  </t>
  </si>
  <si>
    <t xml:space="preserve">   [노:굴삭기(타이어)-1.0㎥-HR]</t>
  </si>
  <si>
    <t xml:space="preserve">경비 :  30,994 / Q2 = 247.8  </t>
  </si>
  <si>
    <t xml:space="preserve">   [경:굴삭기(타이어)-1.0㎥-HR]</t>
  </si>
  <si>
    <t xml:space="preserve">2) 운반 (트럭 15ton, 0.1km) L=0.1km기준 </t>
  </si>
  <si>
    <t xml:space="preserve">L = 0.1 km,  E = 0.90,  F = 1 / 1.25 = 0.8  </t>
  </si>
  <si>
    <t xml:space="preserve">Q = ( 15 / 1.7 ) * 1.25 = 11.02 </t>
  </si>
  <si>
    <t xml:space="preserve">N = Q / ( 1 * 1.1 ) = 10.01 회 </t>
  </si>
  <si>
    <t xml:space="preserve">T1 = ( CM * N ) / ( 60 * E0 ) = 4.23  분 </t>
  </si>
  <si>
    <t xml:space="preserve">T2 = ( L / 10 + L / 15 ) * 60 = 1  분 (현장여건에 맞게 주행속도 변경 적용) </t>
  </si>
  <si>
    <t xml:space="preserve">T3 = 0.50 분,  T4 = 0.15 분,  T5 = 0.50 분 t6 = 1.5(세륜기 통과시에만 t6 적용) </t>
  </si>
  <si>
    <t xml:space="preserve">CM = T1 + T2 + T3 + T4 + T5 = 6.38  분 </t>
  </si>
  <si>
    <t xml:space="preserve">Q = 60 * Q * F * E / CM = 74.62 ㎥/hr </t>
  </si>
  <si>
    <t xml:space="preserve">덤프트럭 15ton </t>
  </si>
  <si>
    <t xml:space="preserve">재료비 :  25,913 / Q * 0.336990595611286 = 117.0  </t>
  </si>
  <si>
    <t xml:space="preserve">   [재:덤프트럭-15ton-HR]</t>
  </si>
  <si>
    <t xml:space="preserve">노무비 :  56,874 / Q = 762.1  </t>
  </si>
  <si>
    <t xml:space="preserve">   [노:덤프트럭-15ton-HR]</t>
  </si>
  <si>
    <t xml:space="preserve">경비 :  19,631 / Q = 263.0  </t>
  </si>
  <si>
    <t xml:space="preserve">   [경:덤프트럭-15ton-HR]</t>
  </si>
  <si>
    <t>122 CUE30500000S 준설토정리 사질토 M3</t>
  </si>
  <si>
    <t xml:space="preserve">※참조#1: 하천건설공사 설계실무요령 5.3.5 준설토정리 </t>
  </si>
  <si>
    <t xml:space="preserve">※참조#2 : 건설표준품셈 8-2 불도저 </t>
  </si>
  <si>
    <t xml:space="preserve">* 준설토 정리(사질토, 필요시 적용) </t>
  </si>
  <si>
    <t xml:space="preserve">1. 정리(무한궤도 불도저 32ton) </t>
  </si>
  <si>
    <t xml:space="preserve">F = 1 / 1.3 = 0.77 ,  E = 0.65 (현장 여건에 맞게 적용) </t>
  </si>
  <si>
    <t>123 CUF30000000S 제6장 단가산출요령 제2편 하천치수시설 식</t>
  </si>
  <si>
    <t xml:space="preserve">※참조#1: 하천건설공사 설계실무요령 제6장 하천하상유지시설 </t>
  </si>
  <si>
    <t xml:space="preserve">제6장 하천하상유지시설 단가산출요령은 별도의 단가산출기준이 없이 아래와 같이 명시 </t>
  </si>
  <si>
    <t xml:space="preserve">가. 토공사 및 부대공사 </t>
  </si>
  <si>
    <t xml:space="preserve">토공사의 단가 산출은‘제2편 제1장 하천제방 및 제7장 하천통문’의 단가 산출 요령에 준한다. </t>
  </si>
  <si>
    <t xml:space="preserve">나. 수문 </t>
  </si>
  <si>
    <t xml:space="preserve">수문에 관한 단가 산출에 있어 일반공정 단가는 건설공사 표준품셈 적용을 원칙으로 하고, </t>
  </si>
  <si>
    <t xml:space="preserve">수문구입 및 설치단가는 전문업체에 의한 견적 단가를 적용한다 </t>
  </si>
  <si>
    <t>124 CUG30100010S 터파기(육상, 1m이하) 토사, 인력10% + 기계90% M3</t>
  </si>
  <si>
    <t xml:space="preserve">※참조#1: 하천건설공사 설계실무요령 7.3.1 터파기 </t>
  </si>
  <si>
    <t xml:space="preserve">※참조#2: 건설표준품셈 3-1 굴착, 8-2 굴삭기 </t>
  </si>
  <si>
    <t xml:space="preserve">* 터파기(토사, 인력 10% + 기계 90%) </t>
  </si>
  <si>
    <t xml:space="preserve">* 설계조건 : 보통토사 </t>
  </si>
  <si>
    <t xml:space="preserve">A (인력) = 0.1,  B (기계) = 0.9 </t>
  </si>
  <si>
    <t xml:space="preserve">인력굴착(토사) 보통토사, H=1m 이하 </t>
  </si>
  <si>
    <t xml:space="preserve">노무비 :  33,416 * A = 3,341.6  </t>
  </si>
  <si>
    <t xml:space="preserve">2. 기계(90%, 굴삭기 0.7m3) </t>
  </si>
  <si>
    <t xml:space="preserve">* 기계터파기 각 계수값은 현장조건에 맞게 적용 </t>
  </si>
  <si>
    <t xml:space="preserve">Q = 0.7,  K = 0.9,  F = 1 / 1.25 = 0.8 ,  E = 0.6 - 0.05 = 0.55  </t>
  </si>
  <si>
    <t xml:space="preserve">Q = 3600 * Q * K * F * E / CM = 49.896 ㎥/hr </t>
  </si>
  <si>
    <t xml:space="preserve">재료비: 16,713 / Q * B = 301.4  </t>
  </si>
  <si>
    <t xml:space="preserve">노무비: 56,874 / Q * B = 1,025.8  </t>
  </si>
  <si>
    <t xml:space="preserve">경  비: 23,128 / Q * B = 417.1  </t>
  </si>
  <si>
    <t>125 CUG30100020S 터파기(용수, 1m이하) 토사, 인력10% + 기계90% M3</t>
  </si>
  <si>
    <t xml:space="preserve">* 협소한 장소나 용수터파기시 인력품의 50% 가산 </t>
  </si>
  <si>
    <t xml:space="preserve">재료비 :  0 * A * 1.5 = 0.0  </t>
  </si>
  <si>
    <t xml:space="preserve">노무비 :  33,416 * A * 1.5 = 5,012.4  </t>
  </si>
  <si>
    <t xml:space="preserve">경비 :  0 * A * 1.5 = 0.0  </t>
  </si>
  <si>
    <t>126 CUG30100030S 터파기(협소, 1m이하) 토사, 인력10% + 기계90% M3</t>
  </si>
  <si>
    <t>127 CUG30100040S 터파기(수중, 1m이하) 토사, 인력10% + 기계90% M3</t>
  </si>
  <si>
    <t xml:space="preserve">* 수중터파기는 인력품의 2배 적용 </t>
  </si>
  <si>
    <t xml:space="preserve">재료비 :  0 * A * 2 = 0.0  </t>
  </si>
  <si>
    <t xml:space="preserve">노무비 :  33,416 * A * 2 = 6,683.2  </t>
  </si>
  <si>
    <t xml:space="preserve">경비 :  0 * A * 2 = 0.0  </t>
  </si>
  <si>
    <t>128 CUG30200000S 되메우기및다짐 육상 0~2m M3</t>
  </si>
  <si>
    <t xml:space="preserve">※참조#1: 하천건설공사 설계실무요령 7.3.2 되메우기및다짐 </t>
  </si>
  <si>
    <t xml:space="preserve">※참조#2: 건설표준품셈 3-2 되메우기및뒤채움, 8-2 굴삭기, 램머 </t>
  </si>
  <si>
    <t xml:space="preserve">* 되메우기 및 다짐(인력 10% + 기계 90%) </t>
  </si>
  <si>
    <t xml:space="preserve">인력 흙 다지기 토사, 성토두께 30cm </t>
  </si>
  <si>
    <t xml:space="preserve">노무비 :  18,378 * A = 1,837.8  </t>
  </si>
  <si>
    <t xml:space="preserve">* 각 계수값은 현장조건에 맞게 적용 </t>
  </si>
  <si>
    <t xml:space="preserve">Q = 0.7,  K = 1.1,  F = 0.725,  E = 0.65 </t>
  </si>
  <si>
    <t xml:space="preserve">Q = 3600 * Q * K * F * E / CM = 65.315 ㎥/hr </t>
  </si>
  <si>
    <t xml:space="preserve">재료비: 16,713 / Q * B = 230.2  </t>
  </si>
  <si>
    <t xml:space="preserve">노무비: 56,874 / Q * B = 783.6  </t>
  </si>
  <si>
    <t xml:space="preserve">경  비: 23,128 / Q * B = 318.6  </t>
  </si>
  <si>
    <t xml:space="preserve">3. 다짐(램머 80kg) </t>
  </si>
  <si>
    <t xml:space="preserve">A = 0.28 * 0.33 = 0.09 ,  N = 36000,  H = 0.15,  F = 1,  E = 0.50,  P = 57 </t>
  </si>
  <si>
    <t xml:space="preserve">Q1 = A * N * H * F * E / P = 4.263 ㎥/hr </t>
  </si>
  <si>
    <t xml:space="preserve">재료비 :  1,057 / Q1 = 247.9  </t>
  </si>
  <si>
    <t xml:space="preserve">   [재:래머-80kg-HR]</t>
  </si>
  <si>
    <t xml:space="preserve">노무비 :  34,803 / Q1 = 8,163.9  </t>
  </si>
  <si>
    <t xml:space="preserve">   [노:래머-80kg-HR]</t>
  </si>
  <si>
    <t xml:space="preserve">경비 :  493 / Q1 = 115.6  </t>
  </si>
  <si>
    <t xml:space="preserve">   [경:래머-80kg-HR]</t>
  </si>
  <si>
    <t>129 CUG30301000S 잔토처리 인력 M3</t>
  </si>
  <si>
    <t xml:space="preserve">※참조#1: 하천건설공사 설계실무요령 7.3.3 잔토처리 </t>
  </si>
  <si>
    <t xml:space="preserve">※참조#2: 건설표준품셈 3-1 굴착 </t>
  </si>
  <si>
    <t xml:space="preserve">* 잔토처리(소운반 고르기) </t>
  </si>
  <si>
    <t xml:space="preserve">1. 잔토처리 인력 </t>
  </si>
  <si>
    <t xml:space="preserve">   [재:잔토처리-인력-M3]</t>
  </si>
  <si>
    <t xml:space="preserve">노무비 :  33,416 * 1 = 33,416.0  </t>
  </si>
  <si>
    <t xml:space="preserve">   [노:잔토처리-인력-M3]</t>
  </si>
  <si>
    <t xml:space="preserve">   [경:잔토처리-인력-M3]</t>
  </si>
  <si>
    <t>130 CUG30401000S 레미콘타설 인력타설, 철근 M3</t>
  </si>
  <si>
    <t xml:space="preserve">※참조#1: 하천건설공사 설계실무요령 7.3.4 콘크리트타설 </t>
  </si>
  <si>
    <t xml:space="preserve">※참조#2: 건설표준품셈 6-1 콘크리트 </t>
  </si>
  <si>
    <t xml:space="preserve">* 철근콘크리트 타설 </t>
  </si>
  <si>
    <t xml:space="preserve">1. 자재비 </t>
  </si>
  <si>
    <t xml:space="preserve">레미콘(자재비 별산), 1.0㎥×1.01 </t>
  </si>
  <si>
    <t xml:space="preserve">2. 노무비, 진동기 손료 </t>
  </si>
  <si>
    <t xml:space="preserve">레디믹스트콘크리트 타설 / 인력운반 철근구조물 </t>
  </si>
  <si>
    <t xml:space="preserve">재료비 :  1,293 * 1 = 1,293.0  </t>
  </si>
  <si>
    <t xml:space="preserve">   [재:레디믹스트콘크리트 타설 / 인력운반-철근구조물-M3]</t>
  </si>
  <si>
    <t xml:space="preserve">노무비 :  64,674 * 1 = 64,674.0  </t>
  </si>
  <si>
    <t xml:space="preserve">   [노:레디믹스트콘크리트 타설 / 인력운반-철근구조물-M3]</t>
  </si>
  <si>
    <t xml:space="preserve">   [경:레디믹스트콘크리트 타설 / 인력운반-철근구조물-M3]</t>
  </si>
  <si>
    <t>131 CUG30402000S 레미콘타설 인력타설, 무근 M3</t>
  </si>
  <si>
    <t xml:space="preserve">* 무근콘크리트 타설 </t>
  </si>
  <si>
    <t xml:space="preserve">레미콘(자재비 별산), 1.0㎥×1.02 </t>
  </si>
  <si>
    <t xml:space="preserve">레디믹스트콘크리트 타설 / 인력운반 무근구조물 </t>
  </si>
  <si>
    <t xml:space="preserve">재료비 :  1,121 * 1 = 1,121.0  </t>
  </si>
  <si>
    <t xml:space="preserve">   [재:레디믹스트콘크리트 타설 / 인력운반-무근구조물-M3]</t>
  </si>
  <si>
    <t xml:space="preserve">노무비 :  56,050 * 1 = 56,050.0  </t>
  </si>
  <si>
    <t xml:space="preserve">   [노:레디믹스트콘크리트 타설 / 인력운반-무근구조물-M3]</t>
  </si>
  <si>
    <t xml:space="preserve">   [경:레디믹스트콘크리트 타설 / 인력운반-무근구조물-M3]</t>
  </si>
  <si>
    <t>132 CUG30403000S 레미콘타설 기계비빔, 소형구조물 M3</t>
  </si>
  <si>
    <t xml:space="preserve">레미콘(자재비 별산), 1.0㎥×1.02(철근, 무근에 따라 할증 적용 고려) </t>
  </si>
  <si>
    <t xml:space="preserve">콘크리트 현장비빔타설 / 기계비빔 소형구조물 M3 </t>
  </si>
  <si>
    <t xml:space="preserve">   [재:콘크리트 현장비빔타설 / 기계비빔-소형구조물-M3]</t>
  </si>
  <si>
    <t xml:space="preserve">노무비 :  220,435 * 1 = 220,435.0  </t>
  </si>
  <si>
    <t xml:space="preserve">   [노:콘크리트 현장비빔타설 / 기계비빔-소형구조물-M3]</t>
  </si>
  <si>
    <t xml:space="preserve">   [경:콘크리트 현장비빔타설 / 기계비빔-소형구조물-M3]</t>
  </si>
  <si>
    <t xml:space="preserve">3. 진동기 손료 적용 </t>
  </si>
  <si>
    <t xml:space="preserve">- 인력품의 2%로 계상 </t>
  </si>
  <si>
    <t xml:space="preserve">LA() * 0.02 = 4,408.7  </t>
  </si>
  <si>
    <t xml:space="preserve">* 비빔 및 타설에 필요한 장비(배합기, 진동기 등)의 기계경비가 필요할 경우 별도계상 </t>
  </si>
  <si>
    <t>133 CUG30404010S 무근콘크리트 펌프차 타설 8~12cm, Type-Ⅰ(매트기초), Type-Ⅰ(병렬타설) M3</t>
  </si>
  <si>
    <t xml:space="preserve">1. 레미콘(자재비 별산), 1.0㎥×1.01 </t>
  </si>
  <si>
    <t xml:space="preserve">2. 타설 </t>
  </si>
  <si>
    <t xml:space="preserve">무근콘크리트 펌프차 타설 8~12cm, Type-Ⅰ(매트기초), Type-Ⅰ(병렬타설) </t>
  </si>
  <si>
    <t xml:space="preserve">재료비 :  1,329 * 1 = 1,329.0  </t>
  </si>
  <si>
    <t xml:space="preserve">노무비 :  8,485 * 1 = 8,485.0  </t>
  </si>
  <si>
    <t xml:space="preserve">경비 :  2,491 * 1 = 2,491.0  </t>
  </si>
  <si>
    <t>134 CUG30404020S 무근콘크리트 펌프차 타설 8~12cm, Type-Ⅰ(매트기초), Type-Ⅱ(순차타설) M3</t>
  </si>
  <si>
    <t xml:space="preserve">무근콘크리트 펌프차 타설 8~12cm, Type-Ⅰ(매트기초), Type-Ⅱ(순차타설) </t>
  </si>
  <si>
    <t xml:space="preserve">재료비 :  1,598 * 1 = 1,598.0  </t>
  </si>
  <si>
    <t xml:space="preserve">   [재:무근콘크리트 펌프차 타설-8~12cm, Type-Ⅰ(매트기초), Type-Ⅱ(순차타설)-M3]</t>
  </si>
  <si>
    <t xml:space="preserve">노무비 :  10,191 * 1 = 10,191.0  </t>
  </si>
  <si>
    <t xml:space="preserve">   [노:무근콘크리트 펌프차 타설-8~12cm, Type-Ⅰ(매트기초), Type-Ⅱ(순차타설)-M3]</t>
  </si>
  <si>
    <t xml:space="preserve">경비 :  2,995 * 1 = 2,995.0  </t>
  </si>
  <si>
    <t xml:space="preserve">   [경:무근콘크리트 펌프차 타설-8~12cm, Type-Ⅰ(매트기초), Type-Ⅱ(순차타설)-M3]</t>
  </si>
  <si>
    <t>135 CUG30404030S 무근콘크리트 펌프차 타설 8~12cm, Type-Ⅰ(매트기초), Type-Ⅲ(연속타설어려움) M3</t>
  </si>
  <si>
    <t xml:space="preserve">무근콘크리트 펌프차 타설 8~12cm, Type-Ⅰ(매트기초), Type-Ⅲ(연속타설어려움) </t>
  </si>
  <si>
    <t xml:space="preserve">재료비 :  1,994 * 1 = 1,994.0  </t>
  </si>
  <si>
    <t xml:space="preserve">   [재:무근콘크리트 펌프차 타설-8~12cm, Type-Ⅰ(매트기초), Type-Ⅲ(연속타설어려움)-M3]</t>
  </si>
  <si>
    <t xml:space="preserve">노무비 :  12,719 * 1 = 12,719.0  </t>
  </si>
  <si>
    <t xml:space="preserve">   [노:무근콘크리트 펌프차 타설-8~12cm, Type-Ⅰ(매트기초), Type-Ⅲ(연속타설어려움)-M3]</t>
  </si>
  <si>
    <t xml:space="preserve">경비 :  3,737 * 1 = 3,737.0  </t>
  </si>
  <si>
    <t xml:space="preserve">   [경:무근콘크리트 펌프차 타설-8~12cm, Type-Ⅰ(매트기초), Type-Ⅲ(연속타설어려움)-M3]</t>
  </si>
  <si>
    <t>136 CUG30404040S 무근콘크리트 펌프차 타설 8~12cm, Type-Ⅱ(벽,기둥,보,슬라보), Type-Ⅰ(병렬타설) M3</t>
  </si>
  <si>
    <t xml:space="preserve">무근콘크리트 펌프차 타설 8~12cm, Type-Ⅱ(벽,기둥,보,슬라브), Type-Ⅰ(병렬타설) </t>
  </si>
  <si>
    <t xml:space="preserve">재료비 :  1,862 * 1 = 1,862.0  </t>
  </si>
  <si>
    <t xml:space="preserve">   [재:무근콘크리트 펌프차 타설-8~12cm, Type-Ⅱ(벽,기둥,보,슬라브), Type-Ⅰ(병렬타설)-M3]</t>
  </si>
  <si>
    <t xml:space="preserve">노무비 :  11,864 * 1 = 11,864.0  </t>
  </si>
  <si>
    <t xml:space="preserve">   [노:무근콘크리트 펌프차 타설-8~12cm, Type-Ⅱ(벽,기둥,보,슬라브), Type-Ⅰ(병렬타설)-M3]</t>
  </si>
  <si>
    <t xml:space="preserve">경비 :  3,492 * 1 = 3,492.0  </t>
  </si>
  <si>
    <t xml:space="preserve">   [경:무근콘크리트 펌프차 타설-8~12cm, Type-Ⅱ(벽,기둥,보,슬라브), Type-Ⅰ(병렬타설)-M3]</t>
  </si>
  <si>
    <t>137 CUG30404050S 무근콘크리트 펌프차 타설 8~12cm, Type-Ⅱ(벽,기둥,보,슬라보), Type-Ⅱ(순차타설) M3</t>
  </si>
  <si>
    <t xml:space="preserve">무근콘크리트 펌프차 타설 8~12cm, Type-Ⅱ(벽,기둥,보,슬라브), Type-Ⅱ(순차타설) </t>
  </si>
  <si>
    <t xml:space="preserve">재료비 :  2,234 * 1 = 2,234.0  </t>
  </si>
  <si>
    <t xml:space="preserve">   [재:무근콘크리트 펌프차 타설-8~12cm, Type-Ⅱ(벽,기둥,보,슬라브), Type-Ⅱ(순차타설)-M3]</t>
  </si>
  <si>
    <t xml:space="preserve">노무비 :  14,261 * 1 = 14,261.0  </t>
  </si>
  <si>
    <t xml:space="preserve">   [노:무근콘크리트 펌프차 타설-8~12cm, Type-Ⅱ(벽,기둥,보,슬라브), Type-Ⅱ(순차타설)-M3]</t>
  </si>
  <si>
    <t xml:space="preserve">경비 :  4,186 * 1 = 4,186.0  </t>
  </si>
  <si>
    <t xml:space="preserve">   [경:무근콘크리트 펌프차 타설-8~12cm, Type-Ⅱ(벽,기둥,보,슬라브), Type-Ⅱ(순차타설)-M3]</t>
  </si>
  <si>
    <t>138 CUG30404060S 무근콘크리트 펌프차 타설 8~12cm, Type-Ⅱ(벽,기둥,보,슬라보), Type-Ⅲ(연속타설어려움) M3</t>
  </si>
  <si>
    <t xml:space="preserve">무근콘크리트 펌프차 타설 8~12cm, Type-Ⅱ(벽,기둥,보,슬라브), Type-Ⅲ(연속타설어려움)) </t>
  </si>
  <si>
    <t xml:space="preserve">재료비 :  2,792 * 1 = 2,792.0  </t>
  </si>
  <si>
    <t xml:space="preserve">   [재:무근콘크리트 펌프차 타설-8~12cm, Type-Ⅱ(벽,기둥,보,슬라브), Type-Ⅲ(연속타설어려움))-M3]</t>
  </si>
  <si>
    <t xml:space="preserve">노무비 :  17,793 * 1 = 17,793.0  </t>
  </si>
  <si>
    <t xml:space="preserve">   [노:무근콘크리트 펌프차 타설-8~12cm, Type-Ⅱ(벽,기둥,보,슬라브), Type-Ⅲ(연속타설어려움))-M3]</t>
  </si>
  <si>
    <t xml:space="preserve">경비 :  5,234 * 1 = 5,234.0  </t>
  </si>
  <si>
    <t xml:space="preserve">   [경:무근콘크리트 펌프차 타설-8~12cm, Type-Ⅱ(벽,기둥,보,슬라브), Type-Ⅲ(연속타설어려움))-M3]</t>
  </si>
  <si>
    <t>139 CUG30404070S 무근콘크리트 펌프차 타설 8~12cm, Type-Ⅲ(옹벽,줄기초 등), Type-Ⅰ(병렬타설) M3</t>
  </si>
  <si>
    <t xml:space="preserve">무근콘크리트 펌프차 타설 8~12cm, Type-Ⅲ(옹벽,줄기초 등), Type-Ⅰ(병렬타설) </t>
  </si>
  <si>
    <t xml:space="preserve">재료비 :  2,327 * 1 = 2,327.0  </t>
  </si>
  <si>
    <t xml:space="preserve">   [재:무근콘크리트 펌프차 타설-8~12cm, Type-Ⅲ(옹벽,줄기초 등), Type-Ⅰ(병렬타설)-M3]</t>
  </si>
  <si>
    <t xml:space="preserve">노무비 :  14,829 * 1 = 14,829.0  </t>
  </si>
  <si>
    <t xml:space="preserve">   [노:무근콘크리트 펌프차 타설-8~12cm, Type-Ⅲ(옹벽,줄기초 등), Type-Ⅰ(병렬타설)-M3]</t>
  </si>
  <si>
    <t xml:space="preserve">경비 :  4,363 * 1 = 4,363.0  </t>
  </si>
  <si>
    <t xml:space="preserve">   [경:무근콘크리트 펌프차 타설-8~12cm, Type-Ⅲ(옹벽,줄기초 등), Type-Ⅰ(병렬타설)-M3]</t>
  </si>
  <si>
    <t>140 CUG30404080S 무근콘크리트 펌프차 타설 8~12cm, Type-Ⅲ(옹벽,줄기초 등), Type-Ⅱ(순차타설) M3</t>
  </si>
  <si>
    <t xml:space="preserve">무근콘크리트 펌프차 타설 8~12cm, Type-Ⅲ(옹벽,줄기초 등), Type-Ⅱ(순차타설) </t>
  </si>
  <si>
    <t xml:space="preserve">   [재:무근콘크리트 펌프차 타설-8~12cm, Type-Ⅲ(옹벽,줄기초 등), Type-Ⅱ(순차타설)-M3]</t>
  </si>
  <si>
    <t xml:space="preserve">   [노:무근콘크리트 펌프차 타설-8~12cm, Type-Ⅲ(옹벽,줄기초 등), Type-Ⅱ(순차타설)-M3]</t>
  </si>
  <si>
    <t xml:space="preserve">   [경:무근콘크리트 펌프차 타설-8~12cm, Type-Ⅲ(옹벽,줄기초 등), Type-Ⅱ(순차타설)-M3]</t>
  </si>
  <si>
    <t>141 CUG30404090S 무근콘크리트 펌프차 타설 8~12cm, Type-Ⅲ(옹벽,줄기초 등), Type-Ⅲ(연속타설어려움) M3</t>
  </si>
  <si>
    <t xml:space="preserve">무근콘크리트 펌프차 타설 8~12cm, Type-Ⅲ(옹벽,줄기초 등), Type-Ⅲ(연속타설어려움) </t>
  </si>
  <si>
    <t xml:space="preserve">재료비 :  3,493 * 1 = 3,493.0  </t>
  </si>
  <si>
    <t xml:space="preserve">   [재:무근콘크리트 펌프차 타설-8~12cm, Type-Ⅲ(옹벽,줄기초 등), Type-Ⅲ(연속타설어려움)-M3]</t>
  </si>
  <si>
    <t xml:space="preserve">노무비 :  22,273 * 1 = 22,273.0  </t>
  </si>
  <si>
    <t xml:space="preserve">   [노:무근콘크리트 펌프차 타설-8~12cm, Type-Ⅲ(옹벽,줄기초 등), Type-Ⅲ(연속타설어려움)-M3]</t>
  </si>
  <si>
    <t xml:space="preserve">경비 :  6,548 * 1 = 6,548.0  </t>
  </si>
  <si>
    <t xml:space="preserve">   [경:무근콘크리트 펌프차 타설-8~12cm, Type-Ⅲ(옹벽,줄기초 등), Type-Ⅲ(연속타설어려움)-M3]</t>
  </si>
  <si>
    <t>142 CUG30404100S 무근콘크리트 펌프차 타설 8~12cm, Type-Ⅳ((비탈면 등), Type-Ⅰ(병렬타설) M3</t>
  </si>
  <si>
    <t xml:space="preserve">무근콘크리트 펌프차 타설 8~12cm, Type-Ⅳ(비탈면 등), Type-Ⅰ(병렬타설) </t>
  </si>
  <si>
    <t xml:space="preserve">재료비 :  6,207 * 1 = 6,207.0  </t>
  </si>
  <si>
    <t xml:space="preserve">   [재:무근콘크리트 펌프차 타설-8~12cm, Type-Ⅳ(비탈면 등), Type-Ⅰ(병렬타설)-M3]</t>
  </si>
  <si>
    <t xml:space="preserve">노무비 :  39,587 * 1 = 39,587.0  </t>
  </si>
  <si>
    <t xml:space="preserve">   [노:무근콘크리트 펌프차 타설-8~12cm, Type-Ⅳ(비탈면 등), Type-Ⅰ(병렬타설)-M3]</t>
  </si>
  <si>
    <t xml:space="preserve">경비 :  11,633 * 1 = 11,633.0  </t>
  </si>
  <si>
    <t xml:space="preserve">   [경:무근콘크리트 펌프차 타설-8~12cm, Type-Ⅳ(비탈면 등), Type-Ⅰ(병렬타설)-M3]</t>
  </si>
  <si>
    <t>143 CUG30404110S 무근콘크리트 펌프차 타설 8~12cm, Type-Ⅳ((비탈면 등), Type-Ⅱ(순차타설) M3</t>
  </si>
  <si>
    <t xml:space="preserve">무근콘크리트 펌프차 타설 8~12cm, Type-Ⅳ(비탈면 등), Type-Ⅱ(순차타설) </t>
  </si>
  <si>
    <t xml:space="preserve">재료비 :  7,448 * 1 = 7,448.0  </t>
  </si>
  <si>
    <t xml:space="preserve">   [재:무근콘크리트 펌프차 타설-8~12cm, Type-Ⅳ(비탈면 등), Type-Ⅱ(순차타설)-M3]</t>
  </si>
  <si>
    <t xml:space="preserve">노무비 :  47,500 * 1 = 47,500.0  </t>
  </si>
  <si>
    <t xml:space="preserve">   [노:무근콘크리트 펌프차 타설-8~12cm, Type-Ⅳ(비탈면 등), Type-Ⅱ(순차타설)-M3]</t>
  </si>
  <si>
    <t xml:space="preserve">경비 :  13,961 * 1 = 13,961.0  </t>
  </si>
  <si>
    <t xml:space="preserve">   [경:무근콘크리트 펌프차 타설-8~12cm, Type-Ⅳ(비탈면 등), Type-Ⅱ(순차타설)-M3]</t>
  </si>
  <si>
    <t>144 CUG30404120S 무근콘크리트 펌프차 타설 8~12cm, Type-Ⅳ((비탈면 등), Type-Ⅲ(연속타설어려움) M3</t>
  </si>
  <si>
    <t xml:space="preserve">무근콘크리트 펌프차 타설 8~12cm, Type-Ⅳ(비탈면 등), Type-Ⅲ(연속타설어려움) </t>
  </si>
  <si>
    <t xml:space="preserve">재료비 :  9,313 * 1 = 9,313.0  </t>
  </si>
  <si>
    <t xml:space="preserve">   [재:무근콘크리트 펌프차 타설-8~12cm, Type-Ⅳ(비탈면 등), Type-Ⅲ(연속타설어려움)-M3]</t>
  </si>
  <si>
    <t xml:space="preserve">노무비 :  59,408 * 1 = 59,408.0  </t>
  </si>
  <si>
    <t xml:space="preserve">   [노:무근콘크리트 펌프차 타설-8~12cm, Type-Ⅳ(비탈면 등), Type-Ⅲ(연속타설어려움)-M3]</t>
  </si>
  <si>
    <t xml:space="preserve">경비 :  17,453 * 1 = 17,453.0  </t>
  </si>
  <si>
    <t xml:space="preserve">   [경:무근콘크리트 펌프차 타설-8~12cm, Type-Ⅳ(비탈면 등), Type-Ⅲ(연속타설어려움)-M3]</t>
  </si>
  <si>
    <t>145 CUG30404130S 무근콘크리트 펌프차 타설 15cm, Type-Ⅰ(매트기초), Type-Ⅰ(병렬타설) M3</t>
  </si>
  <si>
    <t xml:space="preserve">무근콘크리트 펌프차 타설 15cm, Type-Ⅰ(매트기초), Type-Ⅰ(병렬타설) M3 </t>
  </si>
  <si>
    <t xml:space="preserve">재료비 :  1,281 * 1 = 1,281.0  </t>
  </si>
  <si>
    <t xml:space="preserve">   [재:무근콘크리트 펌프차 타설-15cm, Type-Ⅰ(매트기초), Type-Ⅰ(병렬타설)-M3]</t>
  </si>
  <si>
    <t xml:space="preserve">노무비 :  8,158 * 1 = 8,158.0  </t>
  </si>
  <si>
    <t xml:space="preserve">   [노:무근콘크리트 펌프차 타설-15cm, Type-Ⅰ(매트기초), Type-Ⅰ(병렬타설)-M3]</t>
  </si>
  <si>
    <t xml:space="preserve">경비 :  2,402 * 1 = 2,402.0  </t>
  </si>
  <si>
    <t xml:space="preserve">   [경:무근콘크리트 펌프차 타설-15cm, Type-Ⅰ(매트기초), Type-Ⅰ(병렬타설)-M3]</t>
  </si>
  <si>
    <t>146 CUG30404140S 무근콘크리트 펌프차 타설 15cm, Type-Ⅰ(매트기초), Type-Ⅱ(순차타설) M3</t>
  </si>
  <si>
    <t xml:space="preserve">무근콘크리트 펌프차 타설 15cm, Type-Ⅰ(매트기초), Type-Ⅱ(순차타설) </t>
  </si>
  <si>
    <t xml:space="preserve">재료비 :  1,537 * 1 = 1,537.0  </t>
  </si>
  <si>
    <t xml:space="preserve">   [재:무근콘크리트 펌프차 타설-15cm, Type-Ⅰ(매트기초), Type-Ⅱ(순차타설)-M3]</t>
  </si>
  <si>
    <t xml:space="preserve">노무비 :  9,814 * 1 = 9,814.0  </t>
  </si>
  <si>
    <t xml:space="preserve">   [노:무근콘크리트 펌프차 타설-15cm, Type-Ⅰ(매트기초), Type-Ⅱ(순차타설)-M3]</t>
  </si>
  <si>
    <t xml:space="preserve">경비 :  2,879 * 1 = 2,879.0  </t>
  </si>
  <si>
    <t xml:space="preserve">   [경:무근콘크리트 펌프차 타설-15cm, Type-Ⅰ(매트기초), Type-Ⅱ(순차타설)-M3]</t>
  </si>
  <si>
    <t>147 CUG30404150S 무근콘크리트 펌프차 타설 15cm, Type-Ⅰ(매트기초), Type-Ⅲ(연속타설어려움) M3</t>
  </si>
  <si>
    <t xml:space="preserve">무근콘크리트 펌프차 타설 15cm, Type-Ⅰ(매트기초), Type-Ⅲ(연속타설어려움) </t>
  </si>
  <si>
    <t xml:space="preserve">재료비 :  1,920 * 1 = 1,920.0  </t>
  </si>
  <si>
    <t xml:space="preserve">   [재:무근콘크리트 펌프차 타설-15cm, Type-Ⅰ(매트기초), Type-Ⅲ(연속타설어려움)-M3]</t>
  </si>
  <si>
    <t xml:space="preserve">노무비 :  12,235 * 1 = 12,235.0  </t>
  </si>
  <si>
    <t xml:space="preserve">   [노:무근콘크리트 펌프차 타설-15cm, Type-Ⅰ(매트기초), Type-Ⅲ(연속타설어려움)-M3]</t>
  </si>
  <si>
    <t xml:space="preserve">경비 :  3,600 * 1 = 3,600.0  </t>
  </si>
  <si>
    <t xml:space="preserve">   [경:무근콘크리트 펌프차 타설-15cm, Type-Ⅰ(매트기초), Type-Ⅲ(연속타설어려움)-M3]</t>
  </si>
  <si>
    <t>148 CUG30404160S 무근콘크리트 펌프차 타설 15cm, Type-Ⅱ(벽,기둥,보,슬라보), Type-Ⅰ(병렬타설) M3</t>
  </si>
  <si>
    <t xml:space="preserve">무근콘크리트 펌프차 타설 15cm, Type-Ⅱ(벽,기둥,보,슬라브), Type-Ⅰ(병렬타설) </t>
  </si>
  <si>
    <t xml:space="preserve">재료비 :  1,793 * 1 = 1,793.0  </t>
  </si>
  <si>
    <t xml:space="preserve">   [재:무근콘크리트 펌프차 타설-15cm, Type-Ⅱ(벽,기둥,보,슬라브), Type-Ⅰ(병렬타설)-M3]</t>
  </si>
  <si>
    <t xml:space="preserve">노무비 :  11,428 * 1 = 11,428.0  </t>
  </si>
  <si>
    <t xml:space="preserve">   [노:무근콘크리트 펌프차 타설-15cm, Type-Ⅱ(벽,기둥,보,슬라브), Type-Ⅰ(병렬타설)-M3]</t>
  </si>
  <si>
    <t xml:space="preserve">경비 :  3,362 * 1 = 3,362.0  </t>
  </si>
  <si>
    <t xml:space="preserve">   [경:무근콘크리트 펌프차 타설-15cm, Type-Ⅱ(벽,기둥,보,슬라브), Type-Ⅰ(병렬타설)-M3]</t>
  </si>
  <si>
    <t>149 CUG30404170S 무근콘크리트 펌프차 타설 15cm, Type-Ⅱ(벽,기둥,보,슬라보), Type-Ⅱ(순차타설) M3</t>
  </si>
  <si>
    <t xml:space="preserve">무근콘크리트 펌프차 타설 15cm, Type-Ⅱ(벽,기둥,보,슬라브), Type-Ⅱ(순차타설) </t>
  </si>
  <si>
    <t xml:space="preserve">재료비 :  2,152 * 1 = 2,152.0  </t>
  </si>
  <si>
    <t xml:space="preserve">   [재:무근콘크리트 펌프차 타설-15cm, Type-Ⅱ(벽,기둥,보,슬라브), Type-Ⅱ(순차타설)-M3]</t>
  </si>
  <si>
    <t xml:space="preserve">노무비 :  13,717 * 1 = 13,717.0  </t>
  </si>
  <si>
    <t xml:space="preserve">   [노:무근콘크리트 펌프차 타설-15cm, Type-Ⅱ(벽,기둥,보,슬라브), Type-Ⅱ(순차타설)-M3]</t>
  </si>
  <si>
    <t xml:space="preserve">경비 :  4,036 * 1 = 4,036.0  </t>
  </si>
  <si>
    <t xml:space="preserve">   [경:무근콘크리트 펌프차 타설-15cm, Type-Ⅱ(벽,기둥,보,슬라브), Type-Ⅱ(순차타설)-M3]</t>
  </si>
  <si>
    <t>150 CUG30404180S 무근콘크리트 펌프차 타설 15cm, Type-Ⅱ(벽,기둥,보,슬라보), Type-Ⅲ(연속타설어려움) M3</t>
  </si>
  <si>
    <t xml:space="preserve">무근콘크리트 펌프차 타설 15cm, Type-Ⅱ(벽,기둥,보,슬라브), Type-Ⅲ(연속타설어려움)) </t>
  </si>
  <si>
    <t xml:space="preserve">재료비 :  2,691 * 1 = 2,691.0  </t>
  </si>
  <si>
    <t xml:space="preserve">   [재:무근콘크리트 펌프차 타설-15cm, Type-Ⅱ(벽,기둥,보,슬라브), Type-Ⅲ(연속타설어려움))-M3]</t>
  </si>
  <si>
    <t xml:space="preserve">노무비 :  17,166 * 1 = 17,166.0  </t>
  </si>
  <si>
    <t xml:space="preserve">   [노:무근콘크리트 펌프차 타설-15cm, Type-Ⅱ(벽,기둥,보,슬라브), Type-Ⅲ(연속타설어려움))-M3]</t>
  </si>
  <si>
    <t xml:space="preserve">경비 :  5,044 * 1 = 5,044.0  </t>
  </si>
  <si>
    <t xml:space="preserve">   [경:무근콘크리트 펌프차 타설-15cm, Type-Ⅱ(벽,기둥,보,슬라브), Type-Ⅲ(연속타설어려움))-M3]</t>
  </si>
  <si>
    <t>151 CUG30404190S 무근콘크리트 펌프차 타설 15cm, Type-Ⅲ(옹벽,줄기초 등), Type-Ⅰ(병렬타설) M3</t>
  </si>
  <si>
    <t xml:space="preserve">무근콘크리트 펌프차 타설 15cm, Type-Ⅲ(옹벽,줄기초 등), Type-Ⅰ(병렬타설) M3 </t>
  </si>
  <si>
    <t xml:space="preserve">재료비 :  2,240 * 1 = 2,240.0  </t>
  </si>
  <si>
    <t xml:space="preserve">   [재:무근콘크리트 펌프차 타설-15cm, Type-Ⅲ(옹벽,줄기초 등), Type-Ⅰ(병렬타설)-M3]</t>
  </si>
  <si>
    <t xml:space="preserve">노무비 :  14,273 * 1 = 14,273.0  </t>
  </si>
  <si>
    <t xml:space="preserve">   [노:무근콘크리트 펌프차 타설-15cm, Type-Ⅲ(옹벽,줄기초 등), Type-Ⅰ(병렬타설)-M3]</t>
  </si>
  <si>
    <t xml:space="preserve">경비 :  4,199 * 1 = 4,199.0  </t>
  </si>
  <si>
    <t xml:space="preserve">   [경:무근콘크리트 펌프차 타설-15cm, Type-Ⅲ(옹벽,줄기초 등), Type-Ⅰ(병렬타설)-M3]</t>
  </si>
  <si>
    <t>152 CUG30404200S 무근콘크리트 펌프차 타설 15cm, Type-Ⅲ(옹벽,줄기초 등), Type-Ⅱ(순차타설) M3</t>
  </si>
  <si>
    <t xml:space="preserve">무근콘크리트 펌프차 타설 15cm, Type-Ⅲ(옹벽,줄기초 등), Type-Ⅱ(순차타설) </t>
  </si>
  <si>
    <t xml:space="preserve">   [재:무근콘크리트 펌프차 타설-15cm, Type-Ⅲ(옹벽,줄기초 등), Type-Ⅱ(순차타설)-M3]</t>
  </si>
  <si>
    <t xml:space="preserve">   [노:무근콘크리트 펌프차 타설-15cm, Type-Ⅲ(옹벽,줄기초 등), Type-Ⅱ(순차타설)-M3]</t>
  </si>
  <si>
    <t xml:space="preserve">   [경:무근콘크리트 펌프차 타설-15cm, Type-Ⅲ(옹벽,줄기초 등), Type-Ⅱ(순차타설)-M3]</t>
  </si>
  <si>
    <t>153 CUG30404210S 무근콘크리트 펌프차 타설 15cm, Type-Ⅲ(옹벽,줄기초 등), Type-Ⅲ(연속타설어려움) M3</t>
  </si>
  <si>
    <t xml:space="preserve">무근콘크리트 펌프차 타설 15cm, Type-Ⅲ(옹벽,줄기초 등), Type-Ⅲ(연속타설어려움) </t>
  </si>
  <si>
    <t xml:space="preserve">재료비 :  3,362 * 1 = 3,362.0  </t>
  </si>
  <si>
    <t xml:space="preserve">   [재:무근콘크리트 펌프차 타설-15cm, Type-Ⅲ(옹벽,줄기초 등), Type-Ⅲ(연속타설어려움)-M3]</t>
  </si>
  <si>
    <t xml:space="preserve">노무비 :  21,434 * 1 = 21,434.0  </t>
  </si>
  <si>
    <t xml:space="preserve">   [노:무근콘크리트 펌프차 타설-15cm, Type-Ⅲ(옹벽,줄기초 등), Type-Ⅲ(연속타설어려움)-M3]</t>
  </si>
  <si>
    <t xml:space="preserve">경비 :  6,303 * 1 = 6,303.0  </t>
  </si>
  <si>
    <t xml:space="preserve">   [경:무근콘크리트 펌프차 타설-15cm, Type-Ⅲ(옹벽,줄기초 등), Type-Ⅲ(연속타설어려움)-M3]</t>
  </si>
  <si>
    <t>154 CUG30404220S 무근콘크리트 펌프차 타설 15cm, Type-Ⅳ((비탈면 등), Type-Ⅰ(병렬타설) M3</t>
  </si>
  <si>
    <t xml:space="preserve">무근콘크리트 펌프차 타설 15cm, Type-Ⅳ(비탈면 등), Type-Ⅰ(병렬타설) </t>
  </si>
  <si>
    <t xml:space="preserve">재료비 :  5,978 * 1 = 5,978.0  </t>
  </si>
  <si>
    <t xml:space="preserve">   [재:무근콘크리트 펌프차 타설-15cm, Type-Ⅳ(비탈면 등), Type-Ⅰ(병렬타설)-M3]</t>
  </si>
  <si>
    <t xml:space="preserve">노무비 :  38,132 * 1 = 38,132.0  </t>
  </si>
  <si>
    <t xml:space="preserve">   [노:무근콘크리트 펌프차 타설-15cm, Type-Ⅳ(비탈면 등), Type-Ⅰ(병렬타설)-M3]</t>
  </si>
  <si>
    <t xml:space="preserve">경비 :  11,204 * 1 = 11,204.0  </t>
  </si>
  <si>
    <t xml:space="preserve">   [경:무근콘크리트 펌프차 타설-15cm, Type-Ⅳ(비탈면 등), Type-Ⅰ(병렬타설)-M3]</t>
  </si>
  <si>
    <t>155 CUG30404230S 무근콘크리트 펌프차 타설 15cm, Type-Ⅳ((비탈면 등), Type-Ⅱ(순차타설) M3</t>
  </si>
  <si>
    <t xml:space="preserve">무근콘크리트 펌프차 타설 15cm, Type-Ⅳ(비탈면 등), Type-Ⅱ(순차타설) </t>
  </si>
  <si>
    <t xml:space="preserve">재료비 :  7,173 * 1 = 7,173.0  </t>
  </si>
  <si>
    <t xml:space="preserve">   [재:무근콘크리트 펌프차 타설-15cm, Type-Ⅳ(비탈면 등), Type-Ⅱ(순차타설)-M3]</t>
  </si>
  <si>
    <t xml:space="preserve">노무비 :  45,762 * 1 = 45,762.0  </t>
  </si>
  <si>
    <t xml:space="preserve">   [노:무근콘크리트 펌프차 타설-15cm, Type-Ⅳ(비탈면 등), Type-Ⅱ(순차타설)-M3]</t>
  </si>
  <si>
    <t xml:space="preserve">경비 :  13,444 * 1 = 13,444.0  </t>
  </si>
  <si>
    <t xml:space="preserve">   [경:무근콘크리트 펌프차 타설-15cm, Type-Ⅳ(비탈면 등), Type-Ⅱ(순차타설)-M3]</t>
  </si>
  <si>
    <t>156 CUG30404240S 무근콘크리트 펌프차 타설 15cm, Type-Ⅳ((비탈면 등), Type-Ⅲ(연속타설어려움) M3</t>
  </si>
  <si>
    <t xml:space="preserve">무근콘크리트 펌프차 타설 15cm, Type-Ⅳ(비탈면 등), Type-Ⅲ(연속타설어려움) </t>
  </si>
  <si>
    <t xml:space="preserve">재료비 :  8,967 * 1 = 8,967.0  </t>
  </si>
  <si>
    <t xml:space="preserve">   [재:무근콘크리트 펌프차 타설-15cm, Type-Ⅳ(비탈면 등), Type-Ⅲ(연속타설어려움)-M3]</t>
  </si>
  <si>
    <t xml:space="preserve">노무비 :  57,190 * 1 = 57,190.0  </t>
  </si>
  <si>
    <t xml:space="preserve">   [노:무근콘크리트 펌프차 타설-15cm, Type-Ⅳ(비탈면 등), Type-Ⅲ(연속타설어려움)-M3]</t>
  </si>
  <si>
    <t xml:space="preserve">경비 :  16,806 * 1 = 16,806.0  </t>
  </si>
  <si>
    <t xml:space="preserve">   [경:무근콘크리트 펌프차 타설-15cm, Type-Ⅳ(비탈면 등), Type-Ⅲ(연속타설어려움)-M3]</t>
  </si>
  <si>
    <t>157 CUG30404250S 무근콘크리트 펌프차 타설 18cm이상, Type-Ⅰ(매트기초), Type-Ⅰ(병렬타설) M3</t>
  </si>
  <si>
    <t xml:space="preserve">무근콘크리트 펌프차 타설 18cm이상, Type-Ⅰ(매트기초), Type-Ⅰ(병렬타설) </t>
  </si>
  <si>
    <t xml:space="preserve">재료비 :  1,191 * 1 = 1,191.0  </t>
  </si>
  <si>
    <t xml:space="preserve">   [재:무근콘크리트 펌프차 타설-18cm이상, Type-Ⅰ(매트기초), Type-Ⅰ(병렬타설)-M3]</t>
  </si>
  <si>
    <t xml:space="preserve">노무비 :  7,596 * 1 = 7,596.0  </t>
  </si>
  <si>
    <t xml:space="preserve">   [노:무근콘크리트 펌프차 타설-18cm이상, Type-Ⅰ(매트기초), Type-Ⅰ(병렬타설)-M3]</t>
  </si>
  <si>
    <t xml:space="preserve">경비 :  2,232 * 1 = 2,232.0  </t>
  </si>
  <si>
    <t xml:space="preserve">   [경:무근콘크리트 펌프차 타설-18cm이상, Type-Ⅰ(매트기초), Type-Ⅰ(병렬타설)-M3]</t>
  </si>
  <si>
    <t>158 CUG30404260S 무근콘크리트 펌프차 타설 18cm이상, Type-Ⅰ(매트기초), Type-Ⅱ(순차타설) M3</t>
  </si>
  <si>
    <t xml:space="preserve">무근콘크리트 펌프차 타설 18cm이상, Type-Ⅰ(매트기초), Type-Ⅱ(순차타설) </t>
  </si>
  <si>
    <t xml:space="preserve">재료비 :  1,431 * 1 = 1,431.0  </t>
  </si>
  <si>
    <t xml:space="preserve">   [재:무근콘크리트 펌프차 타설-18cm이상, Type-Ⅰ(매트기초), Type-Ⅱ(순차타설)-M3]</t>
  </si>
  <si>
    <t xml:space="preserve">노무비 :  9,138 * 1 = 9,138.0  </t>
  </si>
  <si>
    <t xml:space="preserve">   [노:무근콘크리트 펌프차 타설-18cm이상, Type-Ⅰ(매트기초), Type-Ⅱ(순차타설)-M3]</t>
  </si>
  <si>
    <t xml:space="preserve">경비 :  2,681 * 1 = 2,681.0  </t>
  </si>
  <si>
    <t xml:space="preserve">   [경:무근콘크리트 펌프차 타설-18cm이상, Type-Ⅰ(매트기초), Type-Ⅱ(순차타설)-M3]</t>
  </si>
  <si>
    <t>159 CUG30404270S 무근콘크리트 펌프차 타설 18cm이상, Type-Ⅰ(매트기초), Type-Ⅲ(연속타설어려움) M3</t>
  </si>
  <si>
    <t xml:space="preserve">무근콘크리트 펌프차 타설 18cm이상, Type-Ⅰ(매트기초), Type-Ⅲ(연속타설어려움) </t>
  </si>
  <si>
    <t xml:space="preserve">재료비 :  1,790 * 1 = 1,790.0  </t>
  </si>
  <si>
    <t xml:space="preserve">   [재:무근콘크리트 펌프차 타설-18cm이상, Type-Ⅰ(매트기초), Type-Ⅲ(연속타설어려움)-M3]</t>
  </si>
  <si>
    <t xml:space="preserve">노무비 :  11,422 * 1 = 11,422.0  </t>
  </si>
  <si>
    <t xml:space="preserve">   [노:무근콘크리트 펌프차 타설-18cm이상, Type-Ⅰ(매트기초), Type-Ⅲ(연속타설어려움)-M3]</t>
  </si>
  <si>
    <t xml:space="preserve">경비 :  3,355 * 1 = 3,355.0  </t>
  </si>
  <si>
    <t xml:space="preserve">   [경:무근콘크리트 펌프차 타설-18cm이상, Type-Ⅰ(매트기초), Type-Ⅲ(연속타설어려움)-M3]</t>
  </si>
  <si>
    <t>160 CUG30404280S 무근콘크리트 펌프차 타설 18cm이상, Type-Ⅱ(벽,기둥,보,슬라보), Type-Ⅰ(병렬타설) M3</t>
  </si>
  <si>
    <t xml:space="preserve">무근콘크리트 펌프차 타설 18cm이상, Type-Ⅱ(벽,기둥,보,슬라브), Type-Ⅰ(병렬타설) </t>
  </si>
  <si>
    <t xml:space="preserve">재료비 :  1,669 * 1 = 1,669.0  </t>
  </si>
  <si>
    <t xml:space="preserve">   [재:무근콘크리트 펌프차 타설-18cm이상, Type-Ⅱ(벽,기둥,보,슬라브), Type-Ⅰ(병렬타설)-M3]</t>
  </si>
  <si>
    <t xml:space="preserve">노무비 :  10,632 * 1 = 10,632.0  </t>
  </si>
  <si>
    <t xml:space="preserve">   [노:무근콘크리트 펌프차 타설-18cm이상, Type-Ⅱ(벽,기둥,보,슬라브), Type-Ⅰ(병렬타설)-M3]</t>
  </si>
  <si>
    <t xml:space="preserve">경비 :  3,131 * 1 = 3,131.0  </t>
  </si>
  <si>
    <t xml:space="preserve">   [경:무근콘크리트 펌프차 타설-18cm이상, Type-Ⅱ(벽,기둥,보,슬라브), Type-Ⅰ(병렬타설)-M3]</t>
  </si>
  <si>
    <t>161 CUG30404290S 무근콘크리트 펌프차 타설 18cm이상, Type-Ⅱ(벽,기둥,보,슬라보), Type-Ⅱ(순차타설) M3</t>
  </si>
  <si>
    <t xml:space="preserve">무근콘크리트 펌프차 타설 18cm이상, Type-Ⅱ(벽,기둥,보,슬라브), Type-Ⅱ(순차타설) </t>
  </si>
  <si>
    <t xml:space="preserve">재료비 :  2,004 * 1 = 2,004.0  </t>
  </si>
  <si>
    <t xml:space="preserve">   [재:무근콘크리트 펌프차 타설-18cm이상, Type-Ⅱ(벽,기둥,보,슬라브), Type-Ⅱ(순차타설)-M3]</t>
  </si>
  <si>
    <t xml:space="preserve">노무비 :  12,785 * 1 = 12,785.0  </t>
  </si>
  <si>
    <t xml:space="preserve">   [노:무근콘크리트 펌프차 타설-18cm이상, Type-Ⅱ(벽,기둥,보,슬라브), Type-Ⅱ(순차타설)-M3]</t>
  </si>
  <si>
    <t xml:space="preserve">경비 :  3,757 * 1 = 3,757.0  </t>
  </si>
  <si>
    <t xml:space="preserve">   [경:무근콘크리트 펌프차 타설-18cm이상, Type-Ⅱ(벽,기둥,보,슬라브), Type-Ⅱ(순차타설)-M3]</t>
  </si>
  <si>
    <t>162 CUG30404300S 무근콘크리트 펌프차 타설 18cm이상, Type-Ⅱ(벽,기둥,보,슬라보), Type-Ⅲ(연속타설어려움) M3</t>
  </si>
  <si>
    <t xml:space="preserve">무근콘크리트 펌프차 타설 18cm이상, Type-Ⅱ(벽,기둥,보,슬라브), Type-Ⅲ(연속타설어려움)) </t>
  </si>
  <si>
    <t xml:space="preserve">재료비 :  2,505 * 1 = 2,505.0  </t>
  </si>
  <si>
    <t xml:space="preserve">   [재:무근콘크리트 펌프차 타설-18cm이상, Type-Ⅱ(벽,기둥,보,슬라브), Type-Ⅲ(연속타설어려움))-M3]</t>
  </si>
  <si>
    <t xml:space="preserve">노무비 :  15,973 * 1 = 15,973.0  </t>
  </si>
  <si>
    <t xml:space="preserve">   [노:무근콘크리트 펌프차 타설-18cm이상, Type-Ⅱ(벽,기둥,보,슬라브), Type-Ⅲ(연속타설어려움))-M3]</t>
  </si>
  <si>
    <t xml:space="preserve">경비 :  4,696 * 1 = 4,696.0  </t>
  </si>
  <si>
    <t xml:space="preserve">   [경:무근콘크리트 펌프차 타설-18cm이상, Type-Ⅱ(벽,기둥,보,슬라브), Type-Ⅲ(연속타설어려움))-M3]</t>
  </si>
  <si>
    <t>163 CUG30404310S 무근콘크리트 펌프차 타설 18cm이상, Type-Ⅲ(옹벽,줄기초 등), Type-Ⅰ(병렬타설) M3</t>
  </si>
  <si>
    <t xml:space="preserve">무근콘크리트 펌프차 타설 18cm이상, Type-Ⅲ(옹벽,줄기초 등), Type-Ⅰ(병렬타설) </t>
  </si>
  <si>
    <t xml:space="preserve">재료비 :  2,089 * 1 = 2,089.0  </t>
  </si>
  <si>
    <t xml:space="preserve">   [재:무근콘크리트 펌프차 타설-18cm이상, Type-Ⅲ(옹벽,줄기초 등), Type-Ⅰ(병렬타설)-M3]</t>
  </si>
  <si>
    <t xml:space="preserve">노무비 :  13,335 * 1 = 13,335.0  </t>
  </si>
  <si>
    <t xml:space="preserve">   [노:무근콘크리트 펌프차 타설-18cm이상, Type-Ⅲ(옹벽,줄기초 등), Type-Ⅰ(병렬타설)-M3]</t>
  </si>
  <si>
    <t xml:space="preserve">경비 :  3,914 * 1 = 3,914.0  </t>
  </si>
  <si>
    <t xml:space="preserve">   [경:무근콘크리트 펌프차 타설-18cm이상, Type-Ⅲ(옹벽,줄기초 등), Type-Ⅰ(병렬타설)-M3]</t>
  </si>
  <si>
    <t>164 CUG30404320S 무근콘크리트 펌프차 타설 18cm이상, Type-Ⅲ(옹벽,줄기초 등), Type-Ⅱ(순차타설) M3</t>
  </si>
  <si>
    <t xml:space="preserve">무근콘크리트 펌프차 타설 18cm이상, Type-Ⅲ(옹벽,줄기초 등), Type-Ⅱ(순차타설) </t>
  </si>
  <si>
    <t xml:space="preserve">   [재:무근콘크리트 펌프차 타설-18cm이상, Type-Ⅲ(옹벽,줄기초 등), Type-Ⅱ(순차타설)-M3]</t>
  </si>
  <si>
    <t xml:space="preserve">   [노:무근콘크리트 펌프차 타설-18cm이상, Type-Ⅲ(옹벽,줄기초 등), Type-Ⅱ(순차타설)-M3]</t>
  </si>
  <si>
    <t xml:space="preserve">   [경:무근콘크리트 펌프차 타설-18cm이상, Type-Ⅲ(옹벽,줄기초 등), Type-Ⅱ(순차타설)-M3]</t>
  </si>
  <si>
    <t>165 CUG30404330S 무근콘크리트 펌프차 타설 18cm이상, Type-Ⅲ(옹벽,줄기초 등), Type-Ⅲ(연속타설어려움) M3</t>
  </si>
  <si>
    <t xml:space="preserve">무근콘크리트 펌프차 타설 18cm이상, Type-Ⅲ(옹벽,줄기초 등), Type-Ⅲ(연속타설어려움) </t>
  </si>
  <si>
    <t xml:space="preserve">재료비 :  3,131 * 1 = 3,131.0  </t>
  </si>
  <si>
    <t xml:space="preserve">   [재:무근콘크리트 펌프차 타설-18cm이상, Type-Ⅲ(옹벽,줄기초 등), Type-Ⅲ(연속타설어려움)-M3]</t>
  </si>
  <si>
    <t xml:space="preserve">노무비 :  19,973 * 1 = 19,973.0  </t>
  </si>
  <si>
    <t xml:space="preserve">   [노:무근콘크리트 펌프차 타설-18cm이상, Type-Ⅲ(옹벽,줄기초 등), Type-Ⅲ(연속타설어려움)-M3]</t>
  </si>
  <si>
    <t xml:space="preserve">경비 :  5,867 * 1 = 5,867.0  </t>
  </si>
  <si>
    <t xml:space="preserve">   [경:무근콘크리트 펌프차 타설-18cm이상, Type-Ⅲ(옹벽,줄기초 등), Type-Ⅲ(연속타설어려움)-M3]</t>
  </si>
  <si>
    <t>166 CUG30404340S 무근콘크리트 펌프차 타설 18cm이상, Type-Ⅳ((비탈면 등), Type-Ⅰ(병렬타설) M3</t>
  </si>
  <si>
    <t xml:space="preserve">무근콘크리트 펌프차 타설 18cm이상, Type-Ⅳ(비탈면 등), Type-Ⅰ(병렬타설) </t>
  </si>
  <si>
    <t xml:space="preserve">재료비 :  5,567 * 1 = 5,567.0  </t>
  </si>
  <si>
    <t xml:space="preserve">   [재:무근콘크리트 펌프차 타설-18cm이상, Type-Ⅳ(비탈면 등), Type-Ⅰ(병렬타설)-M3]</t>
  </si>
  <si>
    <t xml:space="preserve">노무비 :  35,511 * 1 = 35,511.0  </t>
  </si>
  <si>
    <t xml:space="preserve">   [노:무근콘크리트 펌프차 타설-18cm이상, Type-Ⅳ(비탈면 등), Type-Ⅰ(병렬타설)-M3]</t>
  </si>
  <si>
    <t xml:space="preserve">경비 :  10,435 * 1 = 10,435.0  </t>
  </si>
  <si>
    <t xml:space="preserve">   [경:무근콘크리트 펌프차 타설-18cm이상, Type-Ⅳ(비탈면 등), Type-Ⅰ(병렬타설)-M3]</t>
  </si>
  <si>
    <t>167 CUG30404350S 무근콘크리트 펌프차 타설 18cm이상, Type-Ⅳ((비탈면 등), Type-Ⅱ(순차타설) M3</t>
  </si>
  <si>
    <t xml:space="preserve">무근콘크리트 펌프차 타설 18cm이상, Type-Ⅳ(비탈면 등), Type-Ⅱ(순차타설) </t>
  </si>
  <si>
    <t xml:space="preserve">재료비 :  6,679 * 1 = 6,679.0  </t>
  </si>
  <si>
    <t xml:space="preserve">   [재:무근콘크리트 펌프차 타설-18cm이상, Type-Ⅳ(비탈면 등), Type-Ⅱ(순차타설)-M3]</t>
  </si>
  <si>
    <t xml:space="preserve">노무비 :  42,612 * 1 = 42,612.0  </t>
  </si>
  <si>
    <t xml:space="preserve">   [노:무근콘크리트 펌프차 타설-18cm이상, Type-Ⅳ(비탈면 등), Type-Ⅱ(순차타설)-M3]</t>
  </si>
  <si>
    <t xml:space="preserve">경비 :  12,518 * 1 = 12,518.0  </t>
  </si>
  <si>
    <t xml:space="preserve">   [경:무근콘크리트 펌프차 타설-18cm이상, Type-Ⅳ(비탈면 등), Type-Ⅱ(순차타설)-M3]</t>
  </si>
  <si>
    <t>168 CUG30404360S 무근콘크리트 펌프차 타설 18cm이상, Type-Ⅳ((비탈면 등), Type-Ⅲ(연속타설어려움) M3</t>
  </si>
  <si>
    <t xml:space="preserve">무근콘크리트 펌프차 타설 18cm이상, Type-Ⅳ(비탈면 등), Type-Ⅲ(연속타설어려움) </t>
  </si>
  <si>
    <t xml:space="preserve">재료비 :  8,349 * 1 = 8,349.0  </t>
  </si>
  <si>
    <t xml:space="preserve">   [재:무근콘크리트 펌프차 타설-18cm이상, Type-Ⅳ(비탈면 등), Type-Ⅲ(연속타설어려움)-M3]</t>
  </si>
  <si>
    <t xml:space="preserve">노무비 :  53,245 * 1 = 53,245.0  </t>
  </si>
  <si>
    <t xml:space="preserve">   [노:무근콘크리트 펌프차 타설-18cm이상, Type-Ⅳ(비탈면 등), Type-Ⅲ(연속타설어려움)-M3]</t>
  </si>
  <si>
    <t xml:space="preserve">경비 :  15,649 * 1 = 15,649.0  </t>
  </si>
  <si>
    <t xml:space="preserve">   [경:무근콘크리트 펌프차 타설-18cm이상, Type-Ⅳ(비탈면 등), Type-Ⅲ(연속타설어려움)-M3]</t>
  </si>
  <si>
    <t>169 CUG30404370S 철근콘크리트 펌프차 타설 8~12cm, Type-Ⅰ(매트기초), Type-Ⅰ(병렬타설) M3</t>
  </si>
  <si>
    <t xml:space="preserve">철근콘크리트 펌프차 타설 8~12cm, Type-Ⅰ(매트기초), Type-Ⅰ(병렬타설) </t>
  </si>
  <si>
    <t xml:space="preserve">재료비 :  1,445 * 1 = 1,445.0  </t>
  </si>
  <si>
    <t xml:space="preserve">   [재:철근콘크리트 펌프차 타설-8~12cm, Type-Ⅰ(매트기초), Type-Ⅰ(병렬타설)-M3]</t>
  </si>
  <si>
    <t xml:space="preserve">노무비 :  10,069 * 1 = 10,069.0  </t>
  </si>
  <si>
    <t xml:space="preserve">   [노:철근콘크리트 펌프차 타설-8~12cm, Type-Ⅰ(매트기초), Type-Ⅰ(병렬타설)-M3]</t>
  </si>
  <si>
    <t xml:space="preserve">경비 :  2,593 * 1 = 2,593.0  </t>
  </si>
  <si>
    <t xml:space="preserve">   [경:철근콘크리트 펌프차 타설-8~12cm, Type-Ⅰ(매트기초), Type-Ⅰ(병렬타설)-M3]</t>
  </si>
  <si>
    <t>170 CUG30404380S 철근콘크리트 펌프차 타설 8~12cm, Type-Ⅰ(매트기초), Type-Ⅱ(순차타설) M3</t>
  </si>
  <si>
    <t xml:space="preserve">철근콘크리트 펌프차 타설 8~12cm, Type-Ⅰ(매트기초), Type-Ⅱ(순차타설) </t>
  </si>
  <si>
    <t xml:space="preserve">재료비 :  1,735 * 1 = 1,735.0  </t>
  </si>
  <si>
    <t xml:space="preserve">   [재:철근콘크리트 펌프차 타설-8~12cm, Type-Ⅰ(매트기초), Type-Ⅱ(순차타설)-M3]</t>
  </si>
  <si>
    <t xml:space="preserve">노무비 :  12,099 * 1 = 12,099.0  </t>
  </si>
  <si>
    <t xml:space="preserve">   [노:철근콘크리트 펌프차 타설-8~12cm, Type-Ⅰ(매트기초), Type-Ⅱ(순차타설)-M3]</t>
  </si>
  <si>
    <t xml:space="preserve">경비 :  3,110 * 1 = 3,110.0  </t>
  </si>
  <si>
    <t xml:space="preserve">   [경:철근콘크리트 펌프차 타설-8~12cm, Type-Ⅰ(매트기초), Type-Ⅱ(순차타설)-M3]</t>
  </si>
  <si>
    <t>171 CUG30404390S 철근콘크리트 펌프차 타설 8~12cm, Type-Ⅰ(매트기초), Type-Ⅲ(연속타설어려움) M3</t>
  </si>
  <si>
    <t xml:space="preserve">철근콘크리트 펌프차 타설 8~12cm, Type-Ⅰ(매트기초), Type-Ⅲ(연속타설어려움) </t>
  </si>
  <si>
    <t xml:space="preserve">재료비 :  2,168 * 1 = 2,168.0  </t>
  </si>
  <si>
    <t xml:space="preserve">   [재:철근콘크리트 펌프차 타설-8~12cm, Type-Ⅰ(매트기초), Type-Ⅲ(연속타설어려움)-M3]</t>
  </si>
  <si>
    <t xml:space="preserve">노무비 :  15,122 * 1 = 15,122.0  </t>
  </si>
  <si>
    <t xml:space="preserve">   [노:철근콘크리트 펌프차 타설-8~12cm, Type-Ⅰ(매트기초), Type-Ⅲ(연속타설어려움)-M3]</t>
  </si>
  <si>
    <t xml:space="preserve">경비 :  3,886 * 1 = 3,886.0  </t>
  </si>
  <si>
    <t xml:space="preserve">   [경:철근콘크리트 펌프차 타설-8~12cm, Type-Ⅰ(매트기초), Type-Ⅲ(연속타설어려움)-M3]</t>
  </si>
  <si>
    <t>172 CUG30404400S 철근콘크리트 펌프차 타설 8~12cm, Type-Ⅱ(벽,기둥,보,슬라보), Type-Ⅰ(병렬타설) M3</t>
  </si>
  <si>
    <t xml:space="preserve">철근콘크리트 펌프차 타설 8~12cm, Type-Ⅱ(벽,기둥,보,슬라브), Type-Ⅰ(병렬타설) </t>
  </si>
  <si>
    <t xml:space="preserve">재료비 :  2,024 * 1 = 2,024.0  </t>
  </si>
  <si>
    <t xml:space="preserve">   [재:철근콘크리트 펌프차 타설-8~12cm, Type-Ⅱ(벽,기둥,보,슬라브), Type-Ⅰ(병렬타설)-M3]</t>
  </si>
  <si>
    <t xml:space="preserve">노무비 :  14,118 * 1 = 14,118.0  </t>
  </si>
  <si>
    <t xml:space="preserve">   [노:철근콘크리트 펌프차 타설-8~12cm, Type-Ⅱ(벽,기둥,보,슬라브), Type-Ⅰ(병렬타설)-M3]</t>
  </si>
  <si>
    <t xml:space="preserve">경비 :  3,628 * 1 = 3,628.0  </t>
  </si>
  <si>
    <t xml:space="preserve">   [경:철근콘크리트 펌프차 타설-8~12cm, Type-Ⅱ(벽,기둥,보,슬라브), Type-Ⅰ(병렬타설)-M3]</t>
  </si>
  <si>
    <t>173 CUG30404410S 철근콘크리트 펌프차 타설 8~12cm, Type-Ⅱ(벽,기둥,보,슬라보), Type-Ⅱ(순차타설) M3</t>
  </si>
  <si>
    <t xml:space="preserve">철근콘크리트 펌프차 타설 8~12cm, Type-Ⅱ(벽,기둥,보,슬라브), Type-Ⅱ(순차타설) </t>
  </si>
  <si>
    <t xml:space="preserve">재료비 :  2,430 * 1 = 2,430.0  </t>
  </si>
  <si>
    <t xml:space="preserve">   [재:철근콘크리트 펌프차 타설-8~12cm, Type-Ⅱ(벽,기둥,보,슬라브), Type-Ⅱ(순차타설)-M3]</t>
  </si>
  <si>
    <t xml:space="preserve">노무비 :  16,936 * 1 = 16,936.0  </t>
  </si>
  <si>
    <t xml:space="preserve">   [노:철근콘크리트 펌프차 타설-8~12cm, Type-Ⅱ(벽,기둥,보,슬라브), Type-Ⅱ(순차타설)-M3]</t>
  </si>
  <si>
    <t xml:space="preserve">경비 :  4,356 * 1 = 4,356.0  </t>
  </si>
  <si>
    <t xml:space="preserve">   [경:철근콘크리트 펌프차 타설-8~12cm, Type-Ⅱ(벽,기둥,보,슬라브), Type-Ⅱ(순차타설)-M3]</t>
  </si>
  <si>
    <t>174 CUG30404420S 철근콘크리트 펌프차 타설 8~12cm, Type-Ⅱ(벽,기둥,보,슬라보), Type-Ⅲ(연속타설어려움) M3</t>
  </si>
  <si>
    <t xml:space="preserve">철근콘크리트 펌프차 타설 8~12cm, Type-Ⅱ(벽,기둥,보,슬라브), Type-Ⅲ(연속타설어려움)) </t>
  </si>
  <si>
    <t xml:space="preserve">재료비 :  3,037 * 1 = 3,037.0  </t>
  </si>
  <si>
    <t xml:space="preserve">   [재:철근콘크리트 펌프차 타설-8~12cm, Type-Ⅱ(벽,기둥,보,슬라브), Type-Ⅲ(연속타설어려움))-M3]</t>
  </si>
  <si>
    <t xml:space="preserve">노무비 :  21,170 * 1 = 21,170.0  </t>
  </si>
  <si>
    <t xml:space="preserve">   [노:철근콘크리트 펌프차 타설-8~12cm, Type-Ⅱ(벽,기둥,보,슬라브), Type-Ⅲ(연속타설어려움))-M3]</t>
  </si>
  <si>
    <t xml:space="preserve">경비 :  5,445 * 1 = 5,445.0  </t>
  </si>
  <si>
    <t xml:space="preserve">   [경:철근콘크리트 펌프차 타설-8~12cm, Type-Ⅱ(벽,기둥,보,슬라브), Type-Ⅲ(연속타설어려움))-M3]</t>
  </si>
  <si>
    <t>175 CUG30404430S 철근콘크리트 펌프차 타설 8~12cm, Type-Ⅲ(옹벽,줄기초 등), Type-Ⅰ(병렬타설) M3</t>
  </si>
  <si>
    <t xml:space="preserve">철근콘크리트 펌프차 타설 8~12cm, Type-Ⅲ(옹벽,줄기초 등), Type-Ⅰ(병렬타설) </t>
  </si>
  <si>
    <t xml:space="preserve">재료비 :  2,531 * 1 = 2,531.0  </t>
  </si>
  <si>
    <t xml:space="preserve">   [재:철근콘크리트 펌프차 타설-8~12cm, Type-Ⅲ(옹벽,줄기초 등), Type-Ⅰ(병렬타설)-M3]</t>
  </si>
  <si>
    <t xml:space="preserve">노무비 :  17,636 * 1 = 17,636.0  </t>
  </si>
  <si>
    <t xml:space="preserve">   [노:철근콘크리트 펌프차 타설-8~12cm, Type-Ⅲ(옹벽,줄기초 등), Type-Ⅰ(병렬타설)-M3]</t>
  </si>
  <si>
    <t xml:space="preserve">경비 :  4,540 * 1 = 4,540.0  </t>
  </si>
  <si>
    <t xml:space="preserve">   [경:철근콘크리트 펌프차 타설-8~12cm, Type-Ⅲ(옹벽,줄기초 등), Type-Ⅰ(병렬타설)-M3]</t>
  </si>
  <si>
    <t>176 CUG30404440S 철근콘크리트 펌프차 타설 8~12cm, Type-Ⅲ(옹벽,줄기초 등), Type-Ⅱ(순차타설) M3</t>
  </si>
  <si>
    <t xml:space="preserve">철근콘크리트 펌프차 타설 8~12cm, Type-Ⅲ(옹벽,줄기초 등), Type-Ⅱ(순차타설) </t>
  </si>
  <si>
    <t xml:space="preserve">   [재:철근콘크리트 펌프차 타설-8~12cm, Type-Ⅲ(옹벽,줄기초 등), Type-Ⅱ(순차타설)-M3]</t>
  </si>
  <si>
    <t xml:space="preserve">   [노:철근콘크리트 펌프차 타설-8~12cm, Type-Ⅲ(옹벽,줄기초 등), Type-Ⅱ(순차타설)-M3]</t>
  </si>
  <si>
    <t xml:space="preserve">   [경:철근콘크리트 펌프차 타설-8~12cm, Type-Ⅲ(옹벽,줄기초 등), Type-Ⅱ(순차타설)-M3]</t>
  </si>
  <si>
    <t>177 CUG30404450S 철근콘크리트 펌프차 타설 8~12cm, Type-Ⅲ(옹벽,줄기초 등), Type-Ⅲ(연속타설어려움) M3</t>
  </si>
  <si>
    <t xml:space="preserve">철근콘크리트 펌프차 타설 8~12cm, Type-Ⅲ(옹벽,줄기초 등), Type-Ⅲ(연속타설어려움) </t>
  </si>
  <si>
    <t xml:space="preserve">재료비 :  3,796 * 1 = 3,796.0  </t>
  </si>
  <si>
    <t xml:space="preserve">   [재:철근콘크리트 펌프차 타설-8~12cm, Type-Ⅲ(옹벽,줄기초 등), Type-Ⅲ(연속타설어려움)-M3]</t>
  </si>
  <si>
    <t xml:space="preserve">노무비 :  26,462 * 1 = 26,462.0  </t>
  </si>
  <si>
    <t xml:space="preserve">   [노:철근콘크리트 펌프차 타설-8~12cm, Type-Ⅲ(옹벽,줄기초 등), Type-Ⅲ(연속타설어려움)-M3]</t>
  </si>
  <si>
    <t xml:space="preserve">경비 :  6,807 * 1 = 6,807.0  </t>
  </si>
  <si>
    <t xml:space="preserve">   [경:철근콘크리트 펌프차 타설-8~12cm, Type-Ⅲ(옹벽,줄기초 등), Type-Ⅲ(연속타설어려움)-M3]</t>
  </si>
  <si>
    <t>178 CUG30404460S 철근콘크리트 펌프차 타설 8~12cm, Type-Ⅳ((비탈면 등), Type-Ⅰ(병렬타설) M3</t>
  </si>
  <si>
    <t xml:space="preserve">철근콘크리트 펌프차 타설 8~12cm, Type-Ⅳ(비탈면 등), Type-Ⅰ(병렬타설) </t>
  </si>
  <si>
    <t xml:space="preserve">재료비 :  6,750 * 1 = 6,750.0  </t>
  </si>
  <si>
    <t xml:space="preserve">   [재:철근콘크리트 펌프차 타설-8~12cm, Type-Ⅳ(비탈면 등), Type-Ⅰ(병렬타설)-M3]</t>
  </si>
  <si>
    <t xml:space="preserve">노무비 :  47,035 * 1 = 47,035.0  </t>
  </si>
  <si>
    <t xml:space="preserve">   [노:철근콘크리트 펌프차 타설-8~12cm, Type-Ⅳ(비탈면 등), Type-Ⅰ(병렬타설)-M3]</t>
  </si>
  <si>
    <t xml:space="preserve">경비 :  12,103 * 1 = 12,103.0  </t>
  </si>
  <si>
    <t xml:space="preserve">   [경:철근콘크리트 펌프차 타설-8~12cm, Type-Ⅳ(비탈면 등), Type-Ⅰ(병렬타설)-M3]</t>
  </si>
  <si>
    <t>179 CUG30404470S 철근콘크리트 펌프차 타설 8~12cm, Type-Ⅳ((비탈면 등), Type-Ⅱ(순차타설) M3</t>
  </si>
  <si>
    <t xml:space="preserve">철근콘크리트 펌프차 타설 8~12cm, Type-Ⅳ(비탈면 등), Type-Ⅱ(순차타설) </t>
  </si>
  <si>
    <t xml:space="preserve">재료비 :  8,099 * 1 = 8,099.0  </t>
  </si>
  <si>
    <t xml:space="preserve">   [재:철근콘크리트 펌프차 타설-8~12cm, Type-Ⅳ(비탈면 등), Type-Ⅱ(순차타설)-M3]</t>
  </si>
  <si>
    <t xml:space="preserve">노무비 :  56,459 * 1 = 56,459.0  </t>
  </si>
  <si>
    <t xml:space="preserve">   [노:철근콘크리트 펌프차 타설-8~12cm, Type-Ⅳ(비탈면 등), Type-Ⅱ(순차타설)-M3]</t>
  </si>
  <si>
    <t xml:space="preserve">경비 :  14,519 * 1 = 14,519.0  </t>
  </si>
  <si>
    <t xml:space="preserve">   [경:철근콘크리트 펌프차 타설-8~12cm, Type-Ⅳ(비탈면 등), Type-Ⅱ(순차타설)-M3]</t>
  </si>
  <si>
    <t>180 CUG30404480S 철근콘크리트 펌프차 타설 8~12cm, Type-Ⅳ((비탈면 등), Type-Ⅲ(연속타설어려움) M3</t>
  </si>
  <si>
    <t xml:space="preserve">철근콘크리트 펌프차 타설 8~12cm, Type-Ⅳ(비탈면 등), Type-Ⅲ(연속타설어려움) </t>
  </si>
  <si>
    <t xml:space="preserve">재료비 :  10,125 * 1 = 10,125.0  </t>
  </si>
  <si>
    <t xml:space="preserve">   [재:철근콘크리트 펌프차 타설-8~12cm, Type-Ⅳ(비탈면 등), Type-Ⅲ(연속타설어려움)-M3]</t>
  </si>
  <si>
    <t xml:space="preserve">노무비 :  70,562 * 1 = 70,562.0  </t>
  </si>
  <si>
    <t xml:space="preserve">   [노:철근콘크리트 펌프차 타설-8~12cm, Type-Ⅳ(비탈면 등), Type-Ⅲ(연속타설어려움)-M3]</t>
  </si>
  <si>
    <t xml:space="preserve">경비 :  18,154 * 1 = 18,154.0  </t>
  </si>
  <si>
    <t xml:space="preserve">   [경:철근콘크리트 펌프차 타설-8~12cm, Type-Ⅳ(비탈면 등), Type-Ⅲ(연속타설어려움)-M3]</t>
  </si>
  <si>
    <t>181 CUG30404490S 철근콘크리트 펌프차 타설 15cm, Type-Ⅰ(매트기초), Type-Ⅰ(병렬타설) M3</t>
  </si>
  <si>
    <t xml:space="preserve">철근콘크리트 펌프차 타설 15cm, Type-Ⅰ(매트기초), Type-Ⅰ(병렬타설) </t>
  </si>
  <si>
    <t xml:space="preserve">재료비 :  1,390 * 1 = 1,390.0  </t>
  </si>
  <si>
    <t xml:space="preserve">   [재:철근콘크리트 펌프차 타설-15cm, Type-Ⅰ(매트기초), Type-Ⅰ(병렬타설)-M3]</t>
  </si>
  <si>
    <t xml:space="preserve">노무비 :  9,700 * 1 = 9,700.0  </t>
  </si>
  <si>
    <t xml:space="preserve">   [노:철근콘크리트 펌프차 타설-15cm, Type-Ⅰ(매트기초), Type-Ⅰ(병렬타설)-M3]</t>
  </si>
  <si>
    <t xml:space="preserve">   [경:철근콘크리트 펌프차 타설-15cm, Type-Ⅰ(매트기초), Type-Ⅰ(병렬타설)-M3]</t>
  </si>
  <si>
    <t>182 CUG30404500S 철근콘크리트 펌프차 타설 15cm, Type-Ⅰ(매트기초), Type-Ⅱ(순차타설) M3</t>
  </si>
  <si>
    <t xml:space="preserve">철근콘크리트 펌프차 타설 15cm, Type-Ⅰ(매트기초), Type-Ⅱ(순차타설) </t>
  </si>
  <si>
    <t xml:space="preserve">재료비 :  1,670 * 1 = 1,670.0  </t>
  </si>
  <si>
    <t xml:space="preserve">   [재:철근콘크리트 펌프차 타설-15cm, Type-Ⅰ(매트기초), Type-Ⅱ(순차타설)-M3]</t>
  </si>
  <si>
    <t xml:space="preserve">노무비 :  11,643 * 1 = 11,643.0  </t>
  </si>
  <si>
    <t xml:space="preserve">   [노:철근콘크리트 펌프차 타설-15cm, Type-Ⅰ(매트기초), Type-Ⅱ(순차타설)-M3]</t>
  </si>
  <si>
    <t xml:space="preserve">   [경:철근콘크리트 펌프차 타설-15cm, Type-Ⅰ(매트기초), Type-Ⅱ(순차타설)-M3]</t>
  </si>
  <si>
    <t>183 CUG30404510S 철근콘크리트 펌프차 타설 15cm, Type-Ⅰ(매트기초), Type-Ⅲ(연속타설어려움) M3</t>
  </si>
  <si>
    <t xml:space="preserve">철근콘크리트 펌프차 타설 15cm, Type-Ⅰ(매트기초), Type-Ⅲ(연속타설어려움) </t>
  </si>
  <si>
    <t xml:space="preserve">재료비 :  2,085 * 1 = 2,085.0  </t>
  </si>
  <si>
    <t xml:space="preserve">   [재:철근콘크리트 펌프차 타설-15cm, Type-Ⅰ(매트기초), Type-Ⅲ(연속타설어려움)-M3]</t>
  </si>
  <si>
    <t xml:space="preserve">노무비 :  14,541 * 1 = 14,541.0  </t>
  </si>
  <si>
    <t xml:space="preserve">   [노:철근콘크리트 펌프차 타설-15cm, Type-Ⅰ(매트기초), Type-Ⅲ(연속타설어려움)-M3]</t>
  </si>
  <si>
    <t xml:space="preserve">   [경:철근콘크리트 펌프차 타설-15cm, Type-Ⅰ(매트기초), Type-Ⅲ(연속타설어려움)-M3]</t>
  </si>
  <si>
    <t>184 CUG30404520S 철근콘크리트 펌프차 타설 15cm, Type-Ⅱ(벽,기둥,보,슬라보), Type-Ⅰ(병렬타설) M3</t>
  </si>
  <si>
    <t xml:space="preserve">철근콘크리트 펌프차 타설 15cm, Type-Ⅱ(벽,기둥,보,슬라브), Type-Ⅰ(병렬타설) </t>
  </si>
  <si>
    <t xml:space="preserve">재료비 :  1,946 * 1 = 1,946.0  </t>
  </si>
  <si>
    <t xml:space="preserve">   [재:철근콘크리트 펌프차 타설-15cm, Type-Ⅱ(벽,기둥,보,슬라브), Type-Ⅰ(병렬타설)-M3]</t>
  </si>
  <si>
    <t xml:space="preserve">노무비 :  13,554 * 1 = 13,554.0  </t>
  </si>
  <si>
    <t xml:space="preserve">   [노:철근콘크리트 펌프차 타설-15cm, Type-Ⅱ(벽,기둥,보,슬라브), Type-Ⅰ(병렬타설)-M3]</t>
  </si>
  <si>
    <t xml:space="preserve">   [경:철근콘크리트 펌프차 타설-15cm, Type-Ⅱ(벽,기둥,보,슬라브), Type-Ⅰ(병렬타설)-M3]</t>
  </si>
  <si>
    <t>185 CUG30404530S 철근콘크리트 펌프차 타설 15cm, Type-Ⅱ(벽,기둥,보,슬라보), Type-Ⅱ(순차타설) M3</t>
  </si>
  <si>
    <t xml:space="preserve">철근콘크리트 펌프차 타설 15cm, Type-Ⅱ(벽,기둥,보,슬라브), Type-Ⅱ(순차타설) </t>
  </si>
  <si>
    <t xml:space="preserve">재료비 :  2,336 * 1 = 2,336.0  </t>
  </si>
  <si>
    <t xml:space="preserve">   [재:철근콘크리트 펌프차 타설-15cm, Type-Ⅱ(벽,기둥,보,슬라브), Type-Ⅱ(순차타설)-M3]</t>
  </si>
  <si>
    <t xml:space="preserve">노무비 :  16,295 * 1 = 16,295.0  </t>
  </si>
  <si>
    <t xml:space="preserve">   [노:철근콘크리트 펌프차 타설-15cm, Type-Ⅱ(벽,기둥,보,슬라브), Type-Ⅱ(순차타설)-M3]</t>
  </si>
  <si>
    <t xml:space="preserve">   [경:철근콘크리트 펌프차 타설-15cm, Type-Ⅱ(벽,기둥,보,슬라브), Type-Ⅱ(순차타설)-M3]</t>
  </si>
  <si>
    <t>186 CUG30404540S 철근콘크리트 펌프차 타설 15cm, Type-Ⅱ(벽,기둥,보,슬라보), Type-Ⅲ(연속타설어려움) M3</t>
  </si>
  <si>
    <t xml:space="preserve">철근콘크리트 펌프차 타설 15cm, Type-Ⅱ(벽,기둥,보,슬라브), Type-Ⅲ(연속타설어려움)) </t>
  </si>
  <si>
    <t xml:space="preserve">재료비 :  2,920 * 1 = 2,920.0  </t>
  </si>
  <si>
    <t xml:space="preserve">   [재:철근콘크리트 펌프차 타설-15cm, Type-Ⅱ(벽,기둥,보,슬라브), Type-Ⅲ(연속타설어려움))-M3]</t>
  </si>
  <si>
    <t xml:space="preserve">노무비 :  20,355 * 1 = 20,355.0  </t>
  </si>
  <si>
    <t xml:space="preserve">   [노:철근콘크리트 펌프차 타설-15cm, Type-Ⅱ(벽,기둥,보,슬라브), Type-Ⅲ(연속타설어려움))-M3]</t>
  </si>
  <si>
    <t xml:space="preserve">   [경:철근콘크리트 펌프차 타설-15cm, Type-Ⅱ(벽,기둥,보,슬라브), Type-Ⅲ(연속타설어려움))-M3]</t>
  </si>
  <si>
    <t>187 CUG30404550S 철근콘크리트 펌프차 타설 15cm, Type-Ⅲ(옹벽,줄기초 등), Type-Ⅰ(병렬타설) M3</t>
  </si>
  <si>
    <t xml:space="preserve">철근콘크리트 펌프차 타설 15cm, Type-Ⅲ(옹벽,줄기초 등), Type-Ⅰ(병렬타설) </t>
  </si>
  <si>
    <t xml:space="preserve">재료비 :  2,434 * 1 = 2,434.0  </t>
  </si>
  <si>
    <t xml:space="preserve">   [재:철근콘크리트 펌프차 타설-15cm, Type-Ⅲ(옹벽,줄기초 등), Type-Ⅰ(병렬타설)-M3]</t>
  </si>
  <si>
    <t xml:space="preserve">노무비 :  16,968 * 1 = 16,968.0  </t>
  </si>
  <si>
    <t xml:space="preserve">   [노:철근콘크리트 펌프차 타설-15cm, Type-Ⅲ(옹벽,줄기초 등), Type-Ⅰ(병렬타설)-M3]</t>
  </si>
  <si>
    <t xml:space="preserve">   [경:철근콘크리트 펌프차 타설-15cm, Type-Ⅲ(옹벽,줄기초 등), Type-Ⅰ(병렬타설)-M3]</t>
  </si>
  <si>
    <t>188 CUG30404560S 철근콘크리트 펌프차 타설 15cm, Type-Ⅲ(옹벽,줄기초 등), Type-Ⅱ(순차타설) M3</t>
  </si>
  <si>
    <t xml:space="preserve">철근콘크리트 펌프차 타설 15cm, Type-Ⅲ(옹벽,줄기초 등), Type-Ⅱ(순차타설) </t>
  </si>
  <si>
    <t xml:space="preserve">   [재:철근콘크리트 펌프차 타설-15cm, Type-Ⅲ(옹벽,줄기초 등), Type-Ⅱ(순차타설)-M3]</t>
  </si>
  <si>
    <t xml:space="preserve">   [노:철근콘크리트 펌프차 타설-15cm, Type-Ⅲ(옹벽,줄기초 등), Type-Ⅱ(순차타설)-M3]</t>
  </si>
  <si>
    <t xml:space="preserve">   [경:철근콘크리트 펌프차 타설-15cm, Type-Ⅲ(옹벽,줄기초 등), Type-Ⅱ(순차타설)-M3]</t>
  </si>
  <si>
    <t>189 CUG30404570S 철근콘크리트 펌프차 타설 15cm, Type-Ⅲ(옹벽,줄기초 등), Type-Ⅲ(연속타설어려움) M3</t>
  </si>
  <si>
    <t xml:space="preserve">철근콘크리트 펌프차 타설 15cm, Type-Ⅲ(옹벽,줄기초 등), Type-Ⅲ(연속타설어려움) </t>
  </si>
  <si>
    <t xml:space="preserve">재료비 :  3,651 * 1 = 3,651.0  </t>
  </si>
  <si>
    <t xml:space="preserve">   [재:철근콘크리트 펌프차 타설-15cm, Type-Ⅲ(옹벽,줄기초 등), Type-Ⅲ(연속타설어려움)-M3]</t>
  </si>
  <si>
    <t xml:space="preserve">노무비 :  25,442 * 1 = 25,442.0  </t>
  </si>
  <si>
    <t xml:space="preserve">   [노:철근콘크리트 펌프차 타설-15cm, Type-Ⅲ(옹벽,줄기초 등), Type-Ⅲ(연속타설어려움)-M3]</t>
  </si>
  <si>
    <t xml:space="preserve">   [경:철근콘크리트 펌프차 타설-15cm, Type-Ⅲ(옹벽,줄기초 등), Type-Ⅲ(연속타설어려움)-M3]</t>
  </si>
  <si>
    <t>190 CUG30404580S 철근콘크리트 펌프차 타설 15cm, Type-Ⅳ((비탈면 등), Type-Ⅰ(병렬타설) M3</t>
  </si>
  <si>
    <t xml:space="preserve">철근콘크리트 펌프차 타설 15cm, Type-Ⅳ(비탈면 등), Type-Ⅰ(병렬타설) </t>
  </si>
  <si>
    <t xml:space="preserve">재료비 :  6,489 * 1 = 6,489.0  </t>
  </si>
  <si>
    <t xml:space="preserve">   [재:철근콘크리트 펌프차 타설-15cm, Type-Ⅳ(비탈면 등), Type-Ⅰ(병렬타설)-M3]</t>
  </si>
  <si>
    <t xml:space="preserve">노무비 :  45,239 * 1 = 45,239.0  </t>
  </si>
  <si>
    <t xml:space="preserve">   [노:철근콘크리트 펌프차 타설-15cm, Type-Ⅳ(비탈면 등), Type-Ⅰ(병렬타설)-M3]</t>
  </si>
  <si>
    <t xml:space="preserve">   [경:철근콘크리트 펌프차 타설-15cm, Type-Ⅳ(비탈면 등), Type-Ⅰ(병렬타설)-M3]</t>
  </si>
  <si>
    <t>191 CUG30404590S 철근콘크리트 펌프차 타설 15cm, Type-Ⅳ((비탈면 등), Type-Ⅱ(순차타설) M3</t>
  </si>
  <si>
    <t xml:space="preserve">철근콘크리트 펌프차 타설 15cm, Type-Ⅳ(비탈면 등), Type-Ⅱ(순차타설) </t>
  </si>
  <si>
    <t xml:space="preserve">재료비 :  7,788 * 1 = 7,788.0  </t>
  </si>
  <si>
    <t xml:space="preserve">   [재:철근콘크리트 펌프차 타설-15cm, Type-Ⅳ(비탈면 등), Type-Ⅱ(순차타설)-M3]</t>
  </si>
  <si>
    <t xml:space="preserve">노무비 :  54,287 * 1 = 54,287.0  </t>
  </si>
  <si>
    <t xml:space="preserve">   [노:철근콘크리트 펌프차 타설-15cm, Type-Ⅳ(비탈면 등), Type-Ⅱ(순차타설)-M3]</t>
  </si>
  <si>
    <t xml:space="preserve">   [경:철근콘크리트 펌프차 타설-15cm, Type-Ⅳ(비탈면 등), Type-Ⅱ(순차타설)-M3]</t>
  </si>
  <si>
    <t>192 CUG30404600S 철근콘크리트 펌프차 타설 15cm, Type-Ⅳ((비탈면 등), Type-Ⅲ(연속타설어려움) M3</t>
  </si>
  <si>
    <t xml:space="preserve">철근콘크리트 펌프차 타설 15cm, Type-Ⅳ(비탈면 등), Type-Ⅲ(연속타설어려움) </t>
  </si>
  <si>
    <t xml:space="preserve">재료비 :  9,735 * 1 = 9,735.0  </t>
  </si>
  <si>
    <t xml:space="preserve">   [재:철근콘크리트 펌프차 타설-15cm, Type-Ⅳ(비탈면 등), Type-Ⅲ(연속타설어려움)-M3]</t>
  </si>
  <si>
    <t xml:space="preserve">노무비 :  67,859 * 1 = 67,859.0  </t>
  </si>
  <si>
    <t xml:space="preserve">   [노:철근콘크리트 펌프차 타설-15cm, Type-Ⅳ(비탈면 등), Type-Ⅲ(연속타설어려움)-M3]</t>
  </si>
  <si>
    <t xml:space="preserve">   [경:철근콘크리트 펌프차 타설-15cm, Type-Ⅳ(비탈면 등), Type-Ⅲ(연속타설어려움)-M3]</t>
  </si>
  <si>
    <t>193 CUG30404610S 철근콘크리트 펌프차 타설 18cm이상, Type-Ⅰ(매트기초), Type-Ⅰ(병렬타설) M3</t>
  </si>
  <si>
    <t xml:space="preserve">철근콘크리트 펌프차 타설 18cm이상, Type-Ⅰ(매트기초), Type-Ⅰ(병렬타설) </t>
  </si>
  <si>
    <t xml:space="preserve">재료비 :  1,291 * 1 = 1,291.0  </t>
  </si>
  <si>
    <t xml:space="preserve">   [재:철근콘크리트 펌프차 타설-18cm이상, Type-Ⅰ(매트기초), Type-Ⅰ(병렬타설)-M3]</t>
  </si>
  <si>
    <t xml:space="preserve">노무비 :  9,005 * 1 = 9,005.0  </t>
  </si>
  <si>
    <t xml:space="preserve">   [노:철근콘크리트 펌프차 타설-18cm이상, Type-Ⅰ(매트기초), Type-Ⅰ(병렬타설)-M3]</t>
  </si>
  <si>
    <t xml:space="preserve">경비 :  2,314 * 1 = 2,314.0  </t>
  </si>
  <si>
    <t xml:space="preserve">   [경:철근콘크리트 펌프차 타설-18cm이상, Type-Ⅰ(매트기초), Type-Ⅰ(병렬타설)-M3]</t>
  </si>
  <si>
    <t>194 CUG30404620S 철근콘크리트 펌프차 타설 18cm이상, Type-Ⅰ(매트기초), Type-Ⅱ(순차타설) M3</t>
  </si>
  <si>
    <t xml:space="preserve">철근콘크리트 펌프차 타설 18cm이상, Type-Ⅰ(매트기초), Type-Ⅱ(순차타설) </t>
  </si>
  <si>
    <t xml:space="preserve">재료비 :  1,549 * 1 = 1,549.0  </t>
  </si>
  <si>
    <t xml:space="preserve">   [재:철근콘크리트 펌프차 타설-18cm이상, Type-Ⅰ(매트기초), Type-Ⅱ(순차타설)-M3]</t>
  </si>
  <si>
    <t xml:space="preserve">노무비 :  10,796 * 1 = 10,796.0  </t>
  </si>
  <si>
    <t xml:space="preserve">   [노:철근콘크리트 펌프차 타설-18cm이상, Type-Ⅰ(매트기초), Type-Ⅱ(순차타설)-M3]</t>
  </si>
  <si>
    <t xml:space="preserve">경비 :  2,777 * 1 = 2,777.0  </t>
  </si>
  <si>
    <t xml:space="preserve">   [경:철근콘크리트 펌프차 타설-18cm이상, Type-Ⅰ(매트기초), Type-Ⅱ(순차타설)-M3]</t>
  </si>
  <si>
    <t>195 CUG30404630S 철근콘크리트 펌프차 타설 18cm이상, Type-Ⅰ(매트기초), Type-Ⅲ(연속타설어려움) M3</t>
  </si>
  <si>
    <t xml:space="preserve">철근콘크리트 펌프차 타설 18cm이상, Type-Ⅰ(매트기초), Type-Ⅲ(연속타설어려움) </t>
  </si>
  <si>
    <t xml:space="preserve">재료비 :  1,937 * 1 = 1,937.0  </t>
  </si>
  <si>
    <t xml:space="preserve">   [재:철근콘크리트 펌프차 타설-18cm이상, Type-Ⅰ(매트기초), Type-Ⅲ(연속타설어려움)-M3]</t>
  </si>
  <si>
    <t xml:space="preserve">노무비 :  13,511 * 1 = 13,511.0  </t>
  </si>
  <si>
    <t xml:space="preserve">   [노:철근콘크리트 펌프차 타설-18cm이상, Type-Ⅰ(매트기초), Type-Ⅲ(연속타설어려움)-M3]</t>
  </si>
  <si>
    <t xml:space="preserve">경비 :  3,471 * 1 = 3,471.0  </t>
  </si>
  <si>
    <t xml:space="preserve">   [경:철근콘크리트 펌프차 타설-18cm이상, Type-Ⅰ(매트기초), Type-Ⅲ(연속타설어려움)-M3]</t>
  </si>
  <si>
    <t>196 CUG30404640S 철근콘크리트 펌프차 타설 18cm이상, Type-Ⅱ(벽,기둥,보,슬라보), Type-Ⅰ(병렬타설) M3</t>
  </si>
  <si>
    <t xml:space="preserve">철근콘크리트 펌프차 타설 18cm이상, Type-Ⅱ(벽,기둥,보,슬라브), Type-Ⅰ(병렬타설) </t>
  </si>
  <si>
    <t xml:space="preserve">재료비 :  1,807 * 1 = 1,807.0  </t>
  </si>
  <si>
    <t xml:space="preserve">   [재:철근콘크리트 펌프차 타설-18cm이상, Type-Ⅱ(벽,기둥,보,슬라브), Type-Ⅰ(병렬타설)-M3]</t>
  </si>
  <si>
    <t xml:space="preserve">노무비 :  12,604 * 1 = 12,604.0  </t>
  </si>
  <si>
    <t xml:space="preserve">   [노:철근콘크리트 펌프차 타설-18cm이상, Type-Ⅱ(벽,기둥,보,슬라브), Type-Ⅰ(병렬타설)-M3]</t>
  </si>
  <si>
    <t xml:space="preserve">경비 :  3,240 * 1 = 3,240.0  </t>
  </si>
  <si>
    <t xml:space="preserve">   [경:철근콘크리트 펌프차 타설-18cm이상, Type-Ⅱ(벽,기둥,보,슬라브), Type-Ⅰ(병렬타설)-M3]</t>
  </si>
  <si>
    <t>197 CUG30404650S 철근콘크리트 펌프차 타설 18cm이상, Type-Ⅱ(벽,기둥,보,슬라보), Type-Ⅱ(순차타설) M3</t>
  </si>
  <si>
    <t xml:space="preserve">철근콘크리트 펌프차 타설 18cm이상, Type-Ⅱ(벽,기둥,보,슬라브), Type-Ⅱ(순차타설) </t>
  </si>
  <si>
    <t xml:space="preserve">   [재:철근콘크리트 펌프차 타설-18cm이상, Type-Ⅱ(벽,기둥,보,슬라브), Type-Ⅱ(순차타설)-M3]</t>
  </si>
  <si>
    <t xml:space="preserve">   [노:철근콘크리트 펌프차 타설-18cm이상, Type-Ⅱ(벽,기둥,보,슬라브), Type-Ⅱ(순차타설)-M3]</t>
  </si>
  <si>
    <t xml:space="preserve">   [경:철근콘크리트 펌프차 타설-18cm이상, Type-Ⅱ(벽,기둥,보,슬라브), Type-Ⅱ(순차타설)-M3]</t>
  </si>
  <si>
    <t>198 CUG30404660S 철근콘크리트 펌프차 타설 18cm이상, Type-Ⅱ(벽,기둥,보,슬라보), Type-Ⅲ(연속타설어려움) M3</t>
  </si>
  <si>
    <t xml:space="preserve">철근콘크리트 펌프차 타설 18cm이상, Type-Ⅱ(벽,기둥,보,슬라브), Type-Ⅲ(연속타설어려움)) </t>
  </si>
  <si>
    <t xml:space="preserve">재료비 :  2,711 * 1 = 2,711.0  </t>
  </si>
  <si>
    <t xml:space="preserve">   [재:철근콘크리트 펌프차 타설-18cm이상, Type-Ⅱ(벽,기둥,보,슬라브), Type-Ⅲ(연속타설어려움))-M3]</t>
  </si>
  <si>
    <t xml:space="preserve">노무비 :  18,901 * 1 = 18,901.0  </t>
  </si>
  <si>
    <t xml:space="preserve">   [노:철근콘크리트 펌프차 타설-18cm이상, Type-Ⅱ(벽,기둥,보,슬라브), Type-Ⅲ(연속타설어려움))-M3]</t>
  </si>
  <si>
    <t xml:space="preserve">경비 :  4,860 * 1 = 4,860.0  </t>
  </si>
  <si>
    <t xml:space="preserve">   [경:철근콘크리트 펌프차 타설-18cm이상, Type-Ⅱ(벽,기둥,보,슬라브), Type-Ⅲ(연속타설어려움))-M3]</t>
  </si>
  <si>
    <t>199 CUG30404670S 철근콘크리트 펌프차 타설 18cm이상, Type-Ⅲ(옹벽,줄기초 등), Type-Ⅰ(병렬타설) M3</t>
  </si>
  <si>
    <t xml:space="preserve">철근콘크리트 펌프차 타설 18cm이상, Type-Ⅲ(옹벽,줄기초 등), Type-Ⅰ(병렬타설) </t>
  </si>
  <si>
    <t xml:space="preserve">재료비 :  2,259 * 1 = 2,259.0  </t>
  </si>
  <si>
    <t xml:space="preserve">   [재:철근콘크리트 펌프차 타설-18cm이상, Type-Ⅲ(옹벽,줄기초 등), Type-Ⅰ(병렬타설)-M3]</t>
  </si>
  <si>
    <t xml:space="preserve">노무비 :  15,757 * 1 = 15,757.0  </t>
  </si>
  <si>
    <t xml:space="preserve">   [노:철근콘크리트 펌프차 타설-18cm이상, Type-Ⅲ(옹벽,줄기초 등), Type-Ⅰ(병렬타설)-M3]</t>
  </si>
  <si>
    <t xml:space="preserve">경비 :  4,050 * 1 = 4,050.0  </t>
  </si>
  <si>
    <t xml:space="preserve">   [경:철근콘크리트 펌프차 타설-18cm이상, Type-Ⅲ(옹벽,줄기초 등), Type-Ⅰ(병렬타설)-M3]</t>
  </si>
  <si>
    <t>200 CUG30404680S 철근콘크리트 펌프차 타설 18cm이상, Type-Ⅲ(옹벽,줄기초 등), Type-Ⅱ(순차타설) M3</t>
  </si>
  <si>
    <t xml:space="preserve">철근콘크리트 펌프차 타설 18cm이상, Type-Ⅲ(옹벽,줄기초 등), Type-Ⅱ(순차타설) </t>
  </si>
  <si>
    <t xml:space="preserve">   [재:철근콘크리트 펌프차 타설-18cm이상, Type-Ⅲ(옹벽,줄기초 등), Type-Ⅱ(순차타설)-M3]</t>
  </si>
  <si>
    <t xml:space="preserve">   [노:철근콘크리트 펌프차 타설-18cm이상, Type-Ⅲ(옹벽,줄기초 등), Type-Ⅱ(순차타설)-M3]</t>
  </si>
  <si>
    <t xml:space="preserve">   [경:철근콘크리트 펌프차 타설-18cm이상, Type-Ⅲ(옹벽,줄기초 등), Type-Ⅱ(순차타설)-M3]</t>
  </si>
  <si>
    <t>201 CUG30404690S 철근콘크리트 펌프차 타설 18cm이상, Type-Ⅲ(옹벽,줄기초 등), Type-Ⅲ(연속타설어려움) M3</t>
  </si>
  <si>
    <t xml:space="preserve">철근콘크리트 펌프차 타설 18cm이상, Type-Ⅲ(옹벽,줄기초 등), Type-Ⅲ(연속타설어려움) </t>
  </si>
  <si>
    <t xml:space="preserve">재료비 :  3,390 * 1 = 3,390.0  </t>
  </si>
  <si>
    <t xml:space="preserve">   [재:철근콘크리트 펌프차 타설-18cm이상, Type-Ⅲ(옹벽,줄기초 등), Type-Ⅲ(연속타설어려움)-M3]</t>
  </si>
  <si>
    <t xml:space="preserve">노무비 :  23,618 * 1 = 23,618.0  </t>
  </si>
  <si>
    <t xml:space="preserve">   [노:철근콘크리트 펌프차 타설-18cm이상, Type-Ⅲ(옹벽,줄기초 등), Type-Ⅲ(연속타설어려움)-M3]</t>
  </si>
  <si>
    <t xml:space="preserve">경비 :  6,078 * 1 = 6,078.0  </t>
  </si>
  <si>
    <t xml:space="preserve">   [경:철근콘크리트 펌프차 타설-18cm이상, Type-Ⅲ(옹벽,줄기초 등), Type-Ⅲ(연속타설어려움)-M3]</t>
  </si>
  <si>
    <t>202 CUG30404700S 철근콘크리트 펌프차 타설 18cm이상, Type-Ⅳ((비탈면 등), Type-Ⅰ(병렬타설) M3</t>
  </si>
  <si>
    <t xml:space="preserve">철근콘크리트 펌프차 타설 18cm이상, Type-Ⅳ(비탈면 등), Type-Ⅰ(병렬타설) </t>
  </si>
  <si>
    <t xml:space="preserve">재료비 :  6,026 * 1 = 6,026.0  </t>
  </si>
  <si>
    <t xml:space="preserve">   [재:철근콘크리트 펌프차 타설-18cm이상, Type-Ⅳ(비탈면 등), Type-Ⅰ(병렬타설)-M3]</t>
  </si>
  <si>
    <t xml:space="preserve">노무비 :  42,009 * 1 = 42,009.0  </t>
  </si>
  <si>
    <t xml:space="preserve">   [노:철근콘크리트 펌프차 타설-18cm이상, Type-Ⅳ(비탈면 등), Type-Ⅰ(병렬타설)-M3]</t>
  </si>
  <si>
    <t xml:space="preserve">경비 :  10,802 * 1 = 10,802.0  </t>
  </si>
  <si>
    <t xml:space="preserve">   [경:철근콘크리트 펌프차 타설-18cm이상, Type-Ⅳ(비탈면 등), Type-Ⅰ(병렬타설)-M3]</t>
  </si>
  <si>
    <t>203 CUG30404710S 철근콘크리트 펌프차 타설 18cm이상, Type-Ⅳ((비탈면 등), Type-Ⅱ(순차타설) M3</t>
  </si>
  <si>
    <t xml:space="preserve">철근콘크리트 펌프차 타설 18cm이상, Type-Ⅳ(비탈면 등), Type-Ⅱ(순차타설) </t>
  </si>
  <si>
    <t xml:space="preserve">재료비 :  7,232 * 1 = 7,232.0  </t>
  </si>
  <si>
    <t xml:space="preserve">   [재:철근콘크리트 펌프차 타설-18cm이상, Type-Ⅳ(비탈면 등), Type-Ⅱ(순차타설)-M3]</t>
  </si>
  <si>
    <t xml:space="preserve">노무비 :  50,390 * 1 = 50,390.0  </t>
  </si>
  <si>
    <t xml:space="preserve">   [노:철근콘크리트 펌프차 타설-18cm이상, Type-Ⅳ(비탈면 등), Type-Ⅱ(순차타설)-M3]</t>
  </si>
  <si>
    <t xml:space="preserve">경비 :  12,967 * 1 = 12,967.0  </t>
  </si>
  <si>
    <t xml:space="preserve">   [경:철근콘크리트 펌프차 타설-18cm이상, Type-Ⅳ(비탈면 등), Type-Ⅱ(순차타설)-M3]</t>
  </si>
  <si>
    <t>204 CUG30404720S 철근콘크리트 펌프차 타설 18cm이상, Type-Ⅳ((비탈면 등), Type-Ⅲ(연속타설어려움) M3</t>
  </si>
  <si>
    <t xml:space="preserve">철근콘크리트 펌프차 타설 18cm이상, Type-Ⅳ(비탈면 등), Type-Ⅲ(연속타설어려움) </t>
  </si>
  <si>
    <t xml:space="preserve">재료비 :  9,039 * 1 = 9,039.0  </t>
  </si>
  <si>
    <t xml:space="preserve">   [재:철근콘크리트 펌프차 타설-18cm이상, Type-Ⅳ(비탈면 등), Type-Ⅲ(연속타설어려움)-M3]</t>
  </si>
  <si>
    <t xml:space="preserve">노무비 :  62,995 * 1 = 62,995.0  </t>
  </si>
  <si>
    <t xml:space="preserve">   [노:철근콘크리트 펌프차 타설-18cm이상, Type-Ⅳ(비탈면 등), Type-Ⅲ(연속타설어려움)-M3]</t>
  </si>
  <si>
    <t xml:space="preserve">경비 :  16,207 * 1 = 16,207.0  </t>
  </si>
  <si>
    <t xml:space="preserve">   [경:철근콘크리트 펌프차 타설-18cm이상, Type-Ⅳ(비탈면 등), Type-Ⅲ(연속타설어려움)-M3]</t>
  </si>
  <si>
    <t>205 CUG30501010S 합판거푸집 제물치장(1~2회) M2</t>
  </si>
  <si>
    <t xml:space="preserve">※참조#1: 하천건설공사 설계실무요령 7.3.5 거푸집 </t>
  </si>
  <si>
    <t xml:space="preserve">※참조#2: 건설표준품셈 6-3 거푸집 </t>
  </si>
  <si>
    <t xml:space="preserve">1. 자재수량(㎡당) [자재비 별도계상] </t>
  </si>
  <si>
    <t xml:space="preserve">합판, 각재는 1회 사용 자재비의 % </t>
  </si>
  <si>
    <t xml:space="preserve">합판(1회) : 1.03, 각재(1회) : 0.038 </t>
  </si>
  <si>
    <t xml:space="preserve">합판, 각재 : 2회 55.0%, 3회 44.3%, 4회 38.0%, 5회 35%, 6회 32.7% </t>
  </si>
  <si>
    <t xml:space="preserve">소모자재(박리재 등) : 주자재비의 % 적용 </t>
  </si>
  <si>
    <t xml:space="preserve">1회 4.0%, 2회 7.0%, 3회 8.0%, 4회 9.0%, 5회 10.0%, 6회 11.0% </t>
  </si>
  <si>
    <t xml:space="preserve">A (합판,각재 횟수별 %) = 100 (1회기준) </t>
  </si>
  <si>
    <t xml:space="preserve">B (소모자재 %) = 4 (1회기준) </t>
  </si>
  <si>
    <t xml:space="preserve">합판(T=12M/M) : 1.03 M2 * (A/100) =   </t>
  </si>
  <si>
    <t xml:space="preserve">각재(미송) : 0.038 M2 * (A/100) =   </t>
  </si>
  <si>
    <t xml:space="preserve">소모자재(주자재의 00％) : ma() * (B/100) =   </t>
  </si>
  <si>
    <t xml:space="preserve">2. 인력투입 </t>
  </si>
  <si>
    <t xml:space="preserve">합판거푸집 / 인력투입 제물치장, 수직고 7m까지 </t>
  </si>
  <si>
    <t xml:space="preserve">재료비 :  854 * 1 = 854.0  </t>
  </si>
  <si>
    <t xml:space="preserve">   [재:합판거푸집 / 인력투입-제물치장, 수직고 7m까지-M2]</t>
  </si>
  <si>
    <t xml:space="preserve">노무비 :  85,485 * 1 = 85,485.0  </t>
  </si>
  <si>
    <t xml:space="preserve">   [노:합판거푸집 / 인력투입-제물치장, 수직고 7m까지-M2]</t>
  </si>
  <si>
    <t xml:space="preserve">   [경:합판거푸집 / 인력투입-제물치장, 수직고 7m까지-M2]</t>
  </si>
  <si>
    <t>206 CUG30501020S 합판거푸집 매우복합(2회) M2</t>
  </si>
  <si>
    <t xml:space="preserve">A (합판,각재 횟수별 %) = 55 (2회기준) </t>
  </si>
  <si>
    <t xml:space="preserve">B (소모자재 %) = 7 (2회기준) </t>
  </si>
  <si>
    <t xml:space="preserve">합판거푸집 / 인력투입 매우복잡, 수직고 7m까지 </t>
  </si>
  <si>
    <t xml:space="preserve">재료비 :  683 * 1 = 683.0  </t>
  </si>
  <si>
    <t xml:space="preserve">   [재:합판거푸집 / 인력투입-매우복잡, 수직고 7m까지-M2]</t>
  </si>
  <si>
    <t xml:space="preserve">노무비 :  68,388 * 1 = 68,388.0  </t>
  </si>
  <si>
    <t xml:space="preserve">   [노:합판거푸집 / 인력투입-매우복잡, 수직고 7m까지-M2]</t>
  </si>
  <si>
    <t xml:space="preserve">   [경:합판거푸집 / 인력투입-매우복잡, 수직고 7m까지-M2]</t>
  </si>
  <si>
    <t>207 CUG30501030S 합판거푸집 복잡(3회) M2</t>
  </si>
  <si>
    <t xml:space="preserve">A (합판,각재 횟수별 %) = 44.3 (2회기준) </t>
  </si>
  <si>
    <t xml:space="preserve">B (소모자재 %) = 8 (2회기준) </t>
  </si>
  <si>
    <t xml:space="preserve">재료비 :  571 * 1 = 571.0  </t>
  </si>
  <si>
    <t xml:space="preserve">노무비 :  57,137 * 1 = 57,137.0  </t>
  </si>
  <si>
    <t>208 CUG30501040S 합판거푸집 보통(4회) M2</t>
  </si>
  <si>
    <t xml:space="preserve">A (합판,각재 횟수별 %) = 38 (2회기준) </t>
  </si>
  <si>
    <t xml:space="preserve">B (소모자재 %) = 9 (2회기준) </t>
  </si>
  <si>
    <t xml:space="preserve">합판거푸집 / 인력투입 보통, 수직고 7m까지 </t>
  </si>
  <si>
    <t xml:space="preserve">재료비 :  378 * 1 = 378.0  </t>
  </si>
  <si>
    <t xml:space="preserve">   [재:합판거푸집 / 인력투입-보통, 수직고 7m까지-M2]</t>
  </si>
  <si>
    <t xml:space="preserve">노무비 :  37,888 * 1 = 37,888.0  </t>
  </si>
  <si>
    <t xml:space="preserve">   [노:합판거푸집 / 인력투입-보통, 수직고 7m까지-M2]</t>
  </si>
  <si>
    <t xml:space="preserve">   [경:합판거푸집 / 인력투입-보통, 수직고 7m까지-M2]</t>
  </si>
  <si>
    <t>209 CUG30501050S 합판거푸집 간단(6회) M2</t>
  </si>
  <si>
    <t xml:space="preserve">A (합판,각재 횟수별 %) = 32.7 (2회기준) </t>
  </si>
  <si>
    <t xml:space="preserve">B (소모자재 %) = 11 (2회기준) </t>
  </si>
  <si>
    <t xml:space="preserve">합판거푸집 / 인력투입 간단, 수직고 7m까지 </t>
  </si>
  <si>
    <t>210 CUG30502010S 유로폼(벽) 복잡, 수직고 7m까지 M2</t>
  </si>
  <si>
    <t xml:space="preserve">주자재 </t>
  </si>
  <si>
    <t xml:space="preserve">1) 유로폼패널(600×1200㎜) : 0.089매 </t>
  </si>
  <si>
    <t xml:space="preserve">2) 내부패널(200+200)×1200㎜) : 0.003매 </t>
  </si>
  <si>
    <t xml:space="preserve">부자재(웨지핀,플랫타이,강관파이프,후크) </t>
  </si>
  <si>
    <t xml:space="preserve">: 주자재비의 간단 24%, 보통 52%, 복잡 79% 적용 </t>
  </si>
  <si>
    <t xml:space="preserve">소모자재(박리재등) </t>
  </si>
  <si>
    <t xml:space="preserve">: 주자재비의 5% 적용 </t>
  </si>
  <si>
    <t xml:space="preserve">유로폼 설치 및 해체 / 인력투입 복잡, 수직고 7m까지 </t>
  </si>
  <si>
    <t xml:space="preserve">재료비 :  1,521 * 1 = 1,521.0  </t>
  </si>
  <si>
    <t xml:space="preserve">   [재:유로폼 설치 및 해체 / 인력투입-복잡, 수직고 7m까지-M2]</t>
  </si>
  <si>
    <t xml:space="preserve">노무비 :  50,700 * 1 = 50,700.0  </t>
  </si>
  <si>
    <t xml:space="preserve">   [노:유로폼 설치 및 해체 / 인력투입-복잡, 수직고 7m까지-M2]</t>
  </si>
  <si>
    <t xml:space="preserve">   [경:유로폼 설치 및 해체 / 인력투입-복잡, 수직고 7m까지-M2]</t>
  </si>
  <si>
    <t>211 CUG30502020S 유로폼(벽) 보통, 수직고 7m까지 M2</t>
  </si>
  <si>
    <t xml:space="preserve">유로폼 설치 및 해체 / 인력투입 보통, 수직고 7m까지 </t>
  </si>
  <si>
    <t xml:space="preserve">재료비 :  1,086 * 1 = 1,086.0  </t>
  </si>
  <si>
    <t xml:space="preserve">   [재:유로폼 설치 및 해체 / 인력투입-보통, 수직고 7m까지-M2]</t>
  </si>
  <si>
    <t xml:space="preserve">노무비 :  36,207 * 1 = 36,207.0  </t>
  </si>
  <si>
    <t xml:space="preserve">   [노:유로폼 설치 및 해체 / 인력투입-보통, 수직고 7m까지-M2]</t>
  </si>
  <si>
    <t xml:space="preserve">   [경:유로폼 설치 및 해체 / 인력투입-보통, 수직고 7m까지-M2]</t>
  </si>
  <si>
    <t>212 CUG30502030S 유로폼(벽) 간단, 수직고 7m까지 M2</t>
  </si>
  <si>
    <t xml:space="preserve">유로폼 설치 및 해체 / 인력투입 간단, 수직고 7m까지 </t>
  </si>
  <si>
    <t xml:space="preserve">재료비 :  950 * 1 = 950.0  </t>
  </si>
  <si>
    <t xml:space="preserve">   [재:유로폼 설치 및 해체 / 인력투입-간단, 수직고 7m까지-M2]</t>
  </si>
  <si>
    <t xml:space="preserve">노무비 :  31,687 * 1 = 31,687.0  </t>
  </si>
  <si>
    <t xml:space="preserve">   [노:유로폼 설치 및 해체 / 인력투입-간단, 수직고 7m까지-M2]</t>
  </si>
  <si>
    <t xml:space="preserve">   [경:유로폼 설치 및 해체 / 인력투입-간단, 수직고 7m까지-M2]</t>
  </si>
  <si>
    <t>213 CUG30601000S 강관비계 H=10m 이하까지 M2</t>
  </si>
  <si>
    <t xml:space="preserve">※참조#1: 하천건설공사 설계실무요령 7.3.6 비계 </t>
  </si>
  <si>
    <t xml:space="preserve">※참조#2: 건설표준품셈 2-7 비계 </t>
  </si>
  <si>
    <t xml:space="preserve">강관(48.6×2.4mm, 손율 6%) : 3.99m × 0.06 </t>
  </si>
  <si>
    <t xml:space="preserve">이음철물(공기에 따른 손율 12%) : 0.5개 × 0.12 </t>
  </si>
  <si>
    <t xml:space="preserve">조임철물(직교？자재, 손율 12%) : 2.08개 × 0.12 </t>
  </si>
  <si>
    <t xml:space="preserve">받침철물(손율 9%) : 0.04개 × 0.09 </t>
  </si>
  <si>
    <t xml:space="preserve">철물(앵커용, 손율 100%) : 0.04개 × 1.0 </t>
  </si>
  <si>
    <t xml:space="preserve">2. 노무비, 공구손료 </t>
  </si>
  <si>
    <t xml:space="preserve">* 공구손료는 표준품셈에 따라 인력품의 2% 적용 </t>
  </si>
  <si>
    <t xml:space="preserve">강관비계 설치 및 해체 H=10m 이하  M2 </t>
  </si>
  <si>
    <t xml:space="preserve">재료비 :  349 * 1 = 349.0  </t>
  </si>
  <si>
    <t xml:space="preserve">   [재:강관비계 설치 및 해체-H=10m 이하 -M2]</t>
  </si>
  <si>
    <t xml:space="preserve">노무비 :  17,459 * 1 = 17,459.0  </t>
  </si>
  <si>
    <t xml:space="preserve">   [노:강관비계 설치 및 해체-H=10m 이하 -M2]</t>
  </si>
  <si>
    <t xml:space="preserve">   [경:강관비계 설치 및 해체-H=10m 이하 -M2]</t>
  </si>
  <si>
    <t>214 CUG30701010S 강관동바리 설치 및 해체 H=2.5m이하, 설치간격 0.6m이하 공M3</t>
  </si>
  <si>
    <t xml:space="preserve">※참조#1: 하천건설공사 설계실무요령 7.3.7 동바리 </t>
  </si>
  <si>
    <t xml:space="preserve">※참조#2: 건설표준품셈 2-6 동바리 </t>
  </si>
  <si>
    <t xml:space="preserve">1. 설치 및 해제비 </t>
  </si>
  <si>
    <t xml:space="preserve">강관동바리 설치 및 해체(토목) (H=2.5m 이하)  설치간격 0.6m 이하 </t>
  </si>
  <si>
    <t xml:space="preserve">   [재:강관동바리 설치 및 해체(토목) (H=2.5m 이하) -설치간격 0.6m 이하-공M3]</t>
  </si>
  <si>
    <t xml:space="preserve">노무비 :  22,037 * 1 = 22,037.0  </t>
  </si>
  <si>
    <t xml:space="preserve">   [노:강관동바리 설치 및 해체(토목) (H=2.5m 이하) -설치간격 0.6m 이하-공M3]</t>
  </si>
  <si>
    <t xml:space="preserve">   [경:강관동바리 설치 및 해체(토목) (H=2.5m 이하) -설치간격 0.6m 이하-공M3]</t>
  </si>
  <si>
    <t>215 CUG30701020S 강관동바리 설치 및 해체 H=2.5m이하, 설치간격 0.6m초과~0.8m이하 공M3</t>
  </si>
  <si>
    <t xml:space="preserve">강관동바리 설치 및 해체(토목) (H=2.5m 이하)  설치간격 0.6m 초과~0.8m 이하 </t>
  </si>
  <si>
    <t xml:space="preserve">   [재:강관동바리 설치 및 해체(토목) (H=2.5m 이하) -설치간격 0.6m 초과~0.8m 이하-공M3]</t>
  </si>
  <si>
    <t xml:space="preserve">노무비 :  18,364 * 1 = 18,364.0  </t>
  </si>
  <si>
    <t xml:space="preserve">   [노:강관동바리 설치 및 해체(토목) (H=2.5m 이하) -설치간격 0.6m 초과~0.8m 이하-공M3]</t>
  </si>
  <si>
    <t xml:space="preserve">   [경:강관동바리 설치 및 해체(토목) (H=2.5m 이하) -설치간격 0.6m 초과~0.8m 이하-공M3]</t>
  </si>
  <si>
    <t>216 CUG30701030S 강관동바리 설치 및 해체 H=2.5m이하, 설치간격 0.8m초과 공M3</t>
  </si>
  <si>
    <t xml:space="preserve">강관동바리 설치 및 해체(토목) (H=2.5m 이하)  설치간격 0.8m 초과 </t>
  </si>
  <si>
    <t xml:space="preserve">   [재:강관동바리 설치 및 해체(토목) (H=2.5m 이하) -설치간격 0.8m 초과-공M3]</t>
  </si>
  <si>
    <t xml:space="preserve">노무비 :  16,528 * 1 = 16,528.0  </t>
  </si>
  <si>
    <t xml:space="preserve">   [노:강관동바리 설치 및 해체(토목) (H=2.5m 이하) -설치간격 0.8m 초과-공M3]</t>
  </si>
  <si>
    <t xml:space="preserve">   [경:강관동바리 설치 및 해체(토목) (H=2.5m 이하) -설치간격 0.8m 초과-공M3]</t>
  </si>
  <si>
    <t>217 CUG30701040S 강관동바리 설치 및 해체 H=2.5m초과~3.5m이하, 설치간격 0.6m이하 공M3</t>
  </si>
  <si>
    <t xml:space="preserve">강관동바리 설치 및 해체(토목) (H=2.5m 초과, 3.5m 이하)  설치간격 0.6m 이하 </t>
  </si>
  <si>
    <t xml:space="preserve">   [재:강관동바리 설치 및 해체(토목) (H=2.5m 초과, 3.5m 이하) -설치간격 0.6m 이하-공M3]</t>
  </si>
  <si>
    <t xml:space="preserve">노무비 :  23,758 * 1 = 23,758.0  </t>
  </si>
  <si>
    <t xml:space="preserve">   [노:강관동바리 설치 및 해체(토목) (H=2.5m 초과, 3.5m 이하) -설치간격 0.6m 이하-공M3]</t>
  </si>
  <si>
    <t xml:space="preserve">   [경:강관동바리 설치 및 해체(토목) (H=2.5m 초과, 3.5m 이하) -설치간격 0.6m 이하-공M3]</t>
  </si>
  <si>
    <t>218 CUG30701050S 강관동바리 설치 및 해체 H=2.5m초과~3.5m이하, 설치간격 0.6m초과~0.8m이하 공M3</t>
  </si>
  <si>
    <t xml:space="preserve">강관동바리 설치 및 해체(토목) (H=2.5m 초과, 3.5m 이하)  설치간격 0.6m 초과~0.8m 이하 </t>
  </si>
  <si>
    <t xml:space="preserve">   [재:강관동바리 설치 및 해체(토목) (H=2.5m 초과, 3.5m 이하) -설치간격 0.6m 초과~0.8m 이하-공M3]</t>
  </si>
  <si>
    <t xml:space="preserve">노무비 :  19,799 * 1 = 19,799.0  </t>
  </si>
  <si>
    <t xml:space="preserve">   [노:강관동바리 설치 및 해체(토목) (H=2.5m 초과, 3.5m 이하) -설치간격 0.6m 초과~0.8m 이하-공M3]</t>
  </si>
  <si>
    <t xml:space="preserve">   [경:강관동바리 설치 및 해체(토목) (H=2.5m 초과, 3.5m 이하) -설치간격 0.6m 초과~0.8m 이하-공M3]</t>
  </si>
  <si>
    <t>219 CUG30701060S 강관동바리 설치 및 해체 H=2.5m초과~3.5m이하, 설치간격 0.8m초과 공M3</t>
  </si>
  <si>
    <t xml:space="preserve">강관동바리 설치 및 해체(토목) (H=2.5m 초과, 3.5m 이하)  설치간격 0.8m 초과 </t>
  </si>
  <si>
    <t xml:space="preserve">   [재:강관동바리 설치 및 해체(토목) (H=2.5m 초과, 3.5m 이하) -설치간격 0.8m 초과-공M3]</t>
  </si>
  <si>
    <t xml:space="preserve">노무비 :  17,819 * 1 = 17,819.0  </t>
  </si>
  <si>
    <t xml:space="preserve">   [노:강관동바리 설치 및 해체(토목) (H=2.5m 초과, 3.5m 이하) -설치간격 0.8m 초과-공M3]</t>
  </si>
  <si>
    <t xml:space="preserve">   [경:강관동바리 설치 및 해체(토목) (H=2.5m 초과, 3.5m 이하) -설치간격 0.8m 초과-공M3]</t>
  </si>
  <si>
    <t>220 CUG30701070S 강관동바리 설치 및 해체 H=3.5m초과~4.2m이하, 설치간격 0.6m이하 공M3</t>
  </si>
  <si>
    <t xml:space="preserve">강관동바리 설치 및 해체(토목) (H=3.5m 초과, 4.5m 이하)  설치간격 0.6m 이하 </t>
  </si>
  <si>
    <t xml:space="preserve">   [재:강관동바리 설치 및 해체(토목) (H=3.5m 초과, 4.5m 이하) -설치간격 0.6m 이하-공M3]</t>
  </si>
  <si>
    <t xml:space="preserve">노무비 :  25,810 * 1 = 25,810.0  </t>
  </si>
  <si>
    <t xml:space="preserve">   [노:강관동바리 설치 및 해체(토목) (H=3.5m 초과, 4.5m 이하) -설치간격 0.6m 이하-공M3]</t>
  </si>
  <si>
    <t xml:space="preserve">   [경:강관동바리 설치 및 해체(토목) (H=3.5m 초과, 4.5m 이하) -설치간격 0.6m 이하-공M3]</t>
  </si>
  <si>
    <t>221 CUG30701080S 강관동바리 설치 및 해체 H=3.5m초과~4.2m이하, 설치간격 0.6m초과~0.8m이하 공M3</t>
  </si>
  <si>
    <t xml:space="preserve">강관동바리 설치 및 해체(토목) (H=3.5m 초과, 4.5m 이하)  설치간격 0.6m 초과~0.8m 이하 </t>
  </si>
  <si>
    <t xml:space="preserve">   [재:강관동바리 설치 및 해체(토목) (H=3.5m 초과, 4.5m 이하) -설치간격 0.6m 초과~0.8m 이하-공M3]</t>
  </si>
  <si>
    <t xml:space="preserve">노무비 :  21,508 * 1 = 21,508.0  </t>
  </si>
  <si>
    <t xml:space="preserve">   [노:강관동바리 설치 및 해체(토목) (H=3.5m 초과, 4.5m 이하) -설치간격 0.6m 초과~0.8m 이하-공M3]</t>
  </si>
  <si>
    <t xml:space="preserve">   [경:강관동바리 설치 및 해체(토목) (H=3.5m 초과, 4.5m 이하) -설치간격 0.6m 초과~0.8m 이하-공M3]</t>
  </si>
  <si>
    <t>222 CUG30701090S 강관동바리 설치 및 해체 H=3.5m초과~4.2m이하, 설치간격 0.8m초과 공M3</t>
  </si>
  <si>
    <t xml:space="preserve">강관동바리 설치 및 해체(토목) (H=3.5m 초과, 4.5m 이하)  설치간격 0.8m 초과 </t>
  </si>
  <si>
    <t xml:space="preserve">   [재:강관동바리 설치 및 해체(토목) (H=3.5m 초과, 4.5m 이하) -설치간격 0.8m 초과-공M3]</t>
  </si>
  <si>
    <t xml:space="preserve">노무비 :  19,357 * 1 = 19,357.0  </t>
  </si>
  <si>
    <t xml:space="preserve">   [노:강관동바리 설치 및 해체(토목) (H=3.5m 초과, 4.5m 이하) -설치간격 0.8m 초과-공M3]</t>
  </si>
  <si>
    <t xml:space="preserve">   [경:강관동바리 설치 및 해체(토목) (H=3.5m 초과, 4.5m 이하) -설치간격 0.8m 초과-공M3]</t>
  </si>
  <si>
    <t>223 CUG30801010S 철근가공조립 토목 Type-Ⅰ-1 TON</t>
  </si>
  <si>
    <t xml:space="preserve">※참조#1: 하천건설공사 설계실무요령 7.3.8 철근가공조립 </t>
  </si>
  <si>
    <t xml:space="preserve">※참조#2: 건설표준품셈 6-2 철근 </t>
  </si>
  <si>
    <t xml:space="preserve">철근적용범위(토목) </t>
  </si>
  <si>
    <t xml:space="preserve">Type-Ⅰ-1 : 철근가공 및 조립 작업이 일반적인 토목시설(반중력식 옹벽, L형옹벽, 교량슬래브, 매트기초, 수문 등) </t>
  </si>
  <si>
    <t xml:space="preserve">Type-Ⅰ-2 : 특정위치에서 철근의 가공 및 조립이 반복되는 경우(빔제작, 철근망 등) </t>
  </si>
  <si>
    <t xml:space="preserve">Type-Ⅱ-1 : 철근가공 및 조립 작업이 복잡한 토목시설(라멘교, 교대, 암거, 지하차도, 부벽식 옹벽 등) Type-Ⅰ시설에서 직경13㎜이하 철근이 전 철근중량의 50%이상인 경우 </t>
  </si>
  <si>
    <t xml:space="preserve">Type-Ⅱ-2 : 콘크리트대비 소향의 철근이 사용되는 경우(측구/개거, 중력식옹벽, 일체형 중앙분리대 등) </t>
  </si>
  <si>
    <t xml:space="preserve">Type-Ⅲ : 철근가공 및 조립 작업이 매우 복잡한 토목시설(교각, 구주식 교대 등) 특수 구조시설물에서 철근직경 35㎜를 초과하여 인력에 의한단독시공이 어려운 경우(플랜트, 원자력 발전소 등) </t>
  </si>
  <si>
    <t xml:space="preserve">1. 현장 가공(TON) </t>
  </si>
  <si>
    <t xml:space="preserve">철근 현장가공 Type-Ⅰ TON </t>
  </si>
  <si>
    <t xml:space="preserve">재료비 :  19,102 * 1 = 19,102.0  </t>
  </si>
  <si>
    <t xml:space="preserve">   [재:철근 현장가공-Type-Ⅰ-TON]</t>
  </si>
  <si>
    <t xml:space="preserve">노무비 :  212,253 * 1 = 212,253.0  </t>
  </si>
  <si>
    <t xml:space="preserve">   [노:철근 현장가공-Type-Ⅰ-TON]</t>
  </si>
  <si>
    <t xml:space="preserve">   [경:철근 현장가공-Type-Ⅰ-TON]</t>
  </si>
  <si>
    <t xml:space="preserve">2. 현장 조립(TON) </t>
  </si>
  <si>
    <t xml:space="preserve">1) 소모재료 : 결속선 6.5kg [별도계상] </t>
  </si>
  <si>
    <t xml:space="preserve">2) 조립비 </t>
  </si>
  <si>
    <t xml:space="preserve">철근 현장조립 토목 Type-Ⅰ-1 (반중력식, L형옹벽,슬래브,매트기초 등) TON </t>
  </si>
  <si>
    <t xml:space="preserve">재료비 :  11,191 * 1 = 11,191.0  </t>
  </si>
  <si>
    <t xml:space="preserve">   [재:철근 현장조립-토목 Type-Ⅰ-1 (반중력식, L형옹벽,슬래브,매트기초 등)-TON]</t>
  </si>
  <si>
    <t xml:space="preserve">노무비 :  559,581 * 1 = 559,581.0  </t>
  </si>
  <si>
    <t xml:space="preserve">   [노:철근 현장조립-토목 Type-Ⅰ-1 (반중력식, L형옹벽,슬래브,매트기초 등)-TON]</t>
  </si>
  <si>
    <t xml:space="preserve">   [경:철근 현장조립-토목 Type-Ⅰ-1 (반중력식, L형옹벽,슬래브,매트기초 등)-TON]</t>
  </si>
  <si>
    <t>224 CUG30801020S 철근가공조립 토목 Type-Ⅰ-2 TON</t>
  </si>
  <si>
    <t xml:space="preserve">철근 현장조립 토목 Type-Ⅰ-2 (빔제작,철근망 등) TON </t>
  </si>
  <si>
    <t xml:space="preserve">재료비 :  11,038 * 1 = 11,038.0  </t>
  </si>
  <si>
    <t xml:space="preserve">   [재:철근 현장조립-토목 Type-Ⅰ-2 (빔제작,철근망 등)-TON]</t>
  </si>
  <si>
    <t xml:space="preserve">노무비 :  551,906 * 1 = 551,906.0  </t>
  </si>
  <si>
    <t xml:space="preserve">   [노:철근 현장조립-토목 Type-Ⅰ-2 (빔제작,철근망 등)-TON]</t>
  </si>
  <si>
    <t xml:space="preserve">   [경:철근 현장조립-토목 Type-Ⅰ-2 (빔제작,철근망 등)-TON]</t>
  </si>
  <si>
    <t>225 CUG30801030S 철근가공조립 토목 Type-Ⅱ-1 TON</t>
  </si>
  <si>
    <t xml:space="preserve">철근 현장가공 Type-Ⅱ TON </t>
  </si>
  <si>
    <t xml:space="preserve">재료비 :  21,439 * 1 = 21,439.0  </t>
  </si>
  <si>
    <t xml:space="preserve">   [재:철근 현장가공-Type-Ⅱ-TON]</t>
  </si>
  <si>
    <t xml:space="preserve">노무비 :  238,220 * 1 = 238,220.0  </t>
  </si>
  <si>
    <t xml:space="preserve">   [노:철근 현장가공-Type-Ⅱ-TON]</t>
  </si>
  <si>
    <t xml:space="preserve">   [경:철근 현장가공-Type-Ⅱ-TON]</t>
  </si>
  <si>
    <t xml:space="preserve">1) 소모재료 : 결속선 8.0kg [별도계상] </t>
  </si>
  <si>
    <t xml:space="preserve">철근 현장조립 토목 Type-Ⅱ-1 (라멘교,교대,암거,지하차도,부벽식옹벽 등) TON </t>
  </si>
  <si>
    <t xml:space="preserve">재료비 :  12,631 * 1 = 12,631.0  </t>
  </si>
  <si>
    <t xml:space="preserve">   [재:철근 현장조립-토목 Type-Ⅱ-1 (라멘교,교대,암거,지하차도,부벽식옹벽 등)-TON]</t>
  </si>
  <si>
    <t xml:space="preserve">노무비 :  631,565 * 1 = 631,565.0  </t>
  </si>
  <si>
    <t xml:space="preserve">   [노:철근 현장조립-토목 Type-Ⅱ-1 (라멘교,교대,암거,지하차도,부벽식옹벽 등)-TON]</t>
  </si>
  <si>
    <t xml:space="preserve">   [경:철근 현장조립-토목 Type-Ⅱ-1 (라멘교,교대,암거,지하차도,부벽식옹벽 등)-TON]</t>
  </si>
  <si>
    <t>226 CUG30801040S 철근가공조립 토목 Type-Ⅱ-2 TON</t>
  </si>
  <si>
    <t xml:space="preserve">철근 현장조립 토목 Type-Ⅱ-2 (측구,개거,중력식옹벽,일체형중앙분리대 등) TON </t>
  </si>
  <si>
    <t xml:space="preserve">재료비 :  12,575 * 1 = 12,575.0  </t>
  </si>
  <si>
    <t xml:space="preserve">   [재:철근 현장조립-토목 Type-Ⅱ-2 (측구,개거,중력식옹벽,일체형중앙분리대 등)-TON]</t>
  </si>
  <si>
    <t xml:space="preserve">노무비 :  628,763 * 1 = 628,763.0  </t>
  </si>
  <si>
    <t xml:space="preserve">   [노:철근 현장조립-토목 Type-Ⅱ-2 (측구,개거,중력식옹벽,일체형중앙분리대 등)-TON]</t>
  </si>
  <si>
    <t xml:space="preserve">   [경:철근 현장조립-토목 Type-Ⅱ-2 (측구,개거,중력식옹벽,일체형중앙분리대 등)-TON]</t>
  </si>
  <si>
    <t>227 CUG30801050S 철근가공조립 토목 Type-Ⅲ TON</t>
  </si>
  <si>
    <t xml:space="preserve">철근 현장가공 Type-Ⅲ TON </t>
  </si>
  <si>
    <t xml:space="preserve">재료비 :  24,634 * 1 = 24,634.0  </t>
  </si>
  <si>
    <t xml:space="preserve">   [재:철근 현장가공-Type-Ⅲ-TON]</t>
  </si>
  <si>
    <t xml:space="preserve">노무비 :  273,716 * 1 = 273,716.0  </t>
  </si>
  <si>
    <t xml:space="preserve">   [노:철근 현장가공-Type-Ⅲ-TON]</t>
  </si>
  <si>
    <t xml:space="preserve">   [경:철근 현장가공-Type-Ⅲ-TON]</t>
  </si>
  <si>
    <t xml:space="preserve">1) 소모재료 : 결속선 9.5kg [별도계상] </t>
  </si>
  <si>
    <t xml:space="preserve">철근 현장조립 토목 Type-Ⅲ (교각,구주식교대,플랜트,원자력발전소 등) TON </t>
  </si>
  <si>
    <t xml:space="preserve">재료비 :  13,669 * 1 = 13,669.0  </t>
  </si>
  <si>
    <t xml:space="preserve">   [재:철근 현장조립-토목 Type-Ⅲ (교각,구주식교대,플랜트,원자력발전소 등)-TON]</t>
  </si>
  <si>
    <t xml:space="preserve">노무비 :  683,499 * 1 = 683,499.0  </t>
  </si>
  <si>
    <t xml:space="preserve">   [노:철근 현장조립-토목 Type-Ⅲ (교각,구주식교대,플랜트,원자력발전소 등)-TON]</t>
  </si>
  <si>
    <t xml:space="preserve">   [경:철근 현장조립-토목 Type-Ⅲ (교각,구주식교대,플랜트,원자력발전소 등)-TON]</t>
  </si>
  <si>
    <t>228 CUG30901010S 잡철물 제작 및 설치 제품설치 / 일반철재 TON</t>
  </si>
  <si>
    <t xml:space="preserve">※참조#1: 하천건설공사 설계실무요령 7.3.9 잡철물제작설치 </t>
  </si>
  <si>
    <t xml:space="preserve">※참조#2: 건설표준품셈 건축 8-3 기타공사 </t>
  </si>
  <si>
    <t xml:space="preserve">* 관로뚜껑, Sole Plate 등 용접, 부속자재 연결 작업 없이 기성제품을 단순 설치만하는 경우 제품설치 품의 10%를 감한다. </t>
  </si>
  <si>
    <t xml:space="preserve">* 트러스, 원형, 곡선 등의 부재와 같이 구조나 형태가 복잡한 경우, 또는 절단, 절곡, 용접 개소가 과다하게 발생하는 경우 본 품의 30%를 가산한다. </t>
  </si>
  <si>
    <t xml:space="preserve">1. 잡철물 제작 및 설치(TON) </t>
  </si>
  <si>
    <t xml:space="preserve">잡철물 제작 및 설치 / 제품 설치 일반철재 TON </t>
  </si>
  <si>
    <t xml:space="preserve">재료비 :  97,305 * 1 = 97,305.0  </t>
  </si>
  <si>
    <t xml:space="preserve">   [재:잡철물 제작 및 설치 / 제품 설치-일반철재-TON]</t>
  </si>
  <si>
    <t xml:space="preserve">노무비 :  1,216,323 * 1 = 1,216,323.0  </t>
  </si>
  <si>
    <t xml:space="preserve">   [노:잡철물 제작 및 설치 / 제품 설치-일반철재-TON]</t>
  </si>
  <si>
    <t xml:space="preserve">   [경:잡철물 제작 및 설치 / 제품 설치-일반철재-TON]</t>
  </si>
  <si>
    <t>229 CUG30901020S 잡철물 제작 및 설치 제품설치 / 경량철재 TON</t>
  </si>
  <si>
    <t xml:space="preserve">잡철물 제작 및 설치 / 제품 설치 경량철재 TON </t>
  </si>
  <si>
    <t xml:space="preserve">재료비 :  94,899 * 1 = 94,899.0  </t>
  </si>
  <si>
    <t xml:space="preserve">   [재:잡철물 제작 및 설치 / 제품 설치-경량철재-TON]</t>
  </si>
  <si>
    <t xml:space="preserve">노무비 :  1,581,657 * 1 = 1,581,657.0  </t>
  </si>
  <si>
    <t xml:space="preserve">   [노:잡철물 제작 및 설치 / 제품 설치-경량철재-TON]</t>
  </si>
  <si>
    <t xml:space="preserve">   [경:잡철물 제작 및 설치 / 제품 설치-경량철재-TON]</t>
  </si>
  <si>
    <t>230 CUG30901030S 잡철물 제작 및 설치 규격철물설치 / 일반철재 TON</t>
  </si>
  <si>
    <t xml:space="preserve">잡철물 제작 및 설치 / 규격철물 설치 일반철재 TON </t>
  </si>
  <si>
    <t xml:space="preserve">재료비 :  240,396 * 1 = 240,396.0  </t>
  </si>
  <si>
    <t xml:space="preserve">   [재:잡철물 제작 및 설치 / 규격철물 설치-일반철재-TON]</t>
  </si>
  <si>
    <t xml:space="preserve">노무비 :  3,004,954 * 1 = 3,004,954.0  </t>
  </si>
  <si>
    <t xml:space="preserve">   [노:잡철물 제작 및 설치 / 규격철물 설치-일반철재-TON]</t>
  </si>
  <si>
    <t xml:space="preserve">   [경:잡철물 제작 및 설치 / 규격철물 설치-일반철재-TON]</t>
  </si>
  <si>
    <t>231 CUG30901040S 잡철물 제작 및 설치 규격철물설치 / 경량철재 TON</t>
  </si>
  <si>
    <t xml:space="preserve">잡철물 제작 및 설치 / 규격철물 설치 경량철재 TON </t>
  </si>
  <si>
    <t xml:space="preserve">재료비 :  234,453 * 1 = 234,453.0  </t>
  </si>
  <si>
    <t xml:space="preserve">   [재:잡철물 제작 및 설치 / 규격철물 설치-경량철재-TON]</t>
  </si>
  <si>
    <t xml:space="preserve">노무비 :  3,907,566 * 1 = 3,907,566.0  </t>
  </si>
  <si>
    <t xml:space="preserve">   [노:잡철물 제작 및 설치 / 규격철물 설치-경량철재-TON]</t>
  </si>
  <si>
    <t xml:space="preserve">   [경:잡철물 제작 및 설치 / 규격철물 설치-경량철재-TON]</t>
  </si>
  <si>
    <t>232 CUG30901050S 잡철물 제작 및 설치 현장제작설치 / 일반철재 TON</t>
  </si>
  <si>
    <t xml:space="preserve">잡철물 제작 및 설치 / 현장제작 설치 일반철재 TON </t>
  </si>
  <si>
    <t xml:space="preserve">재료비 :  417,434 * 1 = 417,434.0  </t>
  </si>
  <si>
    <t xml:space="preserve">   [재:잡철물 제작 및 설치 / 현장제작 설치-일반철재-TON]</t>
  </si>
  <si>
    <t xml:space="preserve">노무비 :  5,217,926 * 1 = 5,217,926.0  </t>
  </si>
  <si>
    <t xml:space="preserve">   [노:잡철물 제작 및 설치 / 현장제작 설치-일반철재-TON]</t>
  </si>
  <si>
    <t xml:space="preserve">   [경:잡철물 제작 및 설치 / 현장제작 설치-일반철재-TON]</t>
  </si>
  <si>
    <t>233 CUG30901060S 잡철물 제작 및 설치 현장제작설치 / 경량철재 TON</t>
  </si>
  <si>
    <t xml:space="preserve">잡철물 제작 및 설치 / 현장제작 설치 경량철재 TON </t>
  </si>
  <si>
    <t xml:space="preserve">재료비 :  406,926 * 1 = 406,926.0  </t>
  </si>
  <si>
    <t xml:space="preserve">   [재:잡철물 제작 및 설치 / 현장제작 설치-경량철재-TON]</t>
  </si>
  <si>
    <t xml:space="preserve">노무비 :  6,782,106 * 1 = 6,782,106.0  </t>
  </si>
  <si>
    <t xml:space="preserve">   [노:잡철물 제작 및 설치 / 현장제작 설치-경량철재-TON]</t>
  </si>
  <si>
    <t xml:space="preserve">   [경:잡철물 제작 및 설치 / 현장제작 설치-경량철재-TON]</t>
  </si>
  <si>
    <t>234 CUG31001000S 스페이서 바닥 M2</t>
  </si>
  <si>
    <t xml:space="preserve">※참조#1: 하천건설공사 설계실무요령 7.3.10 스페이서 </t>
  </si>
  <si>
    <t xml:space="preserve">스페이서(t=120mm) : 2.0ea </t>
  </si>
  <si>
    <t xml:space="preserve">&gt; 1  소   계 : </t>
  </si>
  <si>
    <t xml:space="preserve">재료비의 5% </t>
  </si>
  <si>
    <t xml:space="preserve">철근가공 및 조립비에 포함될 경우 미계상 </t>
  </si>
  <si>
    <t xml:space="preserve">&gt; 2  소    계 : </t>
  </si>
  <si>
    <t>235 CUG31002000S 스페이서 벽체 M2</t>
  </si>
  <si>
    <t xml:space="preserve">스페이서(t=150mm) : 4.0ea </t>
  </si>
  <si>
    <t>236 CUG31101000S 시공이음면정리 콘크리트치핑 M2</t>
  </si>
  <si>
    <t xml:space="preserve">※참조#1: 하천건설공사 설계실무요령 7.3.11 시공이음 </t>
  </si>
  <si>
    <t xml:space="preserve">1. 시공이음면 정리(콘크리트 치핑) </t>
  </si>
  <si>
    <t xml:space="preserve">콘크리트 치핑 소형치핑장비활용 M2 </t>
  </si>
  <si>
    <t xml:space="preserve">재료비 :  2,372 * 1 = 2,372.0  </t>
  </si>
  <si>
    <t xml:space="preserve">   [재:콘크리트 치핑-소형치핑장비활용-M2]</t>
  </si>
  <si>
    <t xml:space="preserve">노무비 :  29,660 * 1 = 29,660.0  </t>
  </si>
  <si>
    <t xml:space="preserve">   [노:콘크리트 치핑-소형치핑장비활용-M2]</t>
  </si>
  <si>
    <t xml:space="preserve">   [경:콘크리트 치핑-소형치핑장비활용-M2]</t>
  </si>
  <si>
    <t>237 CUG31102000S 수팽창지수제 null M</t>
  </si>
  <si>
    <t xml:space="preserve">수팽창 고무지수판 : 1.0m * 1.05 </t>
  </si>
  <si>
    <t>238 CUG31201010S 신축이음 / 다웰바설치 null EA</t>
  </si>
  <si>
    <t xml:space="preserve">※참조#1: 하천건설공사 설계실무요령 7.3.12 신축이음 </t>
  </si>
  <si>
    <t xml:space="preserve">1. 신축이음 / 다웰바 설치 설치 간격 150mm </t>
  </si>
  <si>
    <t xml:space="preserve">   [재:신축이음 / 다웰바 설치-설치 간격 150mm-EA]</t>
  </si>
  <si>
    <t xml:space="preserve">노무비 :  13,333 * 1 = 13,333.0  </t>
  </si>
  <si>
    <t xml:space="preserve">   [노:신축이음 / 다웰바 설치-설치 간격 150mm-EA]</t>
  </si>
  <si>
    <t xml:space="preserve">   [경:신축이음 / 다웰바 설치-설치 간격 150mm-EA]</t>
  </si>
  <si>
    <t>239 CUG31201020S 신축이음 / 채움재설치 null M2</t>
  </si>
  <si>
    <t xml:space="preserve">1. 신축이음 / 채움재 설치 채움재 두께 20mm  </t>
  </si>
  <si>
    <t xml:space="preserve">   [재:신축이음 / 채움재 설치-채움재 두께 20mm -M2]</t>
  </si>
  <si>
    <t xml:space="preserve">노무비 :  8,980 * 1 = 8,980.0  </t>
  </si>
  <si>
    <t xml:space="preserve">   [노:신축이음 / 채움재 설치-채움재 두께 20mm -M2]</t>
  </si>
  <si>
    <t xml:space="preserve">   [경:신축이음 / 채움재 설치-채움재 두께 20mm -M2]</t>
  </si>
  <si>
    <t>240 CUG31201030S 신축이음 / 실링마감 null M</t>
  </si>
  <si>
    <t xml:space="preserve">1. 신축이음 / 실링 마감 V컷팅, 프라이머바름, 백업재삽입, 실랭재주입 포함 </t>
  </si>
  <si>
    <t xml:space="preserve">재료비 :  52 * 1 = 52.0  </t>
  </si>
  <si>
    <t xml:space="preserve">   [재:신축이음 / 실링 마감-V컷팅, 프라이머바름, 백업재삽입, 실랭재주입 포함-M]</t>
  </si>
  <si>
    <t xml:space="preserve">노무비 :  5,288 * 1 = 5,288.0  </t>
  </si>
  <si>
    <t xml:space="preserve">   [노:신축이음 / 실링 마감-V컷팅, 프라이머바름, 백업재삽입, 실랭재주입 포함-M]</t>
  </si>
  <si>
    <t xml:space="preserve">   [경:신축이음 / 실링 마감-V컷팅, 프라이머바름, 백업재삽입, 실랭재주입 포함-M]</t>
  </si>
  <si>
    <t>241 CUG31202000S 지수판 설치 PVC 용접 M</t>
  </si>
  <si>
    <t xml:space="preserve">PVC지수판(200×5t) : 1.04m </t>
  </si>
  <si>
    <t xml:space="preserve">PVC용접봉 : 0.042kg </t>
  </si>
  <si>
    <t xml:space="preserve">철선(#8) : 0.21kg </t>
  </si>
  <si>
    <t xml:space="preserve">2. 지수판설치 / PVC 용접 </t>
  </si>
  <si>
    <t xml:space="preserve">재료비 :  1,574 * 1 = 1,574.0  </t>
  </si>
  <si>
    <t xml:space="preserve">   [재:지수판설치 / PVC 용접--M]</t>
  </si>
  <si>
    <t xml:space="preserve">노무비 :  52,498 * 1 = 52,498.0  </t>
  </si>
  <si>
    <t xml:space="preserve">   [노:지수판설치 / PVC 용접--M]</t>
  </si>
  <si>
    <t xml:space="preserve">   [경:지수판설치 / PVC 용접--M]</t>
  </si>
  <si>
    <t xml:space="preserve">&gt; 2  소   계 : </t>
  </si>
  <si>
    <t>242 CUG31301010S 앵커볼트 설치 ø16 이하 EA</t>
  </si>
  <si>
    <t xml:space="preserve">※참조#1: 하천건설공사 설계실무요령 7.3.13 도교 제작 및 설치 </t>
  </si>
  <si>
    <t xml:space="preserve">※참조#2: 건설표준품셈 건축 1-2 철골세우기 </t>
  </si>
  <si>
    <t xml:space="preserve">앵커볼트 : 1ea×1.03 </t>
  </si>
  <si>
    <t xml:space="preserve">앵커 볼트 설치 ø16 이하 </t>
  </si>
  <si>
    <t xml:space="preserve">재료비 :  334 * 1 = 334.0  </t>
  </si>
  <si>
    <t xml:space="preserve">   [재:앵커 볼트 설치-ø16 이하-개]</t>
  </si>
  <si>
    <t xml:space="preserve">노무비 :  16,749 * 1 = 16,749.0  </t>
  </si>
  <si>
    <t xml:space="preserve">   [노:앵커 볼트 설치-ø16 이하-개]</t>
  </si>
  <si>
    <t xml:space="preserve">   [경:앵커 볼트 설치-ø16 이하-개]</t>
  </si>
  <si>
    <t>243 CUG31301020S 앵커볼트 설치 ø20 이하 EA</t>
  </si>
  <si>
    <t xml:space="preserve">앵커 볼트 설치 ø20 이하 </t>
  </si>
  <si>
    <t xml:space="preserve">재료비 :  527 * 1 = 527.0  </t>
  </si>
  <si>
    <t xml:space="preserve">   [재:앵커 볼트 설치-ø20 이하-개]</t>
  </si>
  <si>
    <t xml:space="preserve">노무비 :  26,361 * 1 = 26,361.0  </t>
  </si>
  <si>
    <t xml:space="preserve">   [노:앵커 볼트 설치-ø20 이하-개]</t>
  </si>
  <si>
    <t xml:space="preserve">   [경:앵커 볼트 설치-ø20 이하-개]</t>
  </si>
  <si>
    <t>244 CUG31301030S 앵커볼트 설치 ø24 이하 EA</t>
  </si>
  <si>
    <t xml:space="preserve">앵커 볼트 설치 ø24 이하 </t>
  </si>
  <si>
    <t xml:space="preserve">재료비 :  812 * 1 = 812.0  </t>
  </si>
  <si>
    <t xml:space="preserve">   [재:앵커 볼트 설치-ø24 이하-개]</t>
  </si>
  <si>
    <t xml:space="preserve">노무비 :  40,638 * 1 = 40,638.0  </t>
  </si>
  <si>
    <t xml:space="preserve">   [노:앵커 볼트 설치-ø24 이하-개]</t>
  </si>
  <si>
    <t xml:space="preserve">   [경:앵커 볼트 설치-ø24 이하-개]</t>
  </si>
  <si>
    <t>245 CUG31301040S 앵커볼트 설치 ø28 이하 EA</t>
  </si>
  <si>
    <t xml:space="preserve">앵커 볼트 설치 ø28 이하 개 </t>
  </si>
  <si>
    <t xml:space="preserve">재료비 :  1,054 * 1 = 1,054.0  </t>
  </si>
  <si>
    <t xml:space="preserve">   [재:앵커 볼트 설치-ø28 이하-개]</t>
  </si>
  <si>
    <t xml:space="preserve">노무비 :  52,722 * 1 = 52,722.0  </t>
  </si>
  <si>
    <t xml:space="preserve">   [노:앵커 볼트 설치-ø28 이하-개]</t>
  </si>
  <si>
    <t xml:space="preserve">   [경:앵커 볼트 설치-ø28 이하-개]</t>
  </si>
  <si>
    <t>246 CUG31301050S 앵커볼트 설치 ø32 이하 EA</t>
  </si>
  <si>
    <t xml:space="preserve">앵커 볼트 설치 ø32 이하 개 </t>
  </si>
  <si>
    <t xml:space="preserve">재료비 :  1,296 * 1 = 1,296.0  </t>
  </si>
  <si>
    <t xml:space="preserve">   [재:앵커 볼트 설치-ø32 이하-개]</t>
  </si>
  <si>
    <t xml:space="preserve">노무비 :  64,806 * 1 = 64,806.0  </t>
  </si>
  <si>
    <t xml:space="preserve">   [노:앵커 볼트 설치-ø32 이하-개]</t>
  </si>
  <si>
    <t xml:space="preserve">   [경:앵커 볼트 설치-ø32 이하-개]</t>
  </si>
  <si>
    <t>247 CUG31301060S 앵커볼트 설치 ø40 이하 EA</t>
  </si>
  <si>
    <t xml:space="preserve">앵커 볼트 설치 ø40 이하 개 </t>
  </si>
  <si>
    <t xml:space="preserve">재료비 :  1,532 * 1 = 1,532.0  </t>
  </si>
  <si>
    <t xml:space="preserve">   [재:앵커 볼트 설치-ø40 이하-개]</t>
  </si>
  <si>
    <t xml:space="preserve">노무비 :  76,610 * 1 = 76,610.0  </t>
  </si>
  <si>
    <t xml:space="preserve">   [노:앵커 볼트 설치-ø40 이하-개]</t>
  </si>
  <si>
    <t xml:space="preserve">   [경:앵커 볼트 설치-ø40 이하-개]</t>
  </si>
  <si>
    <t>248 CUG31302000S 전기용접(fillet횡향) t=6mm M</t>
  </si>
  <si>
    <t xml:space="preserve">※참조#2: 건설표준품셈 플랜트 13-2 플랜트 용접 </t>
  </si>
  <si>
    <t xml:space="preserve">용접봉 : 0.4kg </t>
  </si>
  <si>
    <t xml:space="preserve">용접공 : 0.026 인 * 270,724 = 7,038.8  </t>
  </si>
  <si>
    <t xml:space="preserve">   [노:용접공-일반공사 직종-인]</t>
  </si>
  <si>
    <t xml:space="preserve">특별인부 : 0.008 인 * 219,321 = 1,754.5  </t>
  </si>
  <si>
    <t xml:space="preserve">3. 경비 [별도계상] </t>
  </si>
  <si>
    <t xml:space="preserve">전력비 : 2.65kWh </t>
  </si>
  <si>
    <t xml:space="preserve">기구손료(노무비의 5%) </t>
  </si>
  <si>
    <t xml:space="preserve">LA() * 0.05 = 439.6  </t>
  </si>
  <si>
    <t xml:space="preserve">&gt; 3  소   계 : </t>
  </si>
  <si>
    <t>249 CUG31303000S 전기용접(V-형 횡향) t=6mm M</t>
  </si>
  <si>
    <t xml:space="preserve">용접봉 : 0.6kg </t>
  </si>
  <si>
    <t xml:space="preserve">용접공 : 0.052 인 * 270,724 = 14,077.6  </t>
  </si>
  <si>
    <t xml:space="preserve">특별인부 : 0.016 인 * 219,321 = 3,509.1  </t>
  </si>
  <si>
    <t xml:space="preserve">전력비 : 2.50kWh </t>
  </si>
  <si>
    <t xml:space="preserve">LA() * 0.05 = 879.3  </t>
  </si>
  <si>
    <t>250 CUG31304000S 강교외부도장 공장도장 M2</t>
  </si>
  <si>
    <t xml:space="preserve">※참조#2: 건설표준품셈 토목 5-2 강교도장 </t>
  </si>
  <si>
    <t xml:space="preserve">1. 소재표면처리 </t>
  </si>
  <si>
    <t xml:space="preserve">철구(shot ball) : 0.127kg [별도계상] </t>
  </si>
  <si>
    <t xml:space="preserve">무기질아연말샵프라이머 : 0.157ℓ [별도계상] </t>
  </si>
  <si>
    <t xml:space="preserve">강교도장 소재표면처리 </t>
  </si>
  <si>
    <t xml:space="preserve">   [재:강교도장-소재표면처리-M2]</t>
  </si>
  <si>
    <t xml:space="preserve">노무비 :  2,825 * 1 = 2,825.0  </t>
  </si>
  <si>
    <t xml:space="preserve">   [노:강교도장-소재표면처리-M2]</t>
  </si>
  <si>
    <t xml:space="preserve">   [경:강교도장-소재표면처리-M2]</t>
  </si>
  <si>
    <t xml:space="preserve">2. 제품표면처리 </t>
  </si>
  <si>
    <t xml:space="preserve">철편(Grit) : 0.245kg [별도계상] </t>
  </si>
  <si>
    <t xml:space="preserve">강교도장 제품표면처리 </t>
  </si>
  <si>
    <t xml:space="preserve">   [재:강교도장-제품표면처리-M2]</t>
  </si>
  <si>
    <t xml:space="preserve">노무비 :  7,962 * 1 = 7,962.0  </t>
  </si>
  <si>
    <t xml:space="preserve">   [노:강교도장-제품표면처리-M2]</t>
  </si>
  <si>
    <t xml:space="preserve">   [경:강교도장-제품표면처리-M2]</t>
  </si>
  <si>
    <t xml:space="preserve">3. 도장 </t>
  </si>
  <si>
    <t xml:space="preserve">도료(L) : (도막두께 / (고형분용적비(%) *10)) * (1 / (1-손실율(%)/100)) </t>
  </si>
  <si>
    <t xml:space="preserve">희석재(ℓ) : 도료사용량의 25% </t>
  </si>
  <si>
    <t xml:space="preserve">*공장도장 건설표준품셈 적용 </t>
  </si>
  <si>
    <t xml:space="preserve">강교도장 공장도장 M2 </t>
  </si>
  <si>
    <t xml:space="preserve">   [재:강교도장-공장도장-M2]</t>
  </si>
  <si>
    <t xml:space="preserve">노무비 :  4,761 * 1 = 4,761.0  </t>
  </si>
  <si>
    <t xml:space="preserve">   [노:강교도장-공장도장-M2]</t>
  </si>
  <si>
    <t xml:space="preserve">   [경:강교도장-공장도장-M2]</t>
  </si>
  <si>
    <t>251 CUG31305000S 용접교 제작 플레이트거더 TON</t>
  </si>
  <si>
    <t xml:space="preserve">※참조#2: 건설표준품셈 토목 5-1 강교제작 </t>
  </si>
  <si>
    <t xml:space="preserve">* 용접교 제작(단순 플레이트거더) </t>
  </si>
  <si>
    <t xml:space="preserve">* 시공상세도, 공장제작제경비 등 현장 여건에 따라 추가 반영 </t>
  </si>
  <si>
    <t xml:space="preserve">1. 자재비, 운반비 [별도계상] </t>
  </si>
  <si>
    <t xml:space="preserve">강교제작(공장제작) - 플레이트거더 SS275, SM275, SM355, SM420, HSB380 </t>
  </si>
  <si>
    <t xml:space="preserve">   [재:강교제작(공장제작) - 플레이트거더-SS275, SM275, SM355, SM420, HSB380-TON]</t>
  </si>
  <si>
    <t xml:space="preserve">노무비 :  889,511 * 1 = 889,511.0  </t>
  </si>
  <si>
    <t xml:space="preserve">   [노:강교제작(공장제작) - 플레이트거더-SS275, SM275, SM355, SM420, HSB380-TON]</t>
  </si>
  <si>
    <t xml:space="preserve">   [경:강교제작(공장제작) - 플레이트거더-SS275, SM275, SM355, SM420, HSB380-TON]</t>
  </si>
  <si>
    <t>252 CUG31401000S 흄관접합 및 부설(Φ800) 소켓관 부설 및 접합 M</t>
  </si>
  <si>
    <t xml:space="preserve">※참조#1: 하천건설공사 설계실무요령 7.3.14 흄관접합 및 부설 </t>
  </si>
  <si>
    <t xml:space="preserve">※참조#2: 건설표준품셈 토목 6-6 원심력 철근콘크리트관 </t>
  </si>
  <si>
    <t xml:space="preserve">* 흄관접합(소켓식, 고무링 접합) 및 부설 </t>
  </si>
  <si>
    <t xml:space="preserve">1. 자재비, 하차비 [별도계상] </t>
  </si>
  <si>
    <t xml:space="preserve">2. 접합 및 부설(m) </t>
  </si>
  <si>
    <t xml:space="preserve">원심력 철근콘크리트관/소켓관 부설 및 접합 Ø800mm 본 </t>
  </si>
  <si>
    <t xml:space="preserve">재료비 :  15,591 * 1 / 2.5 m = 6,236.4  </t>
  </si>
  <si>
    <t xml:space="preserve">   [재:원심력 철근콘크리트관/소켓관 부설 및 접합-Ø800mm-본]</t>
  </si>
  <si>
    <t xml:space="preserve">노무비 :  261,938 * 1 / 2.5 m = 104,775.2  </t>
  </si>
  <si>
    <t xml:space="preserve">   [노:원심력 철근콘크리트관/소켓관 부설 및 접합-Ø800mm-본]</t>
  </si>
  <si>
    <t xml:space="preserve">경비 :  16,524 * 1 / 2.5 m = 6,609.6  </t>
  </si>
  <si>
    <t xml:space="preserve">   [경:원심력 철근콘크리트관/소켓관 부설 및 접합-Ø800mm-본]</t>
  </si>
  <si>
    <t>253 CUG31402000S 흄관접합 및 부설(Φ1000) 소켓관 부설 및 접합 M</t>
  </si>
  <si>
    <t xml:space="preserve">원심력 철근콘크리트관/소켓관 부설 및 접합 Ø1000mm 본 </t>
  </si>
  <si>
    <t xml:space="preserve">재료비 :  20,724 * 1 / 2.5 m = 8,289.6  </t>
  </si>
  <si>
    <t xml:space="preserve">   [재:원심력 철근콘크리트관/소켓관 부설 및 접합-Ø1000mm-본]</t>
  </si>
  <si>
    <t xml:space="preserve">노무비 :  334,755 * 1 / 2.5 m = 133,902.0  </t>
  </si>
  <si>
    <t xml:space="preserve">   [노:원심력 철근콘크리트관/소켓관 부설 및 접합-Ø1000mm-본]</t>
  </si>
  <si>
    <t xml:space="preserve">경비 :  27,000 * 1 / 2.5 m = 10,800.0  </t>
  </si>
  <si>
    <t xml:space="preserve">   [경:원심력 철근콘크리트관/소켓관 부설 및 접합-Ø1000mm-본]</t>
  </si>
  <si>
    <t>254 CUG31403000S 흄관접합 및 부설(Φ1200) 소켓관 부설 및 접합 M</t>
  </si>
  <si>
    <t xml:space="preserve">원심력 철근콘크리트관/소켓관 부설 및 접합 Ø1200mm 본 </t>
  </si>
  <si>
    <t xml:space="preserve">재료비 :  25,103 * 1 / 2.5 m = 10,041.2  </t>
  </si>
  <si>
    <t xml:space="preserve">   [재:원심력 철근콘크리트관/소켓관 부설 및 접합-Ø1200mm-본]</t>
  </si>
  <si>
    <t xml:space="preserve">노무비 :  407,572 * 1 / 2.5 m = 163,028.8  </t>
  </si>
  <si>
    <t xml:space="preserve">   [노:원심력 철근콘크리트관/소켓관 부설 및 접합-Ø1200mm-본]</t>
  </si>
  <si>
    <t xml:space="preserve">경비 :  32,626 * 1 / 2.5 m = 13,050.4  </t>
  </si>
  <si>
    <t xml:space="preserve">   [경:원심력 철근콘크리트관/소켓관 부설 및 접합-Ø1200mm-본]</t>
  </si>
  <si>
    <t>255 CUI30000000S 제9장 단가산출요령 제2편 하천치수시설 식</t>
  </si>
  <si>
    <t xml:space="preserve">※참조#1: 하천건설공사 설계실무요령 제9장 하천저류시설 </t>
  </si>
  <si>
    <t xml:space="preserve">제9장 하천저류시설 단가산출요령은 별도의 단가산출기준이 없이 아래와 같이 명시 </t>
  </si>
  <si>
    <t xml:space="preserve">9.3 단가 산출 요령 </t>
  </si>
  <si>
    <t xml:space="preserve">1) 월류제 및 주위제에 관한 단가 산출은 ‘제2편 하천치수시설 제1장 하천제방’에 준한다. </t>
  </si>
  <si>
    <t xml:space="preserve">2) 월류제 및 주위제 호안에 관한 단가 산출은 ‘제2편 하천치수시설 제2장 하천호안’에 준한다. </t>
  </si>
  <si>
    <t xml:space="preserve">3) 유입 및 유출부 구조물에 관한 단가 산출은 ‘제7편 하천공통설계 제3장 하천구조설계’, ‘제3 편 하천이수시설 제1장 하천보’, 제2편 하천치수시설 제4장 하천하상유지시설, 제6장 하천수문, 제7장 하천통문’에 준한다. </t>
  </si>
  <si>
    <t xml:space="preserve">4) 저류지 활용 공간 조성에 관한 단가 산출은‘제4편 하천환경시설’에 준한다. </t>
  </si>
  <si>
    <t>256 CUL30000000S 제1장 단가산출요령 제3편 하천이수시설 식</t>
  </si>
  <si>
    <t xml:space="preserve">※참조#1: 하천건설공사 설계실무요령 제3편 제1장 하천 보 </t>
  </si>
  <si>
    <t xml:space="preserve">제1장 하천 보 단가산출요령은 별도의 단가산출기준과 더불어 아래와 같이 명시 </t>
  </si>
  <si>
    <t xml:space="preserve">1.3 단가 산출 요령 </t>
  </si>
  <si>
    <t xml:space="preserve">1) 제방 계획에 관한 단가산출은‘제2편 제1장 하천제방’에 준한다. </t>
  </si>
  <si>
    <t xml:space="preserve">2) 호안 계획에 관한 단가산출은‘제2편 제2장 하천호안’에 준한다. </t>
  </si>
  <si>
    <t xml:space="preserve">3) 하상유지시설에 관한 단가산출은‘제2편 제4장 하천 하상유지시설’에 준한다. </t>
  </si>
  <si>
    <t xml:space="preserve">4) 구조물에 관한 단가산출은 ‘제7편 제3장 하천구조설계’에 준한다. </t>
  </si>
  <si>
    <t xml:space="preserve">5) 기타 및 부대시설에 관한 단가산출은 ‘제6편 제4장 하천기타시설’에 준한다. </t>
  </si>
  <si>
    <t>257 CUL30100000S 가동보 제작 및 설치 null 식</t>
  </si>
  <si>
    <t xml:space="preserve">※참조#1: 하천건설공사 설계실무요령 제3편 1.3.1 가동보 제작 및 설치 </t>
  </si>
  <si>
    <t xml:space="preserve">* 견적을 기준(세부내역 수록) </t>
  </si>
  <si>
    <t xml:space="preserve">* 가동보의 자재, 가동보의 설치, 가동보의 운반으로 구성되 어야 하며, 현장설치의 경우 가동보의 운반은 제외 </t>
  </si>
  <si>
    <t>258 CUL30200000S 조립식 어도블럭 설치 어도블럭(3ton급) EA</t>
  </si>
  <si>
    <t xml:space="preserve">※참조#1: 하천건설공사 설계실무요령 제3편 1.3.2 조립식 어도블럭 설치 </t>
  </si>
  <si>
    <t xml:space="preserve">※참조#2: 건설표준품셈 6-7 조립식 구조물 설치공(22) </t>
  </si>
  <si>
    <t xml:space="preserve">* 어도블럭(3ton 급)/개 </t>
  </si>
  <si>
    <t xml:space="preserve">본 단가산출식은 설계실무요령 단가기준에 따라 작성된 것으로, 어도블럭의 규격, 현장 여건(월류부, 비월류부 등)에 따라 변경하여 계상 </t>
  </si>
  <si>
    <t xml:space="preserve">1. 재료-어도블럭 : 별도계상(구입 및 운반) </t>
  </si>
  <si>
    <t xml:space="preserve">&gt; 1 소   계: </t>
  </si>
  <si>
    <t xml:space="preserve">2. 설치(중량구조물 3,000~3,500kg 적용) </t>
  </si>
  <si>
    <t xml:space="preserve">특별인부(인) : 0.15 인 * 219,321 = 32,898.1  </t>
  </si>
  <si>
    <t xml:space="preserve">보통인부(인) : 0.53 인 * 167,081 = 88,552.9  </t>
  </si>
  <si>
    <t xml:space="preserve">&gt; 2 소   계 : </t>
  </si>
  <si>
    <t xml:space="preserve">공구손료및이음몰탈 (인건비의 2%) </t>
  </si>
  <si>
    <t xml:space="preserve">LAACC ( "&gt;2") * 0.02 = 2,429.0  </t>
  </si>
  <si>
    <t xml:space="preserve">&gt; 3 소   계: </t>
  </si>
  <si>
    <t xml:space="preserve">2) 기계-트럭 크레인 10ton </t>
  </si>
  <si>
    <t xml:space="preserve">Q = 1.67  hr/개 </t>
  </si>
  <si>
    <t xml:space="preserve">노무비 : 56,874 * Q = 94,979.5  </t>
  </si>
  <si>
    <t xml:space="preserve">   [노:크레인(타이어)-10ton-HR]</t>
  </si>
  <si>
    <t xml:space="preserve">재료비 : 6,238 * Q = 10,417.4  </t>
  </si>
  <si>
    <t xml:space="preserve">   [재:크레인(타이어)-10ton-HR]</t>
  </si>
  <si>
    <t xml:space="preserve">경  비 : 30,103 * Q = 50,272.0  </t>
  </si>
  <si>
    <t xml:space="preserve">   [경:크레인(타이어)-10ton-HR]</t>
  </si>
  <si>
    <t xml:space="preserve">&gt; 4 소   계: </t>
  </si>
  <si>
    <t>259 CUL30300000S 취입수문 제작 및 설치 null 식</t>
  </si>
  <si>
    <t xml:space="preserve">※참조#1: 하천건설공사 설계실무요령 제3편 1.3.3 취입수문 제작 및 설치 </t>
  </si>
  <si>
    <t xml:space="preserve">* 취입수문의 자재, 취입수문의 설치, 취입수문의 운반으로 구성되어야 하며, 현장설치의 경우 취입수문의 운반은 제외, 설치비용 없을 경우 재료비의 5%를 계상 </t>
  </si>
  <si>
    <t>260 CUL30400000S 배사구 제작 및 설치 null 개소</t>
  </si>
  <si>
    <t xml:space="preserve">※참조#1: 하천건설공사 설계실무요령 제3편 1.3.4 배사구 제작 및 설치 </t>
  </si>
  <si>
    <t xml:space="preserve">1. 재료-강판 [별도계상] </t>
  </si>
  <si>
    <t xml:space="preserve">2. 제작설치(하천설계실무요령 단가기준 품 적용) </t>
  </si>
  <si>
    <t xml:space="preserve">1) 노무비 </t>
  </si>
  <si>
    <t xml:space="preserve">철공 : 3.28 인 * 237,480 = 778,934.4  </t>
  </si>
  <si>
    <t xml:space="preserve">   [노:철공-일반공사 직종-인]</t>
  </si>
  <si>
    <t xml:space="preserve">용접공 : 0.90 인 * 270,724 = 243,651.6  </t>
  </si>
  <si>
    <t xml:space="preserve">특별인부 : 1.19 인 * 219,321 = 260,991.9  </t>
  </si>
  <si>
    <t xml:space="preserve">보통인부 : 0.60 인 * 167,081 = 100,248.6  </t>
  </si>
  <si>
    <t xml:space="preserve">2) 공구손료 및 경장비의 기계경비 인건비의 5% </t>
  </si>
  <si>
    <t xml:space="preserve">LA() * 0.05 = 69,191.3  </t>
  </si>
  <si>
    <t xml:space="preserve">3) 잡재료비 인건비의 3% </t>
  </si>
  <si>
    <t xml:space="preserve">LA() * 0.03 = 41,514.7  </t>
  </si>
  <si>
    <t xml:space="preserve">&gt; 2 소   계: </t>
  </si>
  <si>
    <t>261 CUM30000000S 제2장 단가산출요령 제3편 하천이수시설 식</t>
  </si>
  <si>
    <t xml:space="preserve">※참조#1: 하천건설공사 설계실무요령 제3편 제2장 하천 어도 </t>
  </si>
  <si>
    <t xml:space="preserve">제2장 하천 어도 단가산출요령은 별도의 단가산출기준과 더불어 아래와 같이 명시 </t>
  </si>
  <si>
    <t xml:space="preserve">2.3 단가 산출 요령 </t>
  </si>
  <si>
    <t xml:space="preserve">1) 구조물에 관한 단가산출은 ‘제7편 제3장 하천구조설계’에 준한다. </t>
  </si>
  <si>
    <t xml:space="preserve">2) 기타 및 부대시설에 관한 단가 산출은 ‘제7편 제1장 하천 가시설 설계 및 제6편 제4장 하천기 타시설’에 준한다. </t>
  </si>
  <si>
    <t>262 CUM30100000S 조립식 어도블럭 설치 어도블럭(3ton급) EA</t>
  </si>
  <si>
    <t xml:space="preserve">※참조#1: 하천건설공사 설계실무요령 제3편 2.3.1 조립식 어도블럭 설치 </t>
  </si>
  <si>
    <t>263 CUN30000000S 제3장 단가산출요령 제3편 하천이수시설 식</t>
  </si>
  <si>
    <t xml:space="preserve">※참조#1: 하천건설공사 설계실무요령 제3편 제3장 하천취수시설 </t>
  </si>
  <si>
    <t xml:space="preserve">제3장 하천취수시설 단가산출요령은 별도의 단가산출기준이 없이 아래와 같이 명시 </t>
  </si>
  <si>
    <t xml:space="preserve">3.3 단가 산출 요령 </t>
  </si>
  <si>
    <t xml:space="preserve">1) 하천취수시설에 관한 단가 산출에 있어 일반공정 단가는 건설공사 표준품셈 적용을 원칙으로 하 고, 수문 구입 및 설치단가는 전문업체에 의한 견적 단가를 적용한다. </t>
  </si>
  <si>
    <t xml:space="preserve">2) 기타 하천 토목공사에 관한 단가 산출 기준은 ‘제3편 하천이수시설 및 제2편 하천치수시설’에 준한다. </t>
  </si>
  <si>
    <t>264 CUO30000000S 제4장 단가산출요령 제3편 하천이수시설 식</t>
  </si>
  <si>
    <t xml:space="preserve">※참조#1: 하천건설공사 설계실무요령 제3편 제4장 하천주운시설 </t>
  </si>
  <si>
    <t xml:space="preserve">제4장 하천주운시설 단가산출요령은 별도의 단가산출기준이 없이 아래와 같이 명시 </t>
  </si>
  <si>
    <t xml:space="preserve">1) 주운 굴착 및 유지에 관한 단가 산출 기준은 ‘제2편 하천치수시설 제5장 하천하상정리’에 준한다. </t>
  </si>
  <si>
    <t xml:space="preserve">2) 호안 계획에 관한 단가 산출 기준은 ‘제2편 하천치수시설 제2장 하천호안’에 준하는 것을 원칙으 로 하되 필요시 표준품셈 또는 표준시장단가를 적용한다. </t>
  </si>
  <si>
    <t xml:space="preserve">3) 주운갑문 및 부대시설에 관한 단가 산출 기준은 ‘제2편 하천치수시설 제11장 하천하구시설’에 준한다. </t>
  </si>
  <si>
    <t>265 CUR30000010S 제1장 단가산출요령 제6편 하천기타시설 식</t>
  </si>
  <si>
    <t xml:space="preserve">※참조#1: 하천건설공사 설계실무요령 제6편 제1장 하천수로터널 </t>
  </si>
  <si>
    <t xml:space="preserve">제1장 하천수로터널 단가산출요령은 별도의 단가산출기준이 없이 아래와 같이 명시 </t>
  </si>
  <si>
    <t xml:space="preserve">1) 터널 및 관련 부대시설공에 관련한 단가 산출 기준은 ‘국도건설공사 설계실무 요령(국토교통부) 제3편 단가 산출요령 제6장 터널공’에 준한다. </t>
  </si>
  <si>
    <t xml:space="preserve">2) 기타 구조물에 관한 단가 산출 기준은 ‘제7편 하천공통설계’에 준한다. </t>
  </si>
  <si>
    <t>266 CUR30000020S 제2장 단가산출요령 제6편 하천기타시설 식</t>
  </si>
  <si>
    <t xml:space="preserve">※참조#1: 하천건설공사 설계실무요령 제6편 제2장 하천교량 </t>
  </si>
  <si>
    <t xml:space="preserve">제2장 하천교량 단가산출요령은 별도의 단가산출기준이 없이 아래와 같이 명시 </t>
  </si>
  <si>
    <t xml:space="preserve">1) 교량 및 관련 부대시설공에 관련한 단가 산출 기준은 ‘국도건설공사 설계실무 요령, Ⅱ.공종별설 계 4장 교량공’에 준한다. </t>
  </si>
  <si>
    <t xml:space="preserve">2) 사석 및 세굴방지용 블록 설치와 관련된 단가 산출 기준은 ‘제2편 하천치수시설, 제2장 하천호안’에 준한다. </t>
  </si>
  <si>
    <t>267 CUR30000030S 제3장 단가산출요령 제6편 하천기타시설 식</t>
  </si>
  <si>
    <t xml:space="preserve">※참조#1: 하천건설공사 설계실무요령 제6편 제3장 하천수문조사시설 </t>
  </si>
  <si>
    <t xml:space="preserve">제3장 하천수문조사시설 단가산출요령은 별도의 단가산출기준이 없이 아래와 같이 명시 </t>
  </si>
  <si>
    <t xml:space="preserve">1) 수문조사시설에 관한 단가 산출에 있어 일반 공종 단가는 건설공사 표준품셈 적용을 원칙으로 하고, 관측기기 구입 및 설치단가는 전문업체에 의한 견적 단가를 적용한다. </t>
  </si>
  <si>
    <t>268 CUS30101010S 가도설치 / 굴착,적사,운반 불도저 19ton, 굴삭기 0.7m3, 덤프 24ton, L=1km기준 M3</t>
  </si>
  <si>
    <t xml:space="preserve">※참조#1: 하천건설공사 설계실무요령 제7편 1.3.1 가도설치 </t>
  </si>
  <si>
    <t xml:space="preserve">1.굴착 : 현장 여건에 따라 적용(불도저 19ton) </t>
  </si>
  <si>
    <t xml:space="preserve">F = 1 / 1.3 = 0.77  (현장여건에 따라 적용),  E = 0.65 (현장여건에 따라 적용) </t>
  </si>
  <si>
    <t xml:space="preserve">Q = 60 * Q * F * E / CM = 78.18 ㎥/hr </t>
  </si>
  <si>
    <t xml:space="preserve">재료비: 34,249 / 78.18 ㎥/hr = 438.0  </t>
  </si>
  <si>
    <t xml:space="preserve">노무비: 56,874 / 78.18 ㎥/hr = 727.4  </t>
  </si>
  <si>
    <t xml:space="preserve">경  비: 33,412 / 78.18 ㎥/hr = 427.3  </t>
  </si>
  <si>
    <t xml:space="preserve">2. 적사 : 현장 여건에 따라 적용(유압식 굴삭기 0.7㎥) </t>
  </si>
  <si>
    <t xml:space="preserve">Q0 = 0.7 m3,  K0 = 0.9 (현장여건에 따라 적용),  F = 1 / 1.3 = 0.77  (현장여건에 따라 적용),  E0 = 0.60 (현장여건에 따라 적용) </t>
  </si>
  <si>
    <t xml:space="preserve">Q = 3600 * Q0 * K0 * F * E0 / CM = 52.391 ㎥/hr </t>
  </si>
  <si>
    <t xml:space="preserve">재료비: 16,713 / 52.391 ㎥/hr = 319.0  </t>
  </si>
  <si>
    <t xml:space="preserve">노무비: 56,874 / 52.391 ㎥/hr = 1,085.5  </t>
  </si>
  <si>
    <t xml:space="preserve">경  비: 23,128 / 52.391 ㎥/hr = 441.4  </t>
  </si>
  <si>
    <t xml:space="preserve">3. 운반(덤프 24ton) L=1km 기준 </t>
  </si>
  <si>
    <t xml:space="preserve">L = 1 km (운반거리에 따라 계상),  E1 = 0.9 (현장여건에 따라 적용),  F = 1 / 1.3 = 0.77  (현장여건에 따라 적용) </t>
  </si>
  <si>
    <t xml:space="preserve">N = Q / ( Q0 * K0 ) = 30.95 회 </t>
  </si>
  <si>
    <t xml:space="preserve">T1 = ( CM * N ) / ( 60 * E0 ) = 17.19  </t>
  </si>
  <si>
    <t xml:space="preserve">T3 = 0.8,  T4 = 0.42,  T5 = 0.5 (또는 3.77min) t6 = 1.5(세륜기 통과시에만 t6 적용) </t>
  </si>
  <si>
    <t xml:space="preserve">CM = T1 + T2 + T3 + T4 + T5 = 24.31 분 </t>
  </si>
  <si>
    <t xml:space="preserve">Q = 60 * Q * F * E1 / CM = 33.353 ㎥/hr </t>
  </si>
  <si>
    <t xml:space="preserve">재료비: 37,484 / 33.353 ㎥/hr = 1,123.8  </t>
  </si>
  <si>
    <t xml:space="preserve">노무비: 56,874 / 33.353 ㎥/hr = 1,705.2  </t>
  </si>
  <si>
    <t xml:space="preserve">경  비: 31,406 / 33.353 ㎥/hr = 941.6  </t>
  </si>
  <si>
    <t xml:space="preserve">경  비: 481 / 33.353 ㎥/hr = 14.4  </t>
  </si>
  <si>
    <t>269 CUS30101020S 가도설치 / 굴착,적사,운반 불도저 19ton, 굴삭기 1.0m3, 덤프 24ton, L=1km기준 M3</t>
  </si>
  <si>
    <t xml:space="preserve">2. 적사 : 현장 여건에 따라 적용(유압식 굴삭기 1.0㎥) </t>
  </si>
  <si>
    <t xml:space="preserve">Q0 = 1.0 m3,  K0 = 0.9 (현장여건에 따라 적용),  F = 1 / 1.3 = 0.77  (현장여건에 따라 적용),  E0 = 0.60 (현장여건에 따라 적용) </t>
  </si>
  <si>
    <t xml:space="preserve">Q = 3600 * Q0 * K0 * F * E0 / CM = 71.28 ㎥/hr </t>
  </si>
  <si>
    <t xml:space="preserve">재료비: 28,095 / 71.28 ㎥/hr = 394.1  </t>
  </si>
  <si>
    <t xml:space="preserve">노무비: 56,874 / 71.28 ㎥/hr = 797.8  </t>
  </si>
  <si>
    <t xml:space="preserve">경  비: 27,901 / 71.28 ㎥/hr = 391.4  </t>
  </si>
  <si>
    <t xml:space="preserve">N = Q / ( Q0 * K0 ) = 21.67 회 </t>
  </si>
  <si>
    <t xml:space="preserve">T1 = ( CM * N ) / ( 60 * E0 ) = 12.64  </t>
  </si>
  <si>
    <t xml:space="preserve">CM = T1 + T2 + T3 + T4 + T5 = 19.76 분 </t>
  </si>
  <si>
    <t xml:space="preserve">Q = 60 * Q * F * E1 / CM = 41.033 ㎥/hr </t>
  </si>
  <si>
    <t xml:space="preserve">재료비: 37,484 / 41.033 ㎥/hr = 913.5  </t>
  </si>
  <si>
    <t xml:space="preserve">노무비: 56,874 / 41.033 ㎥/hr = 1,386.0  </t>
  </si>
  <si>
    <t xml:space="preserve">경  비: 31,406 / 41.033 ㎥/hr = 765.3  </t>
  </si>
  <si>
    <t xml:space="preserve">경  비: 481 / 41.033 ㎥/hr = 11.7  </t>
  </si>
  <si>
    <t>270 CUS30101030S 가도설치 / 굴착,적사,운반 불도저 19ton, 굴삭기 0.4m3, 덤프 24ton, L=1km기준 M3</t>
  </si>
  <si>
    <t xml:space="preserve">2. 적사 : 현장 여건에 따라 적용(유압식 굴삭기 0.4㎥) </t>
  </si>
  <si>
    <t xml:space="preserve">Q0 = 0.4 m3,  K0 = 0.9 (현장여건에 따라 적용),  F = 1 / 1.3 = 0.77  (현장여건에 따라 적용),  E0 = 0.60 (현장여건에 따라 적용) </t>
  </si>
  <si>
    <t xml:space="preserve">Q = 3600 * Q0 * K0 * F * E0 / CM = 33.264 ㎥/hr </t>
  </si>
  <si>
    <t xml:space="preserve">재료비: 14,264 / 33.264 ㎥/hr = 428.8  </t>
  </si>
  <si>
    <t xml:space="preserve">노무비: 56,874 / 33.264 ㎥/hr = 1,709.7  </t>
  </si>
  <si>
    <t xml:space="preserve">경  비: 16,378 / 33.264 ㎥/hr = 492.3  </t>
  </si>
  <si>
    <t xml:space="preserve">N = Q / ( Q0 * K0 ) = 54.17 회 </t>
  </si>
  <si>
    <t xml:space="preserve">T1 = ( CM * N ) / ( 60 * E0 ) = 27.09  </t>
  </si>
  <si>
    <t xml:space="preserve">CM = T1 + T2 + T3 + T4 + T5 = 34.21 분 </t>
  </si>
  <si>
    <t xml:space="preserve">Q = 60 * Q * F * E1 / CM = 23.701 ㎥/hr </t>
  </si>
  <si>
    <t xml:space="preserve">재료비: 37,484 / 23.701 ㎥/hr = 1,581.5  </t>
  </si>
  <si>
    <t xml:space="preserve">노무비: 56,874 / 23.701 ㎥/hr = 2,399.6  </t>
  </si>
  <si>
    <t xml:space="preserve">경  비: 31,406 / 23.701 ㎥/hr = 1,325.0  </t>
  </si>
  <si>
    <t xml:space="preserve">경  비: 481 / 23.701 ㎥/hr = 20.2  </t>
  </si>
  <si>
    <t>271 CUS30101040S 가도설치 / 굴착,적사,운반 불도저 32ton, 굴삭기 0.7m3, 덤프 24ton, L=1km기준 M3</t>
  </si>
  <si>
    <t xml:space="preserve">1.굴착 : 현장 여건에 따라 적용(불도저 32ton) </t>
  </si>
  <si>
    <t>272 CUS30101050S 가도설치 / 굴착,적사,운반 불도저 32ton, 굴삭기 1.0m3, 덤프 24ton, L=1km기준 M3</t>
  </si>
  <si>
    <t>273 CUS30101060S 가도설치 / 굴착,적사,운반 불도저 32ton, 굴삭기 0.4m3, 덤프 24ton, L=1km기준 M3</t>
  </si>
  <si>
    <t>274 CUS30102010S 가도설치 / 흙쌓기 불도저 19ton, 진동롤러(자주식 10ton) M3</t>
  </si>
  <si>
    <t xml:space="preserve">1) 부설 : 불도저 (19ton) </t>
  </si>
  <si>
    <t xml:space="preserve">F = 1 (현장여건에 따라 적용),  E = 0.65 (현장여건에 따라 적용) </t>
  </si>
  <si>
    <t xml:space="preserve">L = 20 m (작업거리 반영하여 계상),  V1 = 40 m/min,  V2 = 70 m/min </t>
  </si>
  <si>
    <t xml:space="preserve">CM = L / V1 + L / V2 + 0.25 = 1.04 min </t>
  </si>
  <si>
    <t xml:space="preserve">Q = 60 * Q * F * E / CM = 115.2 ㎥/hr </t>
  </si>
  <si>
    <t xml:space="preserve">재료비: 34,249 / 115.2 ㎥/hr = 297.3  </t>
  </si>
  <si>
    <t xml:space="preserve">노무비: 56,874 / 115.2 ㎥/hr = 493.6  </t>
  </si>
  <si>
    <t xml:space="preserve">경  비: 33,412 / 115.2 ㎥/hr = 290.0  </t>
  </si>
  <si>
    <t>275 CUS30102020S 가도설치 / 흙쌓기 불도저 19ton, 타이어롤러(자주식 8~15ton) M3</t>
  </si>
  <si>
    <t>276 CUS30102030S 가도설치 / 흙쌓기 불도저 19ton, 양족식롤러(자주식 19ton) M3</t>
  </si>
  <si>
    <t>277 CUS30102040S 가도설치 / 흙쌓기 불도저 32ton, 진동롤러(자주식 10ton) M3</t>
  </si>
  <si>
    <t xml:space="preserve">1) 부설 : 불도저 (32ton) </t>
  </si>
  <si>
    <t xml:space="preserve">Q = 60 * Q * F * E / CM = 188.917 ㎥/hr </t>
  </si>
  <si>
    <t xml:space="preserve">재료비: 56,990 / 188.917 ㎥/hr = 301.6  </t>
  </si>
  <si>
    <t xml:space="preserve">노무비: 56,874 / 188.917 ㎥/hr = 301.0  </t>
  </si>
  <si>
    <t xml:space="preserve">경  비: 44,983 / 188.917 ㎥/hr = 238.1  </t>
  </si>
  <si>
    <t>278 CUS30102050S 가도설치 / 흙쌓기 불도저 32ton, 타이어롤러(자주식 8~15ton) M3</t>
  </si>
  <si>
    <t>279 CUS30102060S 가도설치 / 흙쌓기 불도저 32ton, 양족식롤러(자주식 19ton) M3</t>
  </si>
  <si>
    <t>280 CUS30103000S 가도설치 / 법면보호 마대쌓기 M3</t>
  </si>
  <si>
    <t xml:space="preserve">법면보호 : 마대쌓기 기준 </t>
  </si>
  <si>
    <t xml:space="preserve">톤마대 적용 경우 별도계상 </t>
  </si>
  <si>
    <t xml:space="preserve">1) 1.0㎡당 마대 매수 : 0.5 / 0.024 = = 20.83매 (45×70) </t>
  </si>
  <si>
    <t xml:space="preserve">2) 새  끼 : (0.45 × 2 + 0.7 × 4) / 100(m/Roll) </t>
  </si>
  <si>
    <t xml:space="preserve">2. 마대쌓기및헐기(보통인부) </t>
  </si>
  <si>
    <t xml:space="preserve"> - 만들기 : 1 인 * 167,081 / 61 매 * 20.83 매 = 57,054.0  </t>
  </si>
  <si>
    <t xml:space="preserve"> - 쌓기및헐기 : 1 인 * 167,081 / 139 매 * 20.83 매 = 25,038.1  </t>
  </si>
  <si>
    <t>281 CUS30201010S 가물막이 / 굴착,적사,운반 불도저 19ton, 굴삭기 0.7m3, 덤프 24ton, L=1km기준 M3</t>
  </si>
  <si>
    <t xml:space="preserve">※참조#1: 하천건설공사 설계실무요령 제7편 1.3.2 가물막이 </t>
  </si>
  <si>
    <t xml:space="preserve">* 하천설계실무요령 「1.3.1 가도설치」참조 </t>
  </si>
  <si>
    <t>282 CUS30201020S 가물막이 / 굴착,적사,운반 불도저 19ton, 굴삭기 1.0m3, 덤프 24ton, L=1km기준 M3</t>
  </si>
  <si>
    <t>283 CUS30201030S 가물막이 / 굴착,적사,운반 불도저 19ton, 굴삭기 0.4m3, 덤프 24ton, L=1km기준 M3</t>
  </si>
  <si>
    <t>284 CUS30201040S 가물막이 / 굴착,적사,운반 불도저 32ton, 굴삭기 0.7m3, 덤프 24ton, L=1km기준 M3</t>
  </si>
  <si>
    <t>285 CUS30201050S 가물막이 / 굴착,적사,운반 불도저 32ton, 굴삭기 1.0m3, 덤프 24ton, L=1km기준 M3</t>
  </si>
  <si>
    <t>286 CUS30201060S 가물막이 / 굴착,적사,운반 불도저 32ton, 굴삭기 0.4m3, 덤프 24ton, L=1km기준 M3</t>
  </si>
  <si>
    <t>287 CUS30202010S 가물막이 / 흙쌓기 불도저 19ton, 진동롤러(자주식 10ton) M3</t>
  </si>
  <si>
    <t>288 CUS30202020S 가물막이 / 흙쌓기 불도저 19ton, 타이어롤러(자주식 8~15ton) M3</t>
  </si>
  <si>
    <t>289 CUS30202030S 가물막이 / 흙쌓기 불도저 19ton, 양족식롤러(자주식 19ton) M3</t>
  </si>
  <si>
    <t>290 CUS30202040S 가물막이 / 흙쌓기 불도저 32ton, 진동롤러(자주식 10ton) M3</t>
  </si>
  <si>
    <t>291 CUS30202050S 가물막이 / 흙쌓기 불도저 32ton, 타이어롤러(자주식 8~15ton) M3</t>
  </si>
  <si>
    <t>292 CUS30202060S 가물막이 / 흙쌓기 불도저 32ton, 양족식롤러(자주식 19ton) M3</t>
  </si>
  <si>
    <t>293 CUS30203000S 가물막이 / 법면보호 마대쌓기 M3</t>
  </si>
  <si>
    <t xml:space="preserve">3. 비닐덮기 [필요시 추가 별도계상] </t>
  </si>
  <si>
    <t>294 CUS30300000S 물푸기 D=150mm, 15HP 일</t>
  </si>
  <si>
    <t xml:space="preserve">※참조#1: 하천건설공사 설계실무요령 제7편 1.3.3 물푸기 </t>
  </si>
  <si>
    <t xml:space="preserve">장비조합, 장비대수, 일수, 작업시간 등은 수량산출서에 따라 변경적용 </t>
  </si>
  <si>
    <t xml:space="preserve">J (설치대수) = 1 </t>
  </si>
  <si>
    <t xml:space="preserve">1. 양수기 </t>
  </si>
  <si>
    <t xml:space="preserve">- 구경 : 150㎜, 출력 : 15HP, 양정 : m(산출) - 유량(Q)=㎥/min </t>
  </si>
  <si>
    <t xml:space="preserve">* 1일 8시간 기준 </t>
  </si>
  <si>
    <t xml:space="preserve">건설용펌프(자흡식) 150mm(14.9kw*20m) </t>
  </si>
  <si>
    <t xml:space="preserve">재료비 :  0 * 8 hr * J = 0.0  </t>
  </si>
  <si>
    <t xml:space="preserve">   [재:건설용펌프(자흡식)-150mm(14.9kw*20m)-HR]</t>
  </si>
  <si>
    <t xml:space="preserve">노무비 :  0 * 8 hr * J = 0.0  </t>
  </si>
  <si>
    <t xml:space="preserve">   [노:건설용펌프(자흡식)-150mm(14.9kw*20m)-HR]</t>
  </si>
  <si>
    <t xml:space="preserve">경비 :  301 * 8 hr * J = 2,408.0  </t>
  </si>
  <si>
    <t xml:space="preserve">   [경:건설용펌프(자흡식)-150mm(14.9kw*20m)-HR]</t>
  </si>
  <si>
    <t xml:space="preserve">엔진(디젤엔진) 14.92kw HR </t>
  </si>
  <si>
    <t xml:space="preserve">재료비 :  3,013 * 8 hr * J = 24,104.0  </t>
  </si>
  <si>
    <t xml:space="preserve">   [재:엔진(디젤엔진)-14.92kw-HR]</t>
  </si>
  <si>
    <t xml:space="preserve">   [노:엔진(디젤엔진)-14.92kw-HR]</t>
  </si>
  <si>
    <t xml:space="preserve">경비 :  856 * 8 hr * J = 6,848.0  </t>
  </si>
  <si>
    <t xml:space="preserve">   [경:엔진(디젤엔진)-14.92kw-HR]</t>
  </si>
  <si>
    <t xml:space="preserve">&gt; 1  소   계: </t>
  </si>
  <si>
    <t xml:space="preserve">2. 양수기 설치 대수 : 배제수량 / 양수기 작업능력 </t>
  </si>
  <si>
    <t xml:space="preserve">(양수기, 양정고손실수두 고려) </t>
  </si>
  <si>
    <t xml:space="preserve">* 1대 기준 </t>
  </si>
  <si>
    <t xml:space="preserve">&gt; 2  소   계: </t>
  </si>
  <si>
    <t xml:space="preserve">3. 설치기간(일) : 실작업일수 </t>
  </si>
  <si>
    <t xml:space="preserve">1) 양수기 가동시간 산출 </t>
  </si>
  <si>
    <t xml:space="preserve">수량산출서에 따라 변경적용 </t>
  </si>
  <si>
    <t xml:space="preserve">2) 목도 및 석치(목도운반) </t>
  </si>
  <si>
    <t xml:space="preserve">운반 및 설치(목도 운반) : 1일 1회 운반 </t>
  </si>
  <si>
    <t xml:space="preserve">L = 30 m,  V = 2500 m/hr,  T = 25.0 분 </t>
  </si>
  <si>
    <t xml:space="preserve">CM = ( L / V ) * 2 * 60 + T = 26.44  분 </t>
  </si>
  <si>
    <t xml:space="preserve">인력운반공 : 4 인 * 178,347 * CM / 450 / 8 Hr = 5,239.4  </t>
  </si>
  <si>
    <t xml:space="preserve">   [합:인력운반공-일반공사 직종-인]</t>
  </si>
  <si>
    <t xml:space="preserve">보통인부 : 1 인 * 167,081 * CM / 450 / 8 Hr = 1,227.1  </t>
  </si>
  <si>
    <t xml:space="preserve">3) 노무비 : 양수공 1인×일 [별도계상] </t>
  </si>
  <si>
    <t xml:space="preserve">수량산출서에 따라 변경적용, 필요할 경우 반영 </t>
  </si>
  <si>
    <t xml:space="preserve">4) 비닐pipe(Ø150㎜) : 연장 × 재료비 [별도계상] </t>
  </si>
  <si>
    <t xml:space="preserve">P.V.C 호스(φ150m/m) : m </t>
  </si>
  <si>
    <t xml:space="preserve">&gt; 3  소   계: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</si>
</sst>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######"/>
  </numFmts>
  <fonts count="11" x14ac:knownFonts="1">
    <font>
      <sz val="9"/>
      <color theme="1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8"/>
      <color indexed="8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9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3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0" xfId="0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8">
    <cellStyle name="?" xfId="1"/>
    <cellStyle name="㼿" xfId="2"/>
    <cellStyle name="㼿?" xfId="3"/>
    <cellStyle name="㼿㼿" xfId="4"/>
    <cellStyle name="㼿㼿?" xfId="5"/>
    <cellStyle name="㼿㼿㼿" xfId="6"/>
    <cellStyle name="㼿㼿㼿㼿㼿" xfId="7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97"/>
  <sheetViews>
    <sheetView tabSelected="1" workbookViewId="0">
      <selection sqref="A1:K1"/>
    </sheetView>
  </sheetViews>
  <sheetFormatPr defaultRowHeight="18" customHeight="1" x14ac:dyDescent="0.2"/>
  <cols>
    <col min="1" max="1" width="15.7109375" customWidth="1"/>
    <col min="2" max="2" width="5.7109375" customWidth="1"/>
    <col min="3" max="3" width="30.7109375" customWidth="1"/>
    <col min="4" max="4" width="25.7109375" customWidth="1"/>
    <col min="5" max="5" width="8.7109375" customWidth="1"/>
    <col min="6" max="9" width="12.7109375" customWidth="1"/>
    <col min="10" max="10" width="10.7109375" customWidth="1"/>
    <col min="11" max="11" width="18.7109375" customWidth="1"/>
  </cols>
  <sheetData>
    <row r="1" spans="1:11" ht="33.75" customHeight="1" x14ac:dyDescent="0.2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2" x14ac:dyDescent="0.2">
      <c r="A2" s="12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customHeight="1" x14ac:dyDescent="0.2">
      <c r="A3" s="3" t="s">
        <v>16</v>
      </c>
      <c r="B3" s="3" t="s">
        <v>11</v>
      </c>
      <c r="C3" s="3" t="s">
        <v>0</v>
      </c>
      <c r="D3" s="3" t="s">
        <v>1</v>
      </c>
      <c r="E3" s="3" t="s">
        <v>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14</v>
      </c>
      <c r="K3" s="3" t="s">
        <v>3</v>
      </c>
    </row>
    <row r="4" spans="1:11" ht="12" x14ac:dyDescent="0.2">
      <c r="A4" s="11" t="s">
        <v>32</v>
      </c>
      <c r="B4" s="6" t="s">
        <v>1057</v>
      </c>
      <c r="C4" s="6" t="s">
        <v>33</v>
      </c>
      <c r="D4" s="6" t="s">
        <v>34</v>
      </c>
      <c r="E4" s="6" t="s">
        <v>35</v>
      </c>
      <c r="F4" s="10">
        <v>142</v>
      </c>
      <c r="G4" s="10">
        <v>237</v>
      </c>
      <c r="H4" s="10">
        <v>139</v>
      </c>
      <c r="I4" s="10">
        <f t="shared" ref="I4:I67" si="0">F4+G4+H4</f>
        <v>518</v>
      </c>
      <c r="J4" s="6" t="s">
        <v>647</v>
      </c>
      <c r="K4" s="6"/>
    </row>
    <row r="5" spans="1:11" ht="12" x14ac:dyDescent="0.2">
      <c r="A5" s="11" t="s">
        <v>37</v>
      </c>
      <c r="B5" s="6" t="s">
        <v>1058</v>
      </c>
      <c r="C5" s="6" t="s">
        <v>33</v>
      </c>
      <c r="D5" s="6" t="s">
        <v>38</v>
      </c>
      <c r="E5" s="6" t="s">
        <v>35</v>
      </c>
      <c r="F5" s="10">
        <v>103</v>
      </c>
      <c r="G5" s="10">
        <v>103</v>
      </c>
      <c r="H5" s="10">
        <v>81</v>
      </c>
      <c r="I5" s="10">
        <f t="shared" si="0"/>
        <v>287</v>
      </c>
      <c r="J5" s="6" t="s">
        <v>647</v>
      </c>
      <c r="K5" s="6"/>
    </row>
    <row r="6" spans="1:11" ht="12" x14ac:dyDescent="0.2">
      <c r="A6" s="11" t="s">
        <v>39</v>
      </c>
      <c r="B6" s="6" t="s">
        <v>1059</v>
      </c>
      <c r="C6" s="6" t="s">
        <v>40</v>
      </c>
      <c r="D6" s="6" t="s">
        <v>41</v>
      </c>
      <c r="E6" s="6" t="s">
        <v>35</v>
      </c>
      <c r="F6" s="10">
        <v>106</v>
      </c>
      <c r="G6" s="10">
        <v>1014</v>
      </c>
      <c r="H6" s="10">
        <v>58</v>
      </c>
      <c r="I6" s="10">
        <f t="shared" si="0"/>
        <v>1178</v>
      </c>
      <c r="J6" s="6" t="s">
        <v>647</v>
      </c>
      <c r="K6" s="6"/>
    </row>
    <row r="7" spans="1:11" ht="12" x14ac:dyDescent="0.2">
      <c r="A7" s="11" t="s">
        <v>42</v>
      </c>
      <c r="B7" s="6" t="s">
        <v>1060</v>
      </c>
      <c r="C7" s="6" t="s">
        <v>43</v>
      </c>
      <c r="D7" s="6" t="s">
        <v>44</v>
      </c>
      <c r="E7" s="6" t="s">
        <v>35</v>
      </c>
      <c r="F7" s="10">
        <v>26</v>
      </c>
      <c r="G7" s="10">
        <v>390</v>
      </c>
      <c r="H7" s="10">
        <v>62</v>
      </c>
      <c r="I7" s="10">
        <f t="shared" si="0"/>
        <v>478</v>
      </c>
      <c r="J7" s="6" t="s">
        <v>647</v>
      </c>
      <c r="K7" s="6"/>
    </row>
    <row r="8" spans="1:11" ht="12" x14ac:dyDescent="0.2">
      <c r="A8" s="11" t="s">
        <v>45</v>
      </c>
      <c r="B8" s="6" t="s">
        <v>1061</v>
      </c>
      <c r="C8" s="6" t="s">
        <v>47</v>
      </c>
      <c r="D8" s="6"/>
      <c r="E8" s="6" t="s">
        <v>48</v>
      </c>
      <c r="F8" s="10">
        <v>438</v>
      </c>
      <c r="G8" s="10">
        <v>728</v>
      </c>
      <c r="H8" s="10">
        <v>427</v>
      </c>
      <c r="I8" s="10">
        <f t="shared" si="0"/>
        <v>1593</v>
      </c>
      <c r="J8" s="6" t="s">
        <v>647</v>
      </c>
      <c r="K8" s="6"/>
    </row>
    <row r="9" spans="1:11" ht="12" x14ac:dyDescent="0.2">
      <c r="A9" s="11" t="s">
        <v>49</v>
      </c>
      <c r="B9" s="6" t="s">
        <v>1062</v>
      </c>
      <c r="C9" s="6" t="s">
        <v>50</v>
      </c>
      <c r="D9" s="6" t="s">
        <v>51</v>
      </c>
      <c r="E9" s="6" t="s">
        <v>35</v>
      </c>
      <c r="F9" s="10">
        <v>132</v>
      </c>
      <c r="G9" s="10">
        <v>511</v>
      </c>
      <c r="H9" s="10">
        <v>197</v>
      </c>
      <c r="I9" s="10">
        <f t="shared" si="0"/>
        <v>840</v>
      </c>
      <c r="J9" s="6" t="s">
        <v>647</v>
      </c>
      <c r="K9" s="6"/>
    </row>
    <row r="10" spans="1:11" ht="12" x14ac:dyDescent="0.2">
      <c r="A10" s="11" t="s">
        <v>52</v>
      </c>
      <c r="B10" s="6" t="s">
        <v>1063</v>
      </c>
      <c r="C10" s="6" t="s">
        <v>53</v>
      </c>
      <c r="D10" s="6" t="s">
        <v>54</v>
      </c>
      <c r="E10" s="6" t="s">
        <v>35</v>
      </c>
      <c r="F10" s="10">
        <v>293</v>
      </c>
      <c r="G10" s="10">
        <v>2473</v>
      </c>
      <c r="H10" s="10">
        <v>438</v>
      </c>
      <c r="I10" s="10">
        <f t="shared" si="0"/>
        <v>3204</v>
      </c>
      <c r="J10" s="6" t="s">
        <v>647</v>
      </c>
      <c r="K10" s="6"/>
    </row>
    <row r="11" spans="1:11" ht="12" x14ac:dyDescent="0.2">
      <c r="A11" s="11" t="s">
        <v>55</v>
      </c>
      <c r="B11" s="6" t="s">
        <v>1064</v>
      </c>
      <c r="C11" s="6" t="s">
        <v>56</v>
      </c>
      <c r="D11" s="6" t="s">
        <v>57</v>
      </c>
      <c r="E11" s="6" t="s">
        <v>35</v>
      </c>
      <c r="F11" s="10">
        <v>0</v>
      </c>
      <c r="G11" s="10">
        <v>7741</v>
      </c>
      <c r="H11" s="10">
        <v>0</v>
      </c>
      <c r="I11" s="10">
        <f t="shared" si="0"/>
        <v>7741</v>
      </c>
      <c r="J11" s="6" t="s">
        <v>647</v>
      </c>
      <c r="K11" s="6"/>
    </row>
    <row r="12" spans="1:11" ht="12" x14ac:dyDescent="0.2">
      <c r="A12" s="11" t="s">
        <v>58</v>
      </c>
      <c r="B12" s="6" t="s">
        <v>1065</v>
      </c>
      <c r="C12" s="6" t="s">
        <v>59</v>
      </c>
      <c r="D12" s="6" t="s">
        <v>57</v>
      </c>
      <c r="E12" s="6" t="s">
        <v>35</v>
      </c>
      <c r="F12" s="10">
        <v>0</v>
      </c>
      <c r="G12" s="10">
        <v>14015</v>
      </c>
      <c r="H12" s="10">
        <v>0</v>
      </c>
      <c r="I12" s="10">
        <f t="shared" si="0"/>
        <v>14015</v>
      </c>
      <c r="J12" s="6" t="s">
        <v>647</v>
      </c>
      <c r="K12" s="6"/>
    </row>
    <row r="13" spans="1:11" ht="12" x14ac:dyDescent="0.2">
      <c r="A13" s="11" t="s">
        <v>60</v>
      </c>
      <c r="B13" s="6" t="s">
        <v>1066</v>
      </c>
      <c r="C13" s="6" t="s">
        <v>61</v>
      </c>
      <c r="D13" s="6" t="s">
        <v>57</v>
      </c>
      <c r="E13" s="6" t="s">
        <v>35</v>
      </c>
      <c r="F13" s="10">
        <v>21</v>
      </c>
      <c r="G13" s="10">
        <v>323</v>
      </c>
      <c r="H13" s="10">
        <v>68</v>
      </c>
      <c r="I13" s="10">
        <f t="shared" si="0"/>
        <v>412</v>
      </c>
      <c r="J13" s="6" t="s">
        <v>647</v>
      </c>
      <c r="K13" s="6"/>
    </row>
    <row r="14" spans="1:11" ht="12" x14ac:dyDescent="0.2">
      <c r="A14" s="11" t="s">
        <v>62</v>
      </c>
      <c r="B14" s="6" t="s">
        <v>1067</v>
      </c>
      <c r="C14" s="6" t="s">
        <v>63</v>
      </c>
      <c r="D14" s="6" t="s">
        <v>57</v>
      </c>
      <c r="E14" s="6" t="s">
        <v>35</v>
      </c>
      <c r="F14" s="10">
        <v>21</v>
      </c>
      <c r="G14" s="10">
        <v>846</v>
      </c>
      <c r="H14" s="10">
        <v>68</v>
      </c>
      <c r="I14" s="10">
        <f t="shared" si="0"/>
        <v>935</v>
      </c>
      <c r="J14" s="6" t="s">
        <v>647</v>
      </c>
      <c r="K14" s="6"/>
    </row>
    <row r="15" spans="1:11" ht="12" x14ac:dyDescent="0.2">
      <c r="A15" s="11" t="s">
        <v>64</v>
      </c>
      <c r="B15" s="6" t="s">
        <v>1068</v>
      </c>
      <c r="C15" s="6" t="s">
        <v>65</v>
      </c>
      <c r="D15" s="6" t="s">
        <v>57</v>
      </c>
      <c r="E15" s="6" t="s">
        <v>35</v>
      </c>
      <c r="F15" s="10">
        <v>455</v>
      </c>
      <c r="G15" s="10">
        <v>6169</v>
      </c>
      <c r="H15" s="10">
        <v>680</v>
      </c>
      <c r="I15" s="10">
        <f t="shared" si="0"/>
        <v>7304</v>
      </c>
      <c r="J15" s="6" t="s">
        <v>647</v>
      </c>
      <c r="K15" s="6"/>
    </row>
    <row r="16" spans="1:11" ht="12" x14ac:dyDescent="0.2">
      <c r="A16" s="11" t="s">
        <v>66</v>
      </c>
      <c r="B16" s="6" t="s">
        <v>1069</v>
      </c>
      <c r="C16" s="6" t="s">
        <v>67</v>
      </c>
      <c r="D16" s="6" t="s">
        <v>68</v>
      </c>
      <c r="E16" s="6" t="s">
        <v>48</v>
      </c>
      <c r="F16" s="10">
        <v>352</v>
      </c>
      <c r="G16" s="10">
        <v>351</v>
      </c>
      <c r="H16" s="10">
        <v>278</v>
      </c>
      <c r="I16" s="10">
        <f t="shared" si="0"/>
        <v>981</v>
      </c>
      <c r="J16" s="6" t="s">
        <v>647</v>
      </c>
      <c r="K16" s="6"/>
    </row>
    <row r="17" spans="1:11" ht="12" x14ac:dyDescent="0.2">
      <c r="A17" s="11" t="s">
        <v>69</v>
      </c>
      <c r="B17" s="6" t="s">
        <v>1070</v>
      </c>
      <c r="C17" s="6" t="s">
        <v>67</v>
      </c>
      <c r="D17" s="6" t="s">
        <v>70</v>
      </c>
      <c r="E17" s="6" t="s">
        <v>48</v>
      </c>
      <c r="F17" s="10">
        <v>630</v>
      </c>
      <c r="G17" s="10">
        <v>629</v>
      </c>
      <c r="H17" s="10">
        <v>497</v>
      </c>
      <c r="I17" s="10">
        <f t="shared" si="0"/>
        <v>1756</v>
      </c>
      <c r="J17" s="6" t="s">
        <v>647</v>
      </c>
      <c r="K17" s="6"/>
    </row>
    <row r="18" spans="1:11" ht="12" x14ac:dyDescent="0.2">
      <c r="A18" s="11" t="s">
        <v>71</v>
      </c>
      <c r="B18" s="6" t="s">
        <v>1071</v>
      </c>
      <c r="C18" s="6" t="s">
        <v>67</v>
      </c>
      <c r="D18" s="6" t="s">
        <v>72</v>
      </c>
      <c r="E18" s="6" t="s">
        <v>48</v>
      </c>
      <c r="F18" s="10">
        <v>1179</v>
      </c>
      <c r="G18" s="10">
        <v>1177</v>
      </c>
      <c r="H18" s="10">
        <v>931</v>
      </c>
      <c r="I18" s="10">
        <f t="shared" si="0"/>
        <v>3287</v>
      </c>
      <c r="J18" s="6" t="s">
        <v>647</v>
      </c>
      <c r="K18" s="6"/>
    </row>
    <row r="19" spans="1:11" ht="12" x14ac:dyDescent="0.2">
      <c r="A19" s="11" t="s">
        <v>73</v>
      </c>
      <c r="B19" s="6" t="s">
        <v>1072</v>
      </c>
      <c r="C19" s="6" t="s">
        <v>74</v>
      </c>
      <c r="D19" s="6" t="s">
        <v>75</v>
      </c>
      <c r="E19" s="6" t="s">
        <v>48</v>
      </c>
      <c r="F19" s="10">
        <v>783</v>
      </c>
      <c r="G19" s="10">
        <v>1283</v>
      </c>
      <c r="H19" s="10">
        <v>707</v>
      </c>
      <c r="I19" s="10">
        <f t="shared" si="0"/>
        <v>2773</v>
      </c>
      <c r="J19" s="6" t="s">
        <v>647</v>
      </c>
      <c r="K19" s="6"/>
    </row>
    <row r="20" spans="1:11" ht="12" x14ac:dyDescent="0.2">
      <c r="A20" s="11" t="s">
        <v>76</v>
      </c>
      <c r="B20" s="6" t="s">
        <v>1073</v>
      </c>
      <c r="C20" s="6" t="s">
        <v>74</v>
      </c>
      <c r="D20" s="6" t="s">
        <v>77</v>
      </c>
      <c r="E20" s="6" t="s">
        <v>48</v>
      </c>
      <c r="F20" s="10">
        <v>1446</v>
      </c>
      <c r="G20" s="10">
        <v>2397</v>
      </c>
      <c r="H20" s="10">
        <v>1319</v>
      </c>
      <c r="I20" s="10">
        <f t="shared" si="0"/>
        <v>5162</v>
      </c>
      <c r="J20" s="6" t="s">
        <v>647</v>
      </c>
      <c r="K20" s="6"/>
    </row>
    <row r="21" spans="1:11" ht="12" x14ac:dyDescent="0.2">
      <c r="A21" s="11" t="s">
        <v>78</v>
      </c>
      <c r="B21" s="6" t="s">
        <v>1074</v>
      </c>
      <c r="C21" s="6" t="s">
        <v>74</v>
      </c>
      <c r="D21" s="6" t="s">
        <v>79</v>
      </c>
      <c r="E21" s="6" t="s">
        <v>48</v>
      </c>
      <c r="F21" s="10">
        <v>3096</v>
      </c>
      <c r="G21" s="10">
        <v>5292</v>
      </c>
      <c r="H21" s="10">
        <v>2801</v>
      </c>
      <c r="I21" s="10">
        <f t="shared" si="0"/>
        <v>11189</v>
      </c>
      <c r="J21" s="6" t="s">
        <v>647</v>
      </c>
      <c r="K21" s="6"/>
    </row>
    <row r="22" spans="1:11" ht="12" x14ac:dyDescent="0.2">
      <c r="A22" s="11" t="s">
        <v>80</v>
      </c>
      <c r="B22" s="6" t="s">
        <v>1075</v>
      </c>
      <c r="C22" s="6" t="s">
        <v>81</v>
      </c>
      <c r="D22" s="6" t="s">
        <v>82</v>
      </c>
      <c r="E22" s="6" t="s">
        <v>48</v>
      </c>
      <c r="F22" s="10">
        <v>1221</v>
      </c>
      <c r="G22" s="10">
        <v>1720</v>
      </c>
      <c r="H22" s="10">
        <v>1053</v>
      </c>
      <c r="I22" s="10">
        <f t="shared" si="0"/>
        <v>3994</v>
      </c>
      <c r="J22" s="6" t="s">
        <v>647</v>
      </c>
      <c r="K22" s="6"/>
    </row>
    <row r="23" spans="1:11" ht="12" x14ac:dyDescent="0.2">
      <c r="A23" s="11" t="s">
        <v>83</v>
      </c>
      <c r="B23" s="6" t="s">
        <v>1076</v>
      </c>
      <c r="C23" s="6" t="s">
        <v>81</v>
      </c>
      <c r="D23" s="6" t="s">
        <v>84</v>
      </c>
      <c r="E23" s="6" t="s">
        <v>48</v>
      </c>
      <c r="F23" s="10">
        <v>1125</v>
      </c>
      <c r="G23" s="10">
        <v>2433</v>
      </c>
      <c r="H23" s="10">
        <v>888</v>
      </c>
      <c r="I23" s="10">
        <f t="shared" si="0"/>
        <v>4446</v>
      </c>
      <c r="J23" s="6" t="s">
        <v>647</v>
      </c>
      <c r="K23" s="6"/>
    </row>
    <row r="24" spans="1:11" ht="12" x14ac:dyDescent="0.2">
      <c r="A24" s="11" t="s">
        <v>85</v>
      </c>
      <c r="B24" s="6" t="s">
        <v>1077</v>
      </c>
      <c r="C24" s="6" t="s">
        <v>81</v>
      </c>
      <c r="D24" s="6" t="s">
        <v>86</v>
      </c>
      <c r="E24" s="6" t="s">
        <v>48</v>
      </c>
      <c r="F24" s="10">
        <v>1204</v>
      </c>
      <c r="G24" s="10">
        <v>1983</v>
      </c>
      <c r="H24" s="10">
        <v>1119</v>
      </c>
      <c r="I24" s="10">
        <f t="shared" si="0"/>
        <v>4306</v>
      </c>
      <c r="J24" s="6" t="s">
        <v>647</v>
      </c>
      <c r="K24" s="6"/>
    </row>
    <row r="25" spans="1:11" ht="12" x14ac:dyDescent="0.2">
      <c r="A25" s="11" t="s">
        <v>87</v>
      </c>
      <c r="B25" s="6" t="s">
        <v>1078</v>
      </c>
      <c r="C25" s="6" t="s">
        <v>81</v>
      </c>
      <c r="D25" s="6" t="s">
        <v>88</v>
      </c>
      <c r="E25" s="6" t="s">
        <v>48</v>
      </c>
      <c r="F25" s="10">
        <v>1108</v>
      </c>
      <c r="G25" s="10">
        <v>2696</v>
      </c>
      <c r="H25" s="10">
        <v>954</v>
      </c>
      <c r="I25" s="10">
        <f t="shared" si="0"/>
        <v>4758</v>
      </c>
      <c r="J25" s="6" t="s">
        <v>647</v>
      </c>
      <c r="K25" s="6"/>
    </row>
    <row r="26" spans="1:11" ht="12" x14ac:dyDescent="0.2">
      <c r="A26" s="11" t="s">
        <v>89</v>
      </c>
      <c r="B26" s="6" t="s">
        <v>1079</v>
      </c>
      <c r="C26" s="6" t="s">
        <v>90</v>
      </c>
      <c r="D26" s="6" t="s">
        <v>91</v>
      </c>
      <c r="E26" s="6" t="s">
        <v>48</v>
      </c>
      <c r="F26" s="10">
        <v>531</v>
      </c>
      <c r="G26" s="10">
        <v>1845</v>
      </c>
      <c r="H26" s="10">
        <v>642</v>
      </c>
      <c r="I26" s="10">
        <f t="shared" si="0"/>
        <v>3018</v>
      </c>
      <c r="J26" s="6" t="s">
        <v>647</v>
      </c>
      <c r="K26" s="6"/>
    </row>
    <row r="27" spans="1:11" ht="12" x14ac:dyDescent="0.2">
      <c r="A27" s="11" t="s">
        <v>92</v>
      </c>
      <c r="B27" s="6" t="s">
        <v>1080</v>
      </c>
      <c r="C27" s="6" t="s">
        <v>90</v>
      </c>
      <c r="D27" s="6" t="s">
        <v>93</v>
      </c>
      <c r="E27" s="6" t="s">
        <v>48</v>
      </c>
      <c r="F27" s="10">
        <v>491</v>
      </c>
      <c r="G27" s="10">
        <v>1876</v>
      </c>
      <c r="H27" s="10">
        <v>619</v>
      </c>
      <c r="I27" s="10">
        <f t="shared" si="0"/>
        <v>2986</v>
      </c>
      <c r="J27" s="6" t="s">
        <v>647</v>
      </c>
      <c r="K27" s="6"/>
    </row>
    <row r="28" spans="1:11" ht="12" x14ac:dyDescent="0.2">
      <c r="A28" s="11" t="s">
        <v>94</v>
      </c>
      <c r="B28" s="6" t="s">
        <v>1081</v>
      </c>
      <c r="C28" s="6" t="s">
        <v>90</v>
      </c>
      <c r="D28" s="6" t="s">
        <v>95</v>
      </c>
      <c r="E28" s="6" t="s">
        <v>48</v>
      </c>
      <c r="F28" s="10">
        <v>580</v>
      </c>
      <c r="G28" s="10">
        <v>1815</v>
      </c>
      <c r="H28" s="10">
        <v>675</v>
      </c>
      <c r="I28" s="10">
        <f t="shared" si="0"/>
        <v>3070</v>
      </c>
      <c r="J28" s="6" t="s">
        <v>647</v>
      </c>
      <c r="K28" s="6"/>
    </row>
    <row r="29" spans="1:11" ht="12" x14ac:dyDescent="0.2">
      <c r="A29" s="11" t="s">
        <v>96</v>
      </c>
      <c r="B29" s="6" t="s">
        <v>1082</v>
      </c>
      <c r="C29" s="6" t="s">
        <v>90</v>
      </c>
      <c r="D29" s="6" t="s">
        <v>97</v>
      </c>
      <c r="E29" s="6" t="s">
        <v>48</v>
      </c>
      <c r="F29" s="10">
        <v>582</v>
      </c>
      <c r="G29" s="10">
        <v>1162</v>
      </c>
      <c r="H29" s="10">
        <v>501</v>
      </c>
      <c r="I29" s="10">
        <f t="shared" si="0"/>
        <v>2245</v>
      </c>
      <c r="J29" s="6" t="s">
        <v>647</v>
      </c>
      <c r="K29" s="6"/>
    </row>
    <row r="30" spans="1:11" ht="12" x14ac:dyDescent="0.2">
      <c r="A30" s="11" t="s">
        <v>98</v>
      </c>
      <c r="B30" s="6" t="s">
        <v>1083</v>
      </c>
      <c r="C30" s="6" t="s">
        <v>90</v>
      </c>
      <c r="D30" s="6" t="s">
        <v>99</v>
      </c>
      <c r="E30" s="6" t="s">
        <v>48</v>
      </c>
      <c r="F30" s="10">
        <v>543</v>
      </c>
      <c r="G30" s="10">
        <v>1194</v>
      </c>
      <c r="H30" s="10">
        <v>478</v>
      </c>
      <c r="I30" s="10">
        <f t="shared" si="0"/>
        <v>2215</v>
      </c>
      <c r="J30" s="6" t="s">
        <v>647</v>
      </c>
      <c r="K30" s="6"/>
    </row>
    <row r="31" spans="1:11" ht="12" x14ac:dyDescent="0.2">
      <c r="A31" s="11" t="s">
        <v>100</v>
      </c>
      <c r="B31" s="6" t="s">
        <v>1084</v>
      </c>
      <c r="C31" s="6" t="s">
        <v>90</v>
      </c>
      <c r="D31" s="6" t="s">
        <v>101</v>
      </c>
      <c r="E31" s="6" t="s">
        <v>48</v>
      </c>
      <c r="F31" s="10">
        <v>632</v>
      </c>
      <c r="G31" s="10">
        <v>1132</v>
      </c>
      <c r="H31" s="10">
        <v>534</v>
      </c>
      <c r="I31" s="10">
        <f t="shared" si="0"/>
        <v>2298</v>
      </c>
      <c r="J31" s="6" t="s">
        <v>647</v>
      </c>
      <c r="K31" s="6"/>
    </row>
    <row r="32" spans="1:11" ht="12" x14ac:dyDescent="0.2">
      <c r="A32" s="11" t="s">
        <v>102</v>
      </c>
      <c r="B32" s="6" t="s">
        <v>1085</v>
      </c>
      <c r="C32" s="6" t="s">
        <v>103</v>
      </c>
      <c r="D32" s="6" t="s">
        <v>104</v>
      </c>
      <c r="E32" s="6" t="s">
        <v>48</v>
      </c>
      <c r="F32" s="10">
        <v>1162</v>
      </c>
      <c r="G32" s="10">
        <v>1928</v>
      </c>
      <c r="H32" s="10">
        <v>1041</v>
      </c>
      <c r="I32" s="10">
        <f t="shared" si="0"/>
        <v>4131</v>
      </c>
      <c r="J32" s="6" t="s">
        <v>647</v>
      </c>
      <c r="K32" s="6"/>
    </row>
    <row r="33" spans="1:11" ht="12" x14ac:dyDescent="0.2">
      <c r="A33" s="11" t="s">
        <v>105</v>
      </c>
      <c r="B33" s="6" t="s">
        <v>1086</v>
      </c>
      <c r="C33" s="6" t="s">
        <v>103</v>
      </c>
      <c r="D33" s="6" t="s">
        <v>106</v>
      </c>
      <c r="E33" s="6" t="s">
        <v>48</v>
      </c>
      <c r="F33" s="10">
        <v>1266</v>
      </c>
      <c r="G33" s="10">
        <v>2396</v>
      </c>
      <c r="H33" s="10">
        <v>1218</v>
      </c>
      <c r="I33" s="10">
        <f t="shared" si="0"/>
        <v>4880</v>
      </c>
      <c r="J33" s="6" t="s">
        <v>647</v>
      </c>
      <c r="K33" s="6"/>
    </row>
    <row r="34" spans="1:11" ht="12" x14ac:dyDescent="0.2">
      <c r="A34" s="11" t="s">
        <v>107</v>
      </c>
      <c r="B34" s="6" t="s">
        <v>1087</v>
      </c>
      <c r="C34" s="6" t="s">
        <v>103</v>
      </c>
      <c r="D34" s="6" t="s">
        <v>108</v>
      </c>
      <c r="E34" s="6" t="s">
        <v>48</v>
      </c>
      <c r="F34" s="10">
        <v>1703</v>
      </c>
      <c r="G34" s="10">
        <v>3411</v>
      </c>
      <c r="H34" s="10">
        <v>1556</v>
      </c>
      <c r="I34" s="10">
        <f t="shared" si="0"/>
        <v>6670</v>
      </c>
      <c r="J34" s="6" t="s">
        <v>647</v>
      </c>
      <c r="K34" s="6"/>
    </row>
    <row r="35" spans="1:11" ht="12" x14ac:dyDescent="0.2">
      <c r="A35" s="11" t="s">
        <v>109</v>
      </c>
      <c r="B35" s="6" t="s">
        <v>1088</v>
      </c>
      <c r="C35" s="6" t="s">
        <v>103</v>
      </c>
      <c r="D35" s="6" t="s">
        <v>110</v>
      </c>
      <c r="E35" s="6" t="s">
        <v>48</v>
      </c>
      <c r="F35" s="10">
        <v>964</v>
      </c>
      <c r="G35" s="10">
        <v>2616</v>
      </c>
      <c r="H35" s="10">
        <v>777</v>
      </c>
      <c r="I35" s="10">
        <f t="shared" si="0"/>
        <v>4357</v>
      </c>
      <c r="J35" s="6" t="s">
        <v>647</v>
      </c>
      <c r="K35" s="6"/>
    </row>
    <row r="36" spans="1:11" ht="12" x14ac:dyDescent="0.2">
      <c r="A36" s="11" t="s">
        <v>111</v>
      </c>
      <c r="B36" s="6" t="s">
        <v>1089</v>
      </c>
      <c r="C36" s="6" t="s">
        <v>103</v>
      </c>
      <c r="D36" s="6" t="s">
        <v>112</v>
      </c>
      <c r="E36" s="6" t="s">
        <v>48</v>
      </c>
      <c r="F36" s="10">
        <v>972</v>
      </c>
      <c r="G36" s="10">
        <v>3049</v>
      </c>
      <c r="H36" s="10">
        <v>860</v>
      </c>
      <c r="I36" s="10">
        <f t="shared" si="0"/>
        <v>4881</v>
      </c>
      <c r="J36" s="6" t="s">
        <v>647</v>
      </c>
      <c r="K36" s="6"/>
    </row>
    <row r="37" spans="1:11" ht="12" x14ac:dyDescent="0.2">
      <c r="A37" s="11" t="s">
        <v>113</v>
      </c>
      <c r="B37" s="6" t="s">
        <v>1090</v>
      </c>
      <c r="C37" s="6" t="s">
        <v>103</v>
      </c>
      <c r="D37" s="6" t="s">
        <v>114</v>
      </c>
      <c r="E37" s="6" t="s">
        <v>48</v>
      </c>
      <c r="F37" s="10">
        <v>1198</v>
      </c>
      <c r="G37" s="10">
        <v>3986</v>
      </c>
      <c r="H37" s="10">
        <v>997</v>
      </c>
      <c r="I37" s="10">
        <f t="shared" si="0"/>
        <v>6181</v>
      </c>
      <c r="J37" s="6" t="s">
        <v>647</v>
      </c>
      <c r="K37" s="6"/>
    </row>
    <row r="38" spans="1:11" ht="12" x14ac:dyDescent="0.2">
      <c r="A38" s="11" t="s">
        <v>115</v>
      </c>
      <c r="B38" s="6" t="s">
        <v>1091</v>
      </c>
      <c r="C38" s="6" t="s">
        <v>116</v>
      </c>
      <c r="D38" s="6" t="s">
        <v>117</v>
      </c>
      <c r="E38" s="6" t="s">
        <v>35</v>
      </c>
      <c r="F38" s="10">
        <v>215</v>
      </c>
      <c r="G38" s="10">
        <v>731</v>
      </c>
      <c r="H38" s="10">
        <v>342</v>
      </c>
      <c r="I38" s="10">
        <f t="shared" si="0"/>
        <v>1288</v>
      </c>
      <c r="J38" s="6" t="s">
        <v>647</v>
      </c>
      <c r="K38" s="6"/>
    </row>
    <row r="39" spans="1:11" ht="12" x14ac:dyDescent="0.2">
      <c r="A39" s="11" t="s">
        <v>118</v>
      </c>
      <c r="B39" s="6" t="s">
        <v>1092</v>
      </c>
      <c r="C39" s="6" t="s">
        <v>119</v>
      </c>
      <c r="D39" s="6"/>
      <c r="E39" s="6" t="s">
        <v>48</v>
      </c>
      <c r="F39" s="10">
        <v>0</v>
      </c>
      <c r="G39" s="10">
        <v>0</v>
      </c>
      <c r="H39" s="10">
        <v>0</v>
      </c>
      <c r="I39" s="10">
        <f t="shared" si="0"/>
        <v>0</v>
      </c>
      <c r="J39" s="6" t="s">
        <v>647</v>
      </c>
      <c r="K39" s="6"/>
    </row>
    <row r="40" spans="1:11" ht="12" x14ac:dyDescent="0.2">
      <c r="A40" s="11" t="s">
        <v>120</v>
      </c>
      <c r="B40" s="6" t="s">
        <v>1093</v>
      </c>
      <c r="C40" s="6" t="s">
        <v>121</v>
      </c>
      <c r="D40" s="6" t="s">
        <v>122</v>
      </c>
      <c r="E40" s="6" t="s">
        <v>48</v>
      </c>
      <c r="F40" s="10">
        <v>1320</v>
      </c>
      <c r="G40" s="10">
        <v>11220</v>
      </c>
      <c r="H40" s="10">
        <v>1521</v>
      </c>
      <c r="I40" s="10">
        <f t="shared" si="0"/>
        <v>14061</v>
      </c>
      <c r="J40" s="6" t="s">
        <v>647</v>
      </c>
      <c r="K40" s="6"/>
    </row>
    <row r="41" spans="1:11" ht="12" x14ac:dyDescent="0.2">
      <c r="A41" s="11" t="s">
        <v>123</v>
      </c>
      <c r="B41" s="6" t="s">
        <v>1094</v>
      </c>
      <c r="C41" s="6" t="s">
        <v>124</v>
      </c>
      <c r="D41" s="6"/>
      <c r="E41" s="6" t="s">
        <v>125</v>
      </c>
      <c r="F41" s="10">
        <v>0</v>
      </c>
      <c r="G41" s="10">
        <v>68074</v>
      </c>
      <c r="H41" s="10">
        <v>0</v>
      </c>
      <c r="I41" s="10">
        <f t="shared" si="0"/>
        <v>68074</v>
      </c>
      <c r="J41" s="6" t="s">
        <v>647</v>
      </c>
      <c r="K41" s="6"/>
    </row>
    <row r="42" spans="1:11" ht="12" x14ac:dyDescent="0.2">
      <c r="A42" s="11" t="s">
        <v>126</v>
      </c>
      <c r="B42" s="6" t="s">
        <v>1095</v>
      </c>
      <c r="C42" s="6" t="s">
        <v>127</v>
      </c>
      <c r="D42" s="6"/>
      <c r="E42" s="6" t="s">
        <v>125</v>
      </c>
      <c r="F42" s="10">
        <v>0</v>
      </c>
      <c r="G42" s="10">
        <v>90391</v>
      </c>
      <c r="H42" s="10">
        <v>0</v>
      </c>
      <c r="I42" s="10">
        <f t="shared" si="0"/>
        <v>90391</v>
      </c>
      <c r="J42" s="6" t="s">
        <v>647</v>
      </c>
      <c r="K42" s="6"/>
    </row>
    <row r="43" spans="1:11" ht="12" x14ac:dyDescent="0.2">
      <c r="A43" s="11" t="s">
        <v>128</v>
      </c>
      <c r="B43" s="6" t="s">
        <v>1096</v>
      </c>
      <c r="C43" s="6" t="s">
        <v>129</v>
      </c>
      <c r="D43" s="6"/>
      <c r="E43" s="6" t="s">
        <v>125</v>
      </c>
      <c r="F43" s="10">
        <v>25</v>
      </c>
      <c r="G43" s="10">
        <v>5307</v>
      </c>
      <c r="H43" s="10">
        <v>24</v>
      </c>
      <c r="I43" s="10">
        <f t="shared" si="0"/>
        <v>5356</v>
      </c>
      <c r="J43" s="6" t="s">
        <v>647</v>
      </c>
      <c r="K43" s="6"/>
    </row>
    <row r="44" spans="1:11" ht="12" x14ac:dyDescent="0.2">
      <c r="A44" s="11" t="s">
        <v>130</v>
      </c>
      <c r="B44" s="6" t="s">
        <v>1097</v>
      </c>
      <c r="C44" s="6" t="s">
        <v>131</v>
      </c>
      <c r="D44" s="6" t="s">
        <v>132</v>
      </c>
      <c r="E44" s="6" t="s">
        <v>48</v>
      </c>
      <c r="F44" s="10">
        <v>221</v>
      </c>
      <c r="G44" s="10">
        <v>5097</v>
      </c>
      <c r="H44" s="10">
        <v>306</v>
      </c>
      <c r="I44" s="10">
        <f t="shared" si="0"/>
        <v>5624</v>
      </c>
      <c r="J44" s="6" t="s">
        <v>647</v>
      </c>
      <c r="K44" s="6"/>
    </row>
    <row r="45" spans="1:11" ht="12" x14ac:dyDescent="0.2">
      <c r="A45" s="11" t="s">
        <v>133</v>
      </c>
      <c r="B45" s="6" t="s">
        <v>1098</v>
      </c>
      <c r="C45" s="6" t="s">
        <v>134</v>
      </c>
      <c r="D45" s="6" t="s">
        <v>135</v>
      </c>
      <c r="E45" s="6" t="s">
        <v>48</v>
      </c>
      <c r="F45" s="10">
        <v>0</v>
      </c>
      <c r="G45" s="10">
        <v>18378</v>
      </c>
      <c r="H45" s="10">
        <v>0</v>
      </c>
      <c r="I45" s="10">
        <f t="shared" si="0"/>
        <v>18378</v>
      </c>
      <c r="J45" s="6" t="s">
        <v>647</v>
      </c>
      <c r="K45" s="6"/>
    </row>
    <row r="46" spans="1:11" ht="12" x14ac:dyDescent="0.2">
      <c r="A46" s="11" t="s">
        <v>136</v>
      </c>
      <c r="B46" s="6" t="s">
        <v>1099</v>
      </c>
      <c r="C46" s="6" t="s">
        <v>137</v>
      </c>
      <c r="D46" s="6" t="s">
        <v>138</v>
      </c>
      <c r="E46" s="6" t="s">
        <v>48</v>
      </c>
      <c r="F46" s="10">
        <v>2429</v>
      </c>
      <c r="G46" s="10">
        <v>22571</v>
      </c>
      <c r="H46" s="10">
        <v>2937</v>
      </c>
      <c r="I46" s="10">
        <f t="shared" si="0"/>
        <v>27937</v>
      </c>
      <c r="J46" s="6" t="s">
        <v>647</v>
      </c>
      <c r="K46" s="6"/>
    </row>
    <row r="47" spans="1:11" ht="12" x14ac:dyDescent="0.2">
      <c r="A47" s="11" t="s">
        <v>139</v>
      </c>
      <c r="B47" s="6" t="s">
        <v>1100</v>
      </c>
      <c r="C47" s="6" t="s">
        <v>140</v>
      </c>
      <c r="D47" s="6" t="s">
        <v>141</v>
      </c>
      <c r="E47" s="6" t="s">
        <v>35</v>
      </c>
      <c r="F47" s="10">
        <v>341</v>
      </c>
      <c r="G47" s="10">
        <v>34194</v>
      </c>
      <c r="H47" s="10">
        <v>0</v>
      </c>
      <c r="I47" s="10">
        <f t="shared" si="0"/>
        <v>34535</v>
      </c>
      <c r="J47" s="6" t="s">
        <v>647</v>
      </c>
      <c r="K47" s="6"/>
    </row>
    <row r="48" spans="1:11" ht="12" x14ac:dyDescent="0.2">
      <c r="A48" s="11" t="s">
        <v>142</v>
      </c>
      <c r="B48" s="6" t="s">
        <v>1101</v>
      </c>
      <c r="C48" s="6" t="s">
        <v>143</v>
      </c>
      <c r="D48" s="6" t="s">
        <v>144</v>
      </c>
      <c r="E48" s="6" t="s">
        <v>35</v>
      </c>
      <c r="F48" s="10">
        <v>0</v>
      </c>
      <c r="G48" s="10">
        <v>1315</v>
      </c>
      <c r="H48" s="10">
        <v>0</v>
      </c>
      <c r="I48" s="10">
        <f t="shared" si="0"/>
        <v>1315</v>
      </c>
      <c r="J48" s="6" t="s">
        <v>647</v>
      </c>
      <c r="K48" s="6"/>
    </row>
    <row r="49" spans="1:11" ht="12" x14ac:dyDescent="0.2">
      <c r="A49" s="11" t="s">
        <v>145</v>
      </c>
      <c r="B49" s="6" t="s">
        <v>1102</v>
      </c>
      <c r="C49" s="6" t="s">
        <v>146</v>
      </c>
      <c r="D49" s="6" t="s">
        <v>147</v>
      </c>
      <c r="E49" s="6" t="s">
        <v>148</v>
      </c>
      <c r="F49" s="10">
        <v>193</v>
      </c>
      <c r="G49" s="10">
        <v>2436</v>
      </c>
      <c r="H49" s="10">
        <v>68</v>
      </c>
      <c r="I49" s="10">
        <f t="shared" si="0"/>
        <v>2697</v>
      </c>
      <c r="J49" s="6" t="s">
        <v>647</v>
      </c>
      <c r="K49" s="6"/>
    </row>
    <row r="50" spans="1:11" ht="12" x14ac:dyDescent="0.2">
      <c r="A50" s="11" t="s">
        <v>149</v>
      </c>
      <c r="B50" s="6" t="s">
        <v>1103</v>
      </c>
      <c r="C50" s="6" t="s">
        <v>150</v>
      </c>
      <c r="D50" s="6"/>
      <c r="E50" s="6" t="s">
        <v>35</v>
      </c>
      <c r="F50" s="10">
        <v>0</v>
      </c>
      <c r="G50" s="10">
        <v>668</v>
      </c>
      <c r="H50" s="10">
        <v>0</v>
      </c>
      <c r="I50" s="10">
        <f t="shared" si="0"/>
        <v>668</v>
      </c>
      <c r="J50" s="6" t="s">
        <v>647</v>
      </c>
      <c r="K50" s="6"/>
    </row>
    <row r="51" spans="1:11" ht="12" x14ac:dyDescent="0.2">
      <c r="A51" s="11" t="s">
        <v>151</v>
      </c>
      <c r="B51" s="6" t="s">
        <v>1104</v>
      </c>
      <c r="C51" s="6" t="s">
        <v>121</v>
      </c>
      <c r="D51" s="6"/>
      <c r="E51" s="6" t="s">
        <v>48</v>
      </c>
      <c r="F51" s="10">
        <v>1320</v>
      </c>
      <c r="G51" s="10">
        <v>11220</v>
      </c>
      <c r="H51" s="10">
        <v>1521</v>
      </c>
      <c r="I51" s="10">
        <f t="shared" si="0"/>
        <v>14061</v>
      </c>
      <c r="J51" s="6" t="s">
        <v>647</v>
      </c>
      <c r="K51" s="6"/>
    </row>
    <row r="52" spans="1:11" ht="12" x14ac:dyDescent="0.2">
      <c r="A52" s="11" t="s">
        <v>152</v>
      </c>
      <c r="B52" s="6" t="s">
        <v>1105</v>
      </c>
      <c r="C52" s="6" t="s">
        <v>153</v>
      </c>
      <c r="D52" s="6"/>
      <c r="E52" s="6" t="s">
        <v>154</v>
      </c>
      <c r="F52" s="10">
        <v>0</v>
      </c>
      <c r="G52" s="10">
        <v>0</v>
      </c>
      <c r="H52" s="10">
        <v>0</v>
      </c>
      <c r="I52" s="10">
        <f t="shared" si="0"/>
        <v>0</v>
      </c>
      <c r="J52" s="6" t="s">
        <v>647</v>
      </c>
      <c r="K52" s="6"/>
    </row>
    <row r="53" spans="1:11" ht="12" x14ac:dyDescent="0.2">
      <c r="A53" s="11" t="s">
        <v>155</v>
      </c>
      <c r="B53" s="6" t="s">
        <v>1106</v>
      </c>
      <c r="C53" s="6" t="s">
        <v>156</v>
      </c>
      <c r="D53" s="6"/>
      <c r="E53" s="6" t="s">
        <v>48</v>
      </c>
      <c r="F53" s="10">
        <v>0</v>
      </c>
      <c r="G53" s="10">
        <v>0</v>
      </c>
      <c r="H53" s="10">
        <v>0</v>
      </c>
      <c r="I53" s="10">
        <f t="shared" si="0"/>
        <v>0</v>
      </c>
      <c r="J53" s="6" t="s">
        <v>647</v>
      </c>
      <c r="K53" s="6"/>
    </row>
    <row r="54" spans="1:11" ht="12" x14ac:dyDescent="0.2">
      <c r="A54" s="11" t="s">
        <v>157</v>
      </c>
      <c r="B54" s="6" t="s">
        <v>1107</v>
      </c>
      <c r="C54" s="6" t="s">
        <v>158</v>
      </c>
      <c r="D54" s="6"/>
      <c r="E54" s="6" t="s">
        <v>48</v>
      </c>
      <c r="F54" s="10">
        <v>133</v>
      </c>
      <c r="G54" s="10">
        <v>285</v>
      </c>
      <c r="H54" s="10">
        <v>219</v>
      </c>
      <c r="I54" s="10">
        <f t="shared" si="0"/>
        <v>637</v>
      </c>
      <c r="J54" s="6" t="s">
        <v>647</v>
      </c>
      <c r="K54" s="6"/>
    </row>
    <row r="55" spans="1:11" ht="12" x14ac:dyDescent="0.2">
      <c r="A55" s="11" t="s">
        <v>159</v>
      </c>
      <c r="B55" s="6" t="s">
        <v>1108</v>
      </c>
      <c r="C55" s="6" t="s">
        <v>160</v>
      </c>
      <c r="D55" s="6" t="s">
        <v>161</v>
      </c>
      <c r="E55" s="6" t="s">
        <v>48</v>
      </c>
      <c r="F55" s="10">
        <v>1454</v>
      </c>
      <c r="G55" s="10">
        <v>2314</v>
      </c>
      <c r="H55" s="10">
        <v>1309</v>
      </c>
      <c r="I55" s="10">
        <f t="shared" si="0"/>
        <v>5077</v>
      </c>
      <c r="J55" s="6" t="s">
        <v>647</v>
      </c>
      <c r="K55" s="6"/>
    </row>
    <row r="56" spans="1:11" ht="12" x14ac:dyDescent="0.2">
      <c r="A56" s="11" t="s">
        <v>162</v>
      </c>
      <c r="B56" s="6" t="s">
        <v>1109</v>
      </c>
      <c r="C56" s="6" t="s">
        <v>163</v>
      </c>
      <c r="D56" s="6"/>
      <c r="E56" s="6" t="s">
        <v>48</v>
      </c>
      <c r="F56" s="10">
        <v>678</v>
      </c>
      <c r="G56" s="10">
        <v>1818</v>
      </c>
      <c r="H56" s="10">
        <v>909</v>
      </c>
      <c r="I56" s="10">
        <f t="shared" si="0"/>
        <v>3405</v>
      </c>
      <c r="J56" s="6" t="s">
        <v>647</v>
      </c>
      <c r="K56" s="6"/>
    </row>
    <row r="57" spans="1:11" ht="12" x14ac:dyDescent="0.2">
      <c r="A57" s="11" t="s">
        <v>164</v>
      </c>
      <c r="B57" s="6" t="s">
        <v>1110</v>
      </c>
      <c r="C57" s="6" t="s">
        <v>165</v>
      </c>
      <c r="D57" s="6"/>
      <c r="E57" s="6" t="s">
        <v>166</v>
      </c>
      <c r="F57" s="10">
        <v>0</v>
      </c>
      <c r="G57" s="10">
        <v>0</v>
      </c>
      <c r="H57" s="10">
        <v>0</v>
      </c>
      <c r="I57" s="10">
        <f t="shared" si="0"/>
        <v>0</v>
      </c>
      <c r="J57" s="6" t="s">
        <v>647</v>
      </c>
      <c r="K57" s="6"/>
    </row>
    <row r="58" spans="1:11" ht="12" x14ac:dyDescent="0.2">
      <c r="A58" s="11" t="s">
        <v>167</v>
      </c>
      <c r="B58" s="6" t="s">
        <v>1111</v>
      </c>
      <c r="C58" s="6" t="s">
        <v>168</v>
      </c>
      <c r="D58" s="6"/>
      <c r="E58" s="6" t="s">
        <v>148</v>
      </c>
      <c r="F58" s="10">
        <v>0</v>
      </c>
      <c r="G58" s="10">
        <v>0</v>
      </c>
      <c r="H58" s="10">
        <v>0</v>
      </c>
      <c r="I58" s="10">
        <f t="shared" si="0"/>
        <v>0</v>
      </c>
      <c r="J58" s="6" t="s">
        <v>647</v>
      </c>
      <c r="K58" s="6"/>
    </row>
    <row r="59" spans="1:11" ht="12" x14ac:dyDescent="0.2">
      <c r="A59" s="11" t="s">
        <v>169</v>
      </c>
      <c r="B59" s="6" t="s">
        <v>1112</v>
      </c>
      <c r="C59" s="6" t="s">
        <v>170</v>
      </c>
      <c r="D59" s="6"/>
      <c r="E59" s="6" t="s">
        <v>166</v>
      </c>
      <c r="F59" s="10">
        <v>0</v>
      </c>
      <c r="G59" s="10">
        <v>0</v>
      </c>
      <c r="H59" s="10">
        <v>0</v>
      </c>
      <c r="I59" s="10">
        <f t="shared" si="0"/>
        <v>0</v>
      </c>
      <c r="J59" s="6" t="s">
        <v>647</v>
      </c>
      <c r="K59" s="6"/>
    </row>
    <row r="60" spans="1:11" ht="12" x14ac:dyDescent="0.2">
      <c r="A60" s="11" t="s">
        <v>171</v>
      </c>
      <c r="B60" s="6" t="s">
        <v>1113</v>
      </c>
      <c r="C60" s="6" t="s">
        <v>172</v>
      </c>
      <c r="D60" s="6" t="s">
        <v>173</v>
      </c>
      <c r="E60" s="6" t="s">
        <v>35</v>
      </c>
      <c r="F60" s="10">
        <v>730</v>
      </c>
      <c r="G60" s="10">
        <v>15460</v>
      </c>
      <c r="H60" s="10">
        <v>725</v>
      </c>
      <c r="I60" s="10">
        <f t="shared" si="0"/>
        <v>16915</v>
      </c>
      <c r="J60" s="6" t="s">
        <v>647</v>
      </c>
      <c r="K60" s="6"/>
    </row>
    <row r="61" spans="1:11" ht="12" x14ac:dyDescent="0.2">
      <c r="A61" s="11" t="s">
        <v>174</v>
      </c>
      <c r="B61" s="6" t="s">
        <v>1114</v>
      </c>
      <c r="C61" s="6" t="s">
        <v>172</v>
      </c>
      <c r="D61" s="6" t="s">
        <v>175</v>
      </c>
      <c r="E61" s="6" t="s">
        <v>35</v>
      </c>
      <c r="F61" s="10">
        <v>842</v>
      </c>
      <c r="G61" s="10">
        <v>17393</v>
      </c>
      <c r="H61" s="10">
        <v>837</v>
      </c>
      <c r="I61" s="10">
        <f t="shared" si="0"/>
        <v>19072</v>
      </c>
      <c r="J61" s="6" t="s">
        <v>647</v>
      </c>
      <c r="K61" s="6"/>
    </row>
    <row r="62" spans="1:11" ht="12" x14ac:dyDescent="0.2">
      <c r="A62" s="11" t="s">
        <v>176</v>
      </c>
      <c r="B62" s="6" t="s">
        <v>1115</v>
      </c>
      <c r="C62" s="6" t="s">
        <v>172</v>
      </c>
      <c r="D62" s="6" t="s">
        <v>177</v>
      </c>
      <c r="E62" s="6" t="s">
        <v>35</v>
      </c>
      <c r="F62" s="10">
        <v>927</v>
      </c>
      <c r="G62" s="10">
        <v>19490</v>
      </c>
      <c r="H62" s="10">
        <v>920</v>
      </c>
      <c r="I62" s="10">
        <f t="shared" si="0"/>
        <v>21337</v>
      </c>
      <c r="J62" s="6" t="s">
        <v>647</v>
      </c>
      <c r="K62" s="6"/>
    </row>
    <row r="63" spans="1:11" ht="12" x14ac:dyDescent="0.2">
      <c r="A63" s="11" t="s">
        <v>178</v>
      </c>
      <c r="B63" s="6" t="s">
        <v>1116</v>
      </c>
      <c r="C63" s="6" t="s">
        <v>172</v>
      </c>
      <c r="D63" s="6" t="s">
        <v>179</v>
      </c>
      <c r="E63" s="6" t="s">
        <v>35</v>
      </c>
      <c r="F63" s="10">
        <v>1123</v>
      </c>
      <c r="G63" s="10">
        <v>24408</v>
      </c>
      <c r="H63" s="10">
        <v>1116</v>
      </c>
      <c r="I63" s="10">
        <f t="shared" si="0"/>
        <v>26647</v>
      </c>
      <c r="J63" s="6" t="s">
        <v>647</v>
      </c>
      <c r="K63" s="6"/>
    </row>
    <row r="64" spans="1:11" ht="12" x14ac:dyDescent="0.2">
      <c r="A64" s="11" t="s">
        <v>180</v>
      </c>
      <c r="B64" s="6" t="s">
        <v>1117</v>
      </c>
      <c r="C64" s="6" t="s">
        <v>172</v>
      </c>
      <c r="D64" s="6" t="s">
        <v>181</v>
      </c>
      <c r="E64" s="6" t="s">
        <v>35</v>
      </c>
      <c r="F64" s="10">
        <v>1292</v>
      </c>
      <c r="G64" s="10">
        <v>28820</v>
      </c>
      <c r="H64" s="10">
        <v>1283</v>
      </c>
      <c r="I64" s="10">
        <f t="shared" si="0"/>
        <v>31395</v>
      </c>
      <c r="J64" s="6" t="s">
        <v>647</v>
      </c>
      <c r="K64" s="6"/>
    </row>
    <row r="65" spans="1:11" ht="12" x14ac:dyDescent="0.2">
      <c r="A65" s="11" t="s">
        <v>182</v>
      </c>
      <c r="B65" s="6" t="s">
        <v>1118</v>
      </c>
      <c r="C65" s="6" t="s">
        <v>172</v>
      </c>
      <c r="D65" s="6" t="s">
        <v>183</v>
      </c>
      <c r="E65" s="6" t="s">
        <v>35</v>
      </c>
      <c r="F65" s="10">
        <v>1489</v>
      </c>
      <c r="G65" s="10">
        <v>33244</v>
      </c>
      <c r="H65" s="10">
        <v>1478</v>
      </c>
      <c r="I65" s="10">
        <f t="shared" si="0"/>
        <v>36211</v>
      </c>
      <c r="J65" s="6" t="s">
        <v>647</v>
      </c>
      <c r="K65" s="6"/>
    </row>
    <row r="66" spans="1:11" ht="12" x14ac:dyDescent="0.2">
      <c r="A66" s="11" t="s">
        <v>184</v>
      </c>
      <c r="B66" s="6" t="s">
        <v>1119</v>
      </c>
      <c r="C66" s="6" t="s">
        <v>172</v>
      </c>
      <c r="D66" s="6" t="s">
        <v>185</v>
      </c>
      <c r="E66" s="6" t="s">
        <v>35</v>
      </c>
      <c r="F66" s="10">
        <v>1657</v>
      </c>
      <c r="G66" s="10">
        <v>37656</v>
      </c>
      <c r="H66" s="10">
        <v>1646</v>
      </c>
      <c r="I66" s="10">
        <f t="shared" si="0"/>
        <v>40959</v>
      </c>
      <c r="J66" s="6" t="s">
        <v>647</v>
      </c>
      <c r="K66" s="6"/>
    </row>
    <row r="67" spans="1:11" ht="12" x14ac:dyDescent="0.2">
      <c r="A67" s="11" t="s">
        <v>186</v>
      </c>
      <c r="B67" s="6" t="s">
        <v>1120</v>
      </c>
      <c r="C67" s="6" t="s">
        <v>172</v>
      </c>
      <c r="D67" s="6" t="s">
        <v>187</v>
      </c>
      <c r="E67" s="6" t="s">
        <v>35</v>
      </c>
      <c r="F67" s="10">
        <v>1854</v>
      </c>
      <c r="G67" s="10">
        <v>43347</v>
      </c>
      <c r="H67" s="10">
        <v>1841</v>
      </c>
      <c r="I67" s="10">
        <f t="shared" si="0"/>
        <v>47042</v>
      </c>
      <c r="J67" s="6" t="s">
        <v>647</v>
      </c>
      <c r="K67" s="6"/>
    </row>
    <row r="68" spans="1:11" ht="12" x14ac:dyDescent="0.2">
      <c r="A68" s="11" t="s">
        <v>188</v>
      </c>
      <c r="B68" s="6" t="s">
        <v>1121</v>
      </c>
      <c r="C68" s="6" t="s">
        <v>189</v>
      </c>
      <c r="D68" s="6" t="s">
        <v>173</v>
      </c>
      <c r="E68" s="6" t="s">
        <v>35</v>
      </c>
      <c r="F68" s="10">
        <v>955</v>
      </c>
      <c r="G68" s="10">
        <v>13535</v>
      </c>
      <c r="H68" s="10">
        <v>948</v>
      </c>
      <c r="I68" s="10">
        <f t="shared" ref="I68:I131" si="1">F68+G68+H68</f>
        <v>15438</v>
      </c>
      <c r="J68" s="6" t="s">
        <v>647</v>
      </c>
      <c r="K68" s="6"/>
    </row>
    <row r="69" spans="1:11" ht="12" x14ac:dyDescent="0.2">
      <c r="A69" s="11" t="s">
        <v>190</v>
      </c>
      <c r="B69" s="6" t="s">
        <v>1122</v>
      </c>
      <c r="C69" s="6" t="s">
        <v>189</v>
      </c>
      <c r="D69" s="6" t="s">
        <v>177</v>
      </c>
      <c r="E69" s="6" t="s">
        <v>35</v>
      </c>
      <c r="F69" s="10">
        <v>1179</v>
      </c>
      <c r="G69" s="10">
        <v>16012</v>
      </c>
      <c r="H69" s="10">
        <v>1171</v>
      </c>
      <c r="I69" s="10">
        <f t="shared" si="1"/>
        <v>18362</v>
      </c>
      <c r="J69" s="6" t="s">
        <v>647</v>
      </c>
      <c r="K69" s="6"/>
    </row>
    <row r="70" spans="1:11" ht="12" x14ac:dyDescent="0.2">
      <c r="A70" s="11" t="s">
        <v>191</v>
      </c>
      <c r="B70" s="6" t="s">
        <v>1123</v>
      </c>
      <c r="C70" s="6" t="s">
        <v>189</v>
      </c>
      <c r="D70" s="6" t="s">
        <v>179</v>
      </c>
      <c r="E70" s="6" t="s">
        <v>35</v>
      </c>
      <c r="F70" s="10">
        <v>1404</v>
      </c>
      <c r="G70" s="10">
        <v>18426</v>
      </c>
      <c r="H70" s="10">
        <v>1395</v>
      </c>
      <c r="I70" s="10">
        <f t="shared" si="1"/>
        <v>21225</v>
      </c>
      <c r="J70" s="6" t="s">
        <v>647</v>
      </c>
      <c r="K70" s="6"/>
    </row>
    <row r="71" spans="1:11" ht="12" x14ac:dyDescent="0.2">
      <c r="A71" s="11" t="s">
        <v>192</v>
      </c>
      <c r="B71" s="6" t="s">
        <v>1124</v>
      </c>
      <c r="C71" s="6" t="s">
        <v>189</v>
      </c>
      <c r="D71" s="6" t="s">
        <v>185</v>
      </c>
      <c r="E71" s="6" t="s">
        <v>35</v>
      </c>
      <c r="F71" s="10">
        <v>2135</v>
      </c>
      <c r="G71" s="10">
        <v>29020</v>
      </c>
      <c r="H71" s="10">
        <v>2120</v>
      </c>
      <c r="I71" s="10">
        <f t="shared" si="1"/>
        <v>33275</v>
      </c>
      <c r="J71" s="6" t="s">
        <v>647</v>
      </c>
      <c r="K71" s="6"/>
    </row>
    <row r="72" spans="1:11" ht="12" x14ac:dyDescent="0.2">
      <c r="A72" s="11" t="s">
        <v>193</v>
      </c>
      <c r="B72" s="6" t="s">
        <v>1125</v>
      </c>
      <c r="C72" s="6" t="s">
        <v>189</v>
      </c>
      <c r="D72" s="6" t="s">
        <v>187</v>
      </c>
      <c r="E72" s="6" t="s">
        <v>35</v>
      </c>
      <c r="F72" s="10">
        <v>2359</v>
      </c>
      <c r="G72" s="10">
        <v>32103</v>
      </c>
      <c r="H72" s="10">
        <v>2343</v>
      </c>
      <c r="I72" s="10">
        <f t="shared" si="1"/>
        <v>36805</v>
      </c>
      <c r="J72" s="6" t="s">
        <v>647</v>
      </c>
      <c r="K72" s="6"/>
    </row>
    <row r="73" spans="1:11" ht="12" x14ac:dyDescent="0.2">
      <c r="A73" s="11" t="s">
        <v>194</v>
      </c>
      <c r="B73" s="6" t="s">
        <v>1126</v>
      </c>
      <c r="C73" s="6" t="s">
        <v>189</v>
      </c>
      <c r="D73" s="6" t="s">
        <v>195</v>
      </c>
      <c r="E73" s="6" t="s">
        <v>35</v>
      </c>
      <c r="F73" s="10">
        <v>2837</v>
      </c>
      <c r="G73" s="10">
        <v>38546</v>
      </c>
      <c r="H73" s="10">
        <v>2818</v>
      </c>
      <c r="I73" s="10">
        <f t="shared" si="1"/>
        <v>44201</v>
      </c>
      <c r="J73" s="6" t="s">
        <v>647</v>
      </c>
      <c r="K73" s="6"/>
    </row>
    <row r="74" spans="1:11" ht="12" x14ac:dyDescent="0.2">
      <c r="A74" s="11" t="s">
        <v>196</v>
      </c>
      <c r="B74" s="6" t="s">
        <v>1127</v>
      </c>
      <c r="C74" s="6" t="s">
        <v>197</v>
      </c>
      <c r="D74" s="6" t="s">
        <v>198</v>
      </c>
      <c r="E74" s="6" t="s">
        <v>35</v>
      </c>
      <c r="F74" s="10">
        <v>702</v>
      </c>
      <c r="G74" s="10">
        <v>12413</v>
      </c>
      <c r="H74" s="10">
        <v>697</v>
      </c>
      <c r="I74" s="10">
        <f t="shared" si="1"/>
        <v>13812</v>
      </c>
      <c r="J74" s="6" t="s">
        <v>647</v>
      </c>
      <c r="K74" s="6"/>
    </row>
    <row r="75" spans="1:11" ht="12" x14ac:dyDescent="0.2">
      <c r="A75" s="11" t="s">
        <v>199</v>
      </c>
      <c r="B75" s="6" t="s">
        <v>1128</v>
      </c>
      <c r="C75" s="6" t="s">
        <v>200</v>
      </c>
      <c r="D75" s="6" t="s">
        <v>201</v>
      </c>
      <c r="E75" s="6" t="s">
        <v>48</v>
      </c>
      <c r="F75" s="10">
        <v>4218</v>
      </c>
      <c r="G75" s="10">
        <v>42946</v>
      </c>
      <c r="H75" s="10">
        <v>6373</v>
      </c>
      <c r="I75" s="10">
        <f t="shared" si="1"/>
        <v>53537</v>
      </c>
      <c r="J75" s="6" t="s">
        <v>647</v>
      </c>
      <c r="K75" s="6"/>
    </row>
    <row r="76" spans="1:11" ht="12" x14ac:dyDescent="0.2">
      <c r="A76" s="11" t="s">
        <v>202</v>
      </c>
      <c r="B76" s="6" t="s">
        <v>1129</v>
      </c>
      <c r="C76" s="6" t="s">
        <v>203</v>
      </c>
      <c r="D76" s="6" t="s">
        <v>204</v>
      </c>
      <c r="E76" s="6" t="s">
        <v>35</v>
      </c>
      <c r="F76" s="10">
        <v>2939</v>
      </c>
      <c r="G76" s="10">
        <v>38473</v>
      </c>
      <c r="H76" s="10">
        <v>5488</v>
      </c>
      <c r="I76" s="10">
        <f t="shared" si="1"/>
        <v>46900</v>
      </c>
      <c r="J76" s="6" t="s">
        <v>647</v>
      </c>
      <c r="K76" s="6"/>
    </row>
    <row r="77" spans="1:11" ht="12" x14ac:dyDescent="0.2">
      <c r="A77" s="11" t="s">
        <v>205</v>
      </c>
      <c r="B77" s="6" t="s">
        <v>1130</v>
      </c>
      <c r="C77" s="6" t="s">
        <v>206</v>
      </c>
      <c r="D77" s="6" t="s">
        <v>204</v>
      </c>
      <c r="E77" s="6" t="s">
        <v>35</v>
      </c>
      <c r="F77" s="10">
        <v>3233</v>
      </c>
      <c r="G77" s="10">
        <v>44890</v>
      </c>
      <c r="H77" s="10">
        <v>6037</v>
      </c>
      <c r="I77" s="10">
        <f t="shared" si="1"/>
        <v>54160</v>
      </c>
      <c r="J77" s="6" t="s">
        <v>647</v>
      </c>
      <c r="K77" s="6"/>
    </row>
    <row r="78" spans="1:11" ht="12" x14ac:dyDescent="0.2">
      <c r="A78" s="11" t="s">
        <v>207</v>
      </c>
      <c r="B78" s="6" t="s">
        <v>1131</v>
      </c>
      <c r="C78" s="6" t="s">
        <v>208</v>
      </c>
      <c r="D78" s="6" t="s">
        <v>204</v>
      </c>
      <c r="E78" s="6" t="s">
        <v>35</v>
      </c>
      <c r="F78" s="10">
        <v>4261</v>
      </c>
      <c r="G78" s="10">
        <v>41654</v>
      </c>
      <c r="H78" s="10">
        <v>7958</v>
      </c>
      <c r="I78" s="10">
        <f t="shared" si="1"/>
        <v>53873</v>
      </c>
      <c r="J78" s="6" t="s">
        <v>647</v>
      </c>
      <c r="K78" s="6"/>
    </row>
    <row r="79" spans="1:11" ht="12" x14ac:dyDescent="0.2">
      <c r="A79" s="11" t="s">
        <v>209</v>
      </c>
      <c r="B79" s="6" t="s">
        <v>1132</v>
      </c>
      <c r="C79" s="6" t="s">
        <v>210</v>
      </c>
      <c r="D79" s="6" t="s">
        <v>204</v>
      </c>
      <c r="E79" s="6" t="s">
        <v>35</v>
      </c>
      <c r="F79" s="10">
        <v>6016</v>
      </c>
      <c r="G79" s="10">
        <v>48275</v>
      </c>
      <c r="H79" s="10">
        <v>10301</v>
      </c>
      <c r="I79" s="10">
        <f t="shared" si="1"/>
        <v>64592</v>
      </c>
      <c r="J79" s="6" t="s">
        <v>647</v>
      </c>
      <c r="K79" s="6"/>
    </row>
    <row r="80" spans="1:11" ht="12" x14ac:dyDescent="0.2">
      <c r="A80" s="11" t="s">
        <v>211</v>
      </c>
      <c r="B80" s="6" t="s">
        <v>1133</v>
      </c>
      <c r="C80" s="6" t="s">
        <v>213</v>
      </c>
      <c r="D80" s="6" t="s">
        <v>214</v>
      </c>
      <c r="E80" s="6" t="s">
        <v>35</v>
      </c>
      <c r="F80" s="10">
        <v>6319</v>
      </c>
      <c r="G80" s="10">
        <v>62113</v>
      </c>
      <c r="H80" s="10">
        <v>9441</v>
      </c>
      <c r="I80" s="10">
        <f t="shared" si="1"/>
        <v>77873</v>
      </c>
      <c r="J80" s="6" t="s">
        <v>647</v>
      </c>
      <c r="K80" s="6"/>
    </row>
    <row r="81" spans="1:11" ht="12" x14ac:dyDescent="0.2">
      <c r="A81" s="11" t="s">
        <v>215</v>
      </c>
      <c r="B81" s="6" t="s">
        <v>1134</v>
      </c>
      <c r="C81" s="6" t="s">
        <v>217</v>
      </c>
      <c r="D81" s="6" t="s">
        <v>218</v>
      </c>
      <c r="E81" s="6" t="s">
        <v>48</v>
      </c>
      <c r="F81" s="10">
        <v>758</v>
      </c>
      <c r="G81" s="10">
        <v>2203</v>
      </c>
      <c r="H81" s="10">
        <v>753</v>
      </c>
      <c r="I81" s="10">
        <f t="shared" si="1"/>
        <v>3714</v>
      </c>
      <c r="J81" s="6" t="s">
        <v>647</v>
      </c>
      <c r="K81" s="6"/>
    </row>
    <row r="82" spans="1:11" ht="12" x14ac:dyDescent="0.2">
      <c r="A82" s="11" t="s">
        <v>219</v>
      </c>
      <c r="B82" s="6" t="s">
        <v>1135</v>
      </c>
      <c r="C82" s="6" t="s">
        <v>221</v>
      </c>
      <c r="D82" s="6" t="s">
        <v>218</v>
      </c>
      <c r="E82" s="6" t="s">
        <v>35</v>
      </c>
      <c r="F82" s="10">
        <v>2837</v>
      </c>
      <c r="G82" s="10">
        <v>6746</v>
      </c>
      <c r="H82" s="10">
        <v>2818</v>
      </c>
      <c r="I82" s="10">
        <f t="shared" si="1"/>
        <v>12401</v>
      </c>
      <c r="J82" s="6" t="s">
        <v>647</v>
      </c>
      <c r="K82" s="6"/>
    </row>
    <row r="83" spans="1:11" ht="12" x14ac:dyDescent="0.2">
      <c r="A83" s="11" t="s">
        <v>222</v>
      </c>
      <c r="B83" s="6" t="s">
        <v>1136</v>
      </c>
      <c r="C83" s="6" t="s">
        <v>223</v>
      </c>
      <c r="D83" s="6" t="s">
        <v>224</v>
      </c>
      <c r="E83" s="6" t="s">
        <v>35</v>
      </c>
      <c r="F83" s="10">
        <v>0</v>
      </c>
      <c r="G83" s="10">
        <v>27695</v>
      </c>
      <c r="H83" s="10">
        <v>0</v>
      </c>
      <c r="I83" s="10">
        <f t="shared" si="1"/>
        <v>27695</v>
      </c>
      <c r="J83" s="6" t="s">
        <v>647</v>
      </c>
      <c r="K83" s="6"/>
    </row>
    <row r="84" spans="1:11" ht="12" x14ac:dyDescent="0.2">
      <c r="A84" s="11" t="s">
        <v>225</v>
      </c>
      <c r="B84" s="6" t="s">
        <v>1137</v>
      </c>
      <c r="C84" s="6" t="s">
        <v>223</v>
      </c>
      <c r="D84" s="6" t="s">
        <v>226</v>
      </c>
      <c r="E84" s="6" t="s">
        <v>35</v>
      </c>
      <c r="F84" s="10">
        <v>394</v>
      </c>
      <c r="G84" s="10">
        <v>7627</v>
      </c>
      <c r="H84" s="10">
        <v>646</v>
      </c>
      <c r="I84" s="10">
        <f t="shared" si="1"/>
        <v>8667</v>
      </c>
      <c r="J84" s="6" t="s">
        <v>647</v>
      </c>
      <c r="K84" s="6"/>
    </row>
    <row r="85" spans="1:11" ht="12" x14ac:dyDescent="0.2">
      <c r="A85" s="11" t="s">
        <v>227</v>
      </c>
      <c r="B85" s="6" t="s">
        <v>1138</v>
      </c>
      <c r="C85" s="6" t="s">
        <v>228</v>
      </c>
      <c r="D85" s="6" t="s">
        <v>229</v>
      </c>
      <c r="E85" s="6" t="s">
        <v>35</v>
      </c>
      <c r="F85" s="10">
        <v>23</v>
      </c>
      <c r="G85" s="10">
        <v>277</v>
      </c>
      <c r="H85" s="10">
        <v>16</v>
      </c>
      <c r="I85" s="10">
        <f t="shared" si="1"/>
        <v>316</v>
      </c>
      <c r="J85" s="6" t="s">
        <v>647</v>
      </c>
      <c r="K85" s="6"/>
    </row>
    <row r="86" spans="1:11" ht="12" x14ac:dyDescent="0.2">
      <c r="A86" s="11" t="s">
        <v>230</v>
      </c>
      <c r="B86" s="6" t="s">
        <v>1139</v>
      </c>
      <c r="C86" s="6" t="s">
        <v>228</v>
      </c>
      <c r="D86" s="6" t="s">
        <v>231</v>
      </c>
      <c r="E86" s="6" t="s">
        <v>35</v>
      </c>
      <c r="F86" s="10">
        <v>23</v>
      </c>
      <c r="G86" s="10">
        <v>277</v>
      </c>
      <c r="H86" s="10">
        <v>16</v>
      </c>
      <c r="I86" s="10">
        <f t="shared" si="1"/>
        <v>316</v>
      </c>
      <c r="J86" s="6" t="s">
        <v>647</v>
      </c>
      <c r="K86" s="6"/>
    </row>
    <row r="87" spans="1:11" ht="12" x14ac:dyDescent="0.2">
      <c r="A87" s="11" t="s">
        <v>232</v>
      </c>
      <c r="B87" s="6" t="s">
        <v>1140</v>
      </c>
      <c r="C87" s="6" t="s">
        <v>228</v>
      </c>
      <c r="D87" s="6" t="s">
        <v>233</v>
      </c>
      <c r="E87" s="6" t="s">
        <v>35</v>
      </c>
      <c r="F87" s="10">
        <v>23</v>
      </c>
      <c r="G87" s="10">
        <v>277</v>
      </c>
      <c r="H87" s="10">
        <v>16</v>
      </c>
      <c r="I87" s="10">
        <f t="shared" si="1"/>
        <v>316</v>
      </c>
      <c r="J87" s="6" t="s">
        <v>647</v>
      </c>
      <c r="K87" s="6"/>
    </row>
    <row r="88" spans="1:11" ht="12" x14ac:dyDescent="0.2">
      <c r="A88" s="11" t="s">
        <v>234</v>
      </c>
      <c r="B88" s="6" t="s">
        <v>1141</v>
      </c>
      <c r="C88" s="6" t="s">
        <v>236</v>
      </c>
      <c r="D88" s="6" t="s">
        <v>237</v>
      </c>
      <c r="E88" s="6" t="s">
        <v>48</v>
      </c>
      <c r="F88" s="10">
        <v>0</v>
      </c>
      <c r="G88" s="10">
        <v>0</v>
      </c>
      <c r="H88" s="10">
        <v>0</v>
      </c>
      <c r="I88" s="10">
        <f t="shared" si="1"/>
        <v>0</v>
      </c>
      <c r="J88" s="6" t="s">
        <v>647</v>
      </c>
      <c r="K88" s="6"/>
    </row>
    <row r="89" spans="1:11" ht="12" x14ac:dyDescent="0.2">
      <c r="A89" s="11" t="s">
        <v>238</v>
      </c>
      <c r="B89" s="6" t="s">
        <v>1142</v>
      </c>
      <c r="C89" s="6" t="s">
        <v>239</v>
      </c>
      <c r="D89" s="6"/>
      <c r="E89" s="6" t="s">
        <v>148</v>
      </c>
      <c r="F89" s="10">
        <v>0</v>
      </c>
      <c r="G89" s="10">
        <v>0</v>
      </c>
      <c r="H89" s="10">
        <v>0</v>
      </c>
      <c r="I89" s="10">
        <f t="shared" si="1"/>
        <v>0</v>
      </c>
      <c r="J89" s="6" t="s">
        <v>647</v>
      </c>
      <c r="K89" s="6"/>
    </row>
    <row r="90" spans="1:11" ht="12" x14ac:dyDescent="0.2">
      <c r="A90" s="11" t="s">
        <v>240</v>
      </c>
      <c r="B90" s="6" t="s">
        <v>1143</v>
      </c>
      <c r="C90" s="6" t="s">
        <v>241</v>
      </c>
      <c r="D90" s="6"/>
      <c r="E90" s="6" t="s">
        <v>148</v>
      </c>
      <c r="F90" s="10">
        <v>0</v>
      </c>
      <c r="G90" s="10">
        <v>0</v>
      </c>
      <c r="H90" s="10">
        <v>0</v>
      </c>
      <c r="I90" s="10">
        <f t="shared" si="1"/>
        <v>0</v>
      </c>
      <c r="J90" s="6" t="s">
        <v>647</v>
      </c>
      <c r="K90" s="6"/>
    </row>
    <row r="91" spans="1:11" ht="12" x14ac:dyDescent="0.2">
      <c r="A91" s="11" t="s">
        <v>242</v>
      </c>
      <c r="B91" s="6" t="s">
        <v>1144</v>
      </c>
      <c r="C91" s="6" t="s">
        <v>243</v>
      </c>
      <c r="D91" s="6" t="s">
        <v>244</v>
      </c>
      <c r="E91" s="6" t="s">
        <v>35</v>
      </c>
      <c r="F91" s="10">
        <v>21</v>
      </c>
      <c r="G91" s="10">
        <v>323</v>
      </c>
      <c r="H91" s="10">
        <v>68</v>
      </c>
      <c r="I91" s="10">
        <f t="shared" si="1"/>
        <v>412</v>
      </c>
      <c r="J91" s="6" t="s">
        <v>647</v>
      </c>
      <c r="K91" s="6"/>
    </row>
    <row r="92" spans="1:11" ht="12" x14ac:dyDescent="0.2">
      <c r="A92" s="11" t="s">
        <v>245</v>
      </c>
      <c r="B92" s="6" t="s">
        <v>1145</v>
      </c>
      <c r="C92" s="6" t="s">
        <v>246</v>
      </c>
      <c r="D92" s="6" t="s">
        <v>247</v>
      </c>
      <c r="E92" s="6" t="s">
        <v>35</v>
      </c>
      <c r="F92" s="10">
        <v>2477</v>
      </c>
      <c r="G92" s="10">
        <v>11444</v>
      </c>
      <c r="H92" s="10">
        <v>1933</v>
      </c>
      <c r="I92" s="10">
        <f t="shared" si="1"/>
        <v>15854</v>
      </c>
      <c r="J92" s="6" t="s">
        <v>647</v>
      </c>
      <c r="K92" s="6"/>
    </row>
    <row r="93" spans="1:11" ht="12" x14ac:dyDescent="0.2">
      <c r="A93" s="11" t="s">
        <v>248</v>
      </c>
      <c r="B93" s="6" t="s">
        <v>1146</v>
      </c>
      <c r="C93" s="6" t="s">
        <v>249</v>
      </c>
      <c r="D93" s="6" t="s">
        <v>250</v>
      </c>
      <c r="E93" s="6" t="s">
        <v>48</v>
      </c>
      <c r="F93" s="10">
        <v>150</v>
      </c>
      <c r="G93" s="10">
        <v>3854</v>
      </c>
      <c r="H93" s="10">
        <v>208</v>
      </c>
      <c r="I93" s="10">
        <f t="shared" si="1"/>
        <v>4212</v>
      </c>
      <c r="J93" s="6" t="s">
        <v>647</v>
      </c>
      <c r="K93" s="6"/>
    </row>
    <row r="94" spans="1:11" ht="12" x14ac:dyDescent="0.2">
      <c r="A94" s="11" t="s">
        <v>251</v>
      </c>
      <c r="B94" s="6" t="s">
        <v>1147</v>
      </c>
      <c r="C94" s="6" t="s">
        <v>252</v>
      </c>
      <c r="D94" s="6"/>
      <c r="E94" s="6" t="s">
        <v>35</v>
      </c>
      <c r="F94" s="10">
        <v>132</v>
      </c>
      <c r="G94" s="10">
        <v>511</v>
      </c>
      <c r="H94" s="10">
        <v>197</v>
      </c>
      <c r="I94" s="10">
        <f t="shared" si="1"/>
        <v>840</v>
      </c>
      <c r="J94" s="6" t="s">
        <v>647</v>
      </c>
      <c r="K94" s="6"/>
    </row>
    <row r="95" spans="1:11" ht="12" x14ac:dyDescent="0.2">
      <c r="A95" s="11" t="s">
        <v>253</v>
      </c>
      <c r="B95" s="6" t="s">
        <v>1148</v>
      </c>
      <c r="C95" s="6" t="s">
        <v>254</v>
      </c>
      <c r="D95" s="6"/>
      <c r="E95" s="6" t="s">
        <v>48</v>
      </c>
      <c r="F95" s="10">
        <v>0</v>
      </c>
      <c r="G95" s="10">
        <v>1002</v>
      </c>
      <c r="H95" s="10">
        <v>0</v>
      </c>
      <c r="I95" s="10">
        <f t="shared" si="1"/>
        <v>1002</v>
      </c>
      <c r="J95" s="6" t="s">
        <v>647</v>
      </c>
      <c r="K95" s="6"/>
    </row>
    <row r="96" spans="1:11" ht="12" x14ac:dyDescent="0.2">
      <c r="A96" s="11" t="s">
        <v>255</v>
      </c>
      <c r="B96" s="6" t="s">
        <v>1149</v>
      </c>
      <c r="C96" s="6" t="s">
        <v>256</v>
      </c>
      <c r="D96" s="6"/>
      <c r="E96" s="6" t="s">
        <v>48</v>
      </c>
      <c r="F96" s="10">
        <v>0</v>
      </c>
      <c r="G96" s="10">
        <v>1336</v>
      </c>
      <c r="H96" s="10">
        <v>0</v>
      </c>
      <c r="I96" s="10">
        <f t="shared" si="1"/>
        <v>1336</v>
      </c>
      <c r="J96" s="6" t="s">
        <v>647</v>
      </c>
      <c r="K96" s="6"/>
    </row>
    <row r="97" spans="1:11" ht="12" x14ac:dyDescent="0.2">
      <c r="A97" s="11" t="s">
        <v>257</v>
      </c>
      <c r="B97" s="6" t="s">
        <v>1150</v>
      </c>
      <c r="C97" s="6" t="s">
        <v>258</v>
      </c>
      <c r="D97" s="6"/>
      <c r="E97" s="6" t="s">
        <v>35</v>
      </c>
      <c r="F97" s="10">
        <v>0</v>
      </c>
      <c r="G97" s="10">
        <v>8244</v>
      </c>
      <c r="H97" s="10">
        <v>0</v>
      </c>
      <c r="I97" s="10">
        <f t="shared" si="1"/>
        <v>8244</v>
      </c>
      <c r="J97" s="6" t="s">
        <v>647</v>
      </c>
      <c r="K97" s="6"/>
    </row>
    <row r="98" spans="1:11" ht="12" x14ac:dyDescent="0.2">
      <c r="A98" s="11" t="s">
        <v>259</v>
      </c>
      <c r="B98" s="6" t="s">
        <v>1151</v>
      </c>
      <c r="C98" s="6" t="s">
        <v>260</v>
      </c>
      <c r="D98" s="6"/>
      <c r="E98" s="6" t="s">
        <v>35</v>
      </c>
      <c r="F98" s="10">
        <v>0</v>
      </c>
      <c r="G98" s="10">
        <v>0</v>
      </c>
      <c r="H98" s="10">
        <v>0</v>
      </c>
      <c r="I98" s="10">
        <f t="shared" si="1"/>
        <v>0</v>
      </c>
      <c r="J98" s="6" t="s">
        <v>647</v>
      </c>
      <c r="K98" s="6"/>
    </row>
    <row r="99" spans="1:11" ht="12" x14ac:dyDescent="0.2">
      <c r="A99" s="11" t="s">
        <v>261</v>
      </c>
      <c r="B99" s="6" t="s">
        <v>1152</v>
      </c>
      <c r="C99" s="6" t="s">
        <v>262</v>
      </c>
      <c r="D99" s="6"/>
      <c r="E99" s="6" t="s">
        <v>35</v>
      </c>
      <c r="F99" s="10">
        <v>0</v>
      </c>
      <c r="G99" s="10">
        <v>28583</v>
      </c>
      <c r="H99" s="10">
        <v>0</v>
      </c>
      <c r="I99" s="10">
        <f t="shared" si="1"/>
        <v>28583</v>
      </c>
      <c r="J99" s="6" t="s">
        <v>647</v>
      </c>
      <c r="K99" s="6"/>
    </row>
    <row r="100" spans="1:11" ht="12" x14ac:dyDescent="0.2">
      <c r="A100" s="11" t="s">
        <v>263</v>
      </c>
      <c r="B100" s="6" t="s">
        <v>1153</v>
      </c>
      <c r="C100" s="6" t="s">
        <v>264</v>
      </c>
      <c r="D100" s="6" t="s">
        <v>265</v>
      </c>
      <c r="E100" s="6" t="s">
        <v>266</v>
      </c>
      <c r="F100" s="10">
        <v>11431</v>
      </c>
      <c r="G100" s="10">
        <v>270305</v>
      </c>
      <c r="H100" s="10">
        <v>22761</v>
      </c>
      <c r="I100" s="10">
        <f t="shared" si="1"/>
        <v>304497</v>
      </c>
      <c r="J100" s="6" t="s">
        <v>647</v>
      </c>
      <c r="K100" s="6"/>
    </row>
    <row r="101" spans="1:11" ht="12" x14ac:dyDescent="0.2">
      <c r="A101" s="11" t="s">
        <v>267</v>
      </c>
      <c r="B101" s="6" t="s">
        <v>1154</v>
      </c>
      <c r="C101" s="6" t="s">
        <v>268</v>
      </c>
      <c r="D101" s="6"/>
      <c r="E101" s="6" t="s">
        <v>35</v>
      </c>
      <c r="F101" s="10">
        <v>455</v>
      </c>
      <c r="G101" s="10">
        <v>6169</v>
      </c>
      <c r="H101" s="10">
        <v>680</v>
      </c>
      <c r="I101" s="10">
        <f t="shared" si="1"/>
        <v>7304</v>
      </c>
      <c r="J101" s="6" t="s">
        <v>647</v>
      </c>
      <c r="K101" s="6"/>
    </row>
    <row r="102" spans="1:11" ht="12" x14ac:dyDescent="0.2">
      <c r="A102" s="11" t="s">
        <v>269</v>
      </c>
      <c r="B102" s="6" t="s">
        <v>1155</v>
      </c>
      <c r="C102" s="6" t="s">
        <v>270</v>
      </c>
      <c r="D102" s="6"/>
      <c r="E102" s="6" t="s">
        <v>35</v>
      </c>
      <c r="F102" s="10">
        <v>321</v>
      </c>
      <c r="G102" s="10">
        <v>9387</v>
      </c>
      <c r="H102" s="10">
        <v>286</v>
      </c>
      <c r="I102" s="10">
        <f t="shared" si="1"/>
        <v>9994</v>
      </c>
      <c r="J102" s="6" t="s">
        <v>647</v>
      </c>
      <c r="K102" s="6"/>
    </row>
    <row r="103" spans="1:11" ht="12" x14ac:dyDescent="0.2">
      <c r="A103" s="11" t="s">
        <v>271</v>
      </c>
      <c r="B103" s="6" t="s">
        <v>1156</v>
      </c>
      <c r="C103" s="6" t="s">
        <v>272</v>
      </c>
      <c r="D103" s="6"/>
      <c r="E103" s="6" t="s">
        <v>35</v>
      </c>
      <c r="F103" s="10">
        <v>6164</v>
      </c>
      <c r="G103" s="10">
        <v>114608</v>
      </c>
      <c r="H103" s="10">
        <v>10106</v>
      </c>
      <c r="I103" s="10">
        <f t="shared" si="1"/>
        <v>130878</v>
      </c>
      <c r="J103" s="6" t="s">
        <v>647</v>
      </c>
      <c r="K103" s="6"/>
    </row>
    <row r="104" spans="1:11" ht="12" x14ac:dyDescent="0.2">
      <c r="A104" s="11" t="s">
        <v>273</v>
      </c>
      <c r="B104" s="6" t="s">
        <v>1157</v>
      </c>
      <c r="C104" s="6" t="s">
        <v>274</v>
      </c>
      <c r="D104" s="6"/>
      <c r="E104" s="6" t="s">
        <v>125</v>
      </c>
      <c r="F104" s="10">
        <v>0</v>
      </c>
      <c r="G104" s="10">
        <v>36757</v>
      </c>
      <c r="H104" s="10">
        <v>0</v>
      </c>
      <c r="I104" s="10">
        <f t="shared" si="1"/>
        <v>36757</v>
      </c>
      <c r="J104" s="6" t="s">
        <v>647</v>
      </c>
      <c r="K104" s="6"/>
    </row>
    <row r="105" spans="1:11" ht="12" x14ac:dyDescent="0.2">
      <c r="A105" s="11" t="s">
        <v>275</v>
      </c>
      <c r="B105" s="6" t="s">
        <v>1158</v>
      </c>
      <c r="C105" s="6" t="s">
        <v>276</v>
      </c>
      <c r="D105" s="6" t="s">
        <v>277</v>
      </c>
      <c r="E105" s="6" t="s">
        <v>35</v>
      </c>
      <c r="F105" s="10">
        <v>0</v>
      </c>
      <c r="G105" s="10">
        <v>30753</v>
      </c>
      <c r="H105" s="10">
        <v>0</v>
      </c>
      <c r="I105" s="10">
        <f t="shared" si="1"/>
        <v>30753</v>
      </c>
      <c r="J105" s="6" t="s">
        <v>647</v>
      </c>
      <c r="K105" s="6"/>
    </row>
    <row r="106" spans="1:11" ht="12" x14ac:dyDescent="0.2">
      <c r="A106" s="11" t="s">
        <v>278</v>
      </c>
      <c r="B106" s="6" t="s">
        <v>1159</v>
      </c>
      <c r="C106" s="6" t="s">
        <v>272</v>
      </c>
      <c r="D106" s="6" t="s">
        <v>279</v>
      </c>
      <c r="E106" s="6" t="s">
        <v>35</v>
      </c>
      <c r="F106" s="10">
        <v>6164</v>
      </c>
      <c r="G106" s="10">
        <v>114608</v>
      </c>
      <c r="H106" s="10">
        <v>10106</v>
      </c>
      <c r="I106" s="10">
        <f t="shared" si="1"/>
        <v>130878</v>
      </c>
      <c r="J106" s="6" t="s">
        <v>647</v>
      </c>
      <c r="K106" s="6"/>
    </row>
    <row r="107" spans="1:11" ht="12" x14ac:dyDescent="0.2">
      <c r="A107" s="11" t="s">
        <v>280</v>
      </c>
      <c r="B107" s="6" t="s">
        <v>1160</v>
      </c>
      <c r="C107" s="6" t="s">
        <v>281</v>
      </c>
      <c r="D107" s="6" t="s">
        <v>282</v>
      </c>
      <c r="E107" s="6" t="s">
        <v>35</v>
      </c>
      <c r="F107" s="10">
        <v>955</v>
      </c>
      <c r="G107" s="10">
        <v>13535</v>
      </c>
      <c r="H107" s="10">
        <v>948</v>
      </c>
      <c r="I107" s="10">
        <f t="shared" si="1"/>
        <v>15438</v>
      </c>
      <c r="J107" s="6" t="s">
        <v>647</v>
      </c>
      <c r="K107" s="6"/>
    </row>
    <row r="108" spans="1:11" ht="12" x14ac:dyDescent="0.2">
      <c r="A108" s="11" t="s">
        <v>283</v>
      </c>
      <c r="B108" s="6" t="s">
        <v>1161</v>
      </c>
      <c r="C108" s="6" t="s">
        <v>281</v>
      </c>
      <c r="D108" s="6" t="s">
        <v>284</v>
      </c>
      <c r="E108" s="6" t="s">
        <v>35</v>
      </c>
      <c r="F108" s="10">
        <v>1179</v>
      </c>
      <c r="G108" s="10">
        <v>16012</v>
      </c>
      <c r="H108" s="10">
        <v>1171</v>
      </c>
      <c r="I108" s="10">
        <f t="shared" si="1"/>
        <v>18362</v>
      </c>
      <c r="J108" s="6" t="s">
        <v>647</v>
      </c>
      <c r="K108" s="6"/>
    </row>
    <row r="109" spans="1:11" ht="12" x14ac:dyDescent="0.2">
      <c r="A109" s="11" t="s">
        <v>285</v>
      </c>
      <c r="B109" s="6" t="s">
        <v>1162</v>
      </c>
      <c r="C109" s="6" t="s">
        <v>281</v>
      </c>
      <c r="D109" s="6" t="s">
        <v>286</v>
      </c>
      <c r="E109" s="6" t="s">
        <v>35</v>
      </c>
      <c r="F109" s="10">
        <v>1404</v>
      </c>
      <c r="G109" s="10">
        <v>18426</v>
      </c>
      <c r="H109" s="10">
        <v>1395</v>
      </c>
      <c r="I109" s="10">
        <f t="shared" si="1"/>
        <v>21225</v>
      </c>
      <c r="J109" s="6" t="s">
        <v>647</v>
      </c>
      <c r="K109" s="6"/>
    </row>
    <row r="110" spans="1:11" ht="12" x14ac:dyDescent="0.2">
      <c r="A110" s="11" t="s">
        <v>287</v>
      </c>
      <c r="B110" s="6" t="s">
        <v>1163</v>
      </c>
      <c r="C110" s="6" t="s">
        <v>281</v>
      </c>
      <c r="D110" s="6" t="s">
        <v>288</v>
      </c>
      <c r="E110" s="6" t="s">
        <v>35</v>
      </c>
      <c r="F110" s="10">
        <v>2135</v>
      </c>
      <c r="G110" s="10">
        <v>29020</v>
      </c>
      <c r="H110" s="10">
        <v>2120</v>
      </c>
      <c r="I110" s="10">
        <f t="shared" si="1"/>
        <v>33275</v>
      </c>
      <c r="J110" s="6" t="s">
        <v>647</v>
      </c>
      <c r="K110" s="6"/>
    </row>
    <row r="111" spans="1:11" ht="12" x14ac:dyDescent="0.2">
      <c r="A111" s="11" t="s">
        <v>289</v>
      </c>
      <c r="B111" s="6" t="s">
        <v>1164</v>
      </c>
      <c r="C111" s="6" t="s">
        <v>281</v>
      </c>
      <c r="D111" s="6" t="s">
        <v>290</v>
      </c>
      <c r="E111" s="6" t="s">
        <v>35</v>
      </c>
      <c r="F111" s="10">
        <v>2359</v>
      </c>
      <c r="G111" s="10">
        <v>32103</v>
      </c>
      <c r="H111" s="10">
        <v>2343</v>
      </c>
      <c r="I111" s="10">
        <f t="shared" si="1"/>
        <v>36805</v>
      </c>
      <c r="J111" s="6" t="s">
        <v>647</v>
      </c>
      <c r="K111" s="6"/>
    </row>
    <row r="112" spans="1:11" ht="12" x14ac:dyDescent="0.2">
      <c r="A112" s="11" t="s">
        <v>291</v>
      </c>
      <c r="B112" s="6" t="s">
        <v>1165</v>
      </c>
      <c r="C112" s="6" t="s">
        <v>281</v>
      </c>
      <c r="D112" s="6" t="s">
        <v>292</v>
      </c>
      <c r="E112" s="6" t="s">
        <v>35</v>
      </c>
      <c r="F112" s="10">
        <v>2837</v>
      </c>
      <c r="G112" s="10">
        <v>38546</v>
      </c>
      <c r="H112" s="10">
        <v>2818</v>
      </c>
      <c r="I112" s="10">
        <f t="shared" si="1"/>
        <v>44201</v>
      </c>
      <c r="J112" s="6" t="s">
        <v>647</v>
      </c>
      <c r="K112" s="6"/>
    </row>
    <row r="113" spans="1:11" ht="12" x14ac:dyDescent="0.2">
      <c r="A113" s="11" t="s">
        <v>293</v>
      </c>
      <c r="B113" s="6" t="s">
        <v>1166</v>
      </c>
      <c r="C113" s="6" t="s">
        <v>294</v>
      </c>
      <c r="D113" s="6" t="s">
        <v>295</v>
      </c>
      <c r="E113" s="6" t="s">
        <v>35</v>
      </c>
      <c r="F113" s="10">
        <v>4218</v>
      </c>
      <c r="G113" s="10">
        <v>42946</v>
      </c>
      <c r="H113" s="10">
        <v>6373</v>
      </c>
      <c r="I113" s="10">
        <f t="shared" si="1"/>
        <v>53537</v>
      </c>
      <c r="J113" s="6" t="s">
        <v>647</v>
      </c>
      <c r="K113" s="6"/>
    </row>
    <row r="114" spans="1:11" ht="12" x14ac:dyDescent="0.2">
      <c r="A114" s="11" t="s">
        <v>296</v>
      </c>
      <c r="B114" s="6" t="s">
        <v>1167</v>
      </c>
      <c r="C114" s="6" t="s">
        <v>297</v>
      </c>
      <c r="D114" s="6" t="s">
        <v>298</v>
      </c>
      <c r="E114" s="6" t="s">
        <v>35</v>
      </c>
      <c r="F114" s="10">
        <v>0</v>
      </c>
      <c r="G114" s="10">
        <v>27695</v>
      </c>
      <c r="H114" s="10">
        <v>0</v>
      </c>
      <c r="I114" s="10">
        <f t="shared" si="1"/>
        <v>27695</v>
      </c>
      <c r="J114" s="6" t="s">
        <v>647</v>
      </c>
      <c r="K114" s="6"/>
    </row>
    <row r="115" spans="1:11" ht="12" x14ac:dyDescent="0.2">
      <c r="A115" s="11" t="s">
        <v>299</v>
      </c>
      <c r="B115" s="6" t="s">
        <v>1168</v>
      </c>
      <c r="C115" s="6" t="s">
        <v>297</v>
      </c>
      <c r="D115" s="6" t="s">
        <v>300</v>
      </c>
      <c r="E115" s="6" t="s">
        <v>35</v>
      </c>
      <c r="F115" s="10">
        <v>394</v>
      </c>
      <c r="G115" s="10">
        <v>7627</v>
      </c>
      <c r="H115" s="10">
        <v>646</v>
      </c>
      <c r="I115" s="10">
        <f t="shared" si="1"/>
        <v>8667</v>
      </c>
      <c r="J115" s="6" t="s">
        <v>647</v>
      </c>
      <c r="K115" s="6"/>
    </row>
    <row r="116" spans="1:11" ht="12" x14ac:dyDescent="0.2">
      <c r="A116" s="11" t="s">
        <v>301</v>
      </c>
      <c r="B116" s="6" t="s">
        <v>1169</v>
      </c>
      <c r="C116" s="6" t="s">
        <v>302</v>
      </c>
      <c r="D116" s="6" t="s">
        <v>303</v>
      </c>
      <c r="E116" s="6" t="s">
        <v>125</v>
      </c>
      <c r="F116" s="10">
        <v>0</v>
      </c>
      <c r="G116" s="10">
        <v>28822</v>
      </c>
      <c r="H116" s="10">
        <v>0</v>
      </c>
      <c r="I116" s="10">
        <f t="shared" si="1"/>
        <v>28822</v>
      </c>
      <c r="J116" s="6" t="s">
        <v>647</v>
      </c>
      <c r="K116" s="6"/>
    </row>
    <row r="117" spans="1:11" ht="12" x14ac:dyDescent="0.2">
      <c r="A117" s="11" t="s">
        <v>304</v>
      </c>
      <c r="B117" s="6" t="s">
        <v>1170</v>
      </c>
      <c r="C117" s="6" t="s">
        <v>302</v>
      </c>
      <c r="D117" s="6" t="s">
        <v>305</v>
      </c>
      <c r="E117" s="6" t="s">
        <v>125</v>
      </c>
      <c r="F117" s="10">
        <v>0</v>
      </c>
      <c r="G117" s="10">
        <v>23945</v>
      </c>
      <c r="H117" s="10">
        <v>0</v>
      </c>
      <c r="I117" s="10">
        <f t="shared" si="1"/>
        <v>23945</v>
      </c>
      <c r="J117" s="6" t="s">
        <v>647</v>
      </c>
      <c r="K117" s="6"/>
    </row>
    <row r="118" spans="1:11" ht="12" x14ac:dyDescent="0.2">
      <c r="A118" s="11" t="s">
        <v>306</v>
      </c>
      <c r="B118" s="6" t="s">
        <v>1171</v>
      </c>
      <c r="C118" s="6" t="s">
        <v>307</v>
      </c>
      <c r="D118" s="6" t="s">
        <v>308</v>
      </c>
      <c r="E118" s="6" t="s">
        <v>48</v>
      </c>
      <c r="F118" s="10">
        <v>758</v>
      </c>
      <c r="G118" s="10">
        <v>2203</v>
      </c>
      <c r="H118" s="10">
        <v>753</v>
      </c>
      <c r="I118" s="10">
        <f t="shared" si="1"/>
        <v>3714</v>
      </c>
      <c r="J118" s="6" t="s">
        <v>647</v>
      </c>
      <c r="K118" s="6"/>
    </row>
    <row r="119" spans="1:11" ht="12" x14ac:dyDescent="0.2">
      <c r="A119" s="11" t="s">
        <v>309</v>
      </c>
      <c r="B119" s="6" t="s">
        <v>1172</v>
      </c>
      <c r="C119" s="6" t="s">
        <v>307</v>
      </c>
      <c r="D119" s="6" t="s">
        <v>310</v>
      </c>
      <c r="E119" s="6" t="s">
        <v>35</v>
      </c>
      <c r="F119" s="10">
        <v>2837</v>
      </c>
      <c r="G119" s="10">
        <v>6746</v>
      </c>
      <c r="H119" s="10">
        <v>2818</v>
      </c>
      <c r="I119" s="10">
        <f t="shared" si="1"/>
        <v>12401</v>
      </c>
      <c r="J119" s="6" t="s">
        <v>647</v>
      </c>
      <c r="K119" s="6"/>
    </row>
    <row r="120" spans="1:11" ht="12" x14ac:dyDescent="0.2">
      <c r="A120" s="11" t="s">
        <v>311</v>
      </c>
      <c r="B120" s="6" t="s">
        <v>1173</v>
      </c>
      <c r="C120" s="6" t="s">
        <v>312</v>
      </c>
      <c r="D120" s="6" t="s">
        <v>28</v>
      </c>
      <c r="E120" s="6" t="s">
        <v>154</v>
      </c>
      <c r="F120" s="10">
        <v>0</v>
      </c>
      <c r="G120" s="10">
        <v>0</v>
      </c>
      <c r="H120" s="10">
        <v>0</v>
      </c>
      <c r="I120" s="10">
        <f t="shared" si="1"/>
        <v>0</v>
      </c>
      <c r="J120" s="6" t="s">
        <v>647</v>
      </c>
      <c r="K120" s="6"/>
    </row>
    <row r="121" spans="1:11" ht="12" x14ac:dyDescent="0.2">
      <c r="A121" s="11" t="s">
        <v>313</v>
      </c>
      <c r="B121" s="6" t="s">
        <v>1174</v>
      </c>
      <c r="C121" s="6" t="s">
        <v>314</v>
      </c>
      <c r="D121" s="6" t="s">
        <v>315</v>
      </c>
      <c r="E121" s="6" t="s">
        <v>48</v>
      </c>
      <c r="F121" s="10">
        <v>1238</v>
      </c>
      <c r="G121" s="10">
        <v>3388</v>
      </c>
      <c r="H121" s="10">
        <v>630</v>
      </c>
      <c r="I121" s="10">
        <f t="shared" si="1"/>
        <v>5256</v>
      </c>
      <c r="J121" s="6" t="s">
        <v>647</v>
      </c>
      <c r="K121" s="6"/>
    </row>
    <row r="122" spans="1:11" ht="12" x14ac:dyDescent="0.2">
      <c r="A122" s="11" t="s">
        <v>316</v>
      </c>
      <c r="B122" s="6" t="s">
        <v>1175</v>
      </c>
      <c r="C122" s="6" t="s">
        <v>317</v>
      </c>
      <c r="D122" s="6" t="s">
        <v>318</v>
      </c>
      <c r="E122" s="6" t="s">
        <v>154</v>
      </c>
      <c r="F122" s="10">
        <v>3286227</v>
      </c>
      <c r="G122" s="10">
        <v>27489543</v>
      </c>
      <c r="H122" s="10">
        <v>4709075</v>
      </c>
      <c r="I122" s="10">
        <f t="shared" si="1"/>
        <v>35484845</v>
      </c>
      <c r="J122" s="6" t="s">
        <v>647</v>
      </c>
      <c r="K122" s="6"/>
    </row>
    <row r="123" spans="1:11" ht="12" x14ac:dyDescent="0.2">
      <c r="A123" s="11" t="s">
        <v>319</v>
      </c>
      <c r="B123" s="6" t="s">
        <v>1176</v>
      </c>
      <c r="C123" s="6" t="s">
        <v>320</v>
      </c>
      <c r="D123" s="6" t="s">
        <v>315</v>
      </c>
      <c r="E123" s="6" t="s">
        <v>48</v>
      </c>
      <c r="F123" s="10">
        <v>635</v>
      </c>
      <c r="G123" s="10">
        <v>6052</v>
      </c>
      <c r="H123" s="10">
        <v>840</v>
      </c>
      <c r="I123" s="10">
        <f t="shared" si="1"/>
        <v>7527</v>
      </c>
      <c r="J123" s="6" t="s">
        <v>647</v>
      </c>
      <c r="K123" s="6"/>
    </row>
    <row r="124" spans="1:11" ht="12" x14ac:dyDescent="0.2">
      <c r="A124" s="11" t="s">
        <v>321</v>
      </c>
      <c r="B124" s="6" t="s">
        <v>1177</v>
      </c>
      <c r="C124" s="6" t="s">
        <v>322</v>
      </c>
      <c r="D124" s="6" t="s">
        <v>323</v>
      </c>
      <c r="E124" s="6" t="s">
        <v>48</v>
      </c>
      <c r="F124" s="10">
        <v>814</v>
      </c>
      <c r="G124" s="10">
        <v>4144</v>
      </c>
      <c r="H124" s="10">
        <v>936</v>
      </c>
      <c r="I124" s="10">
        <f t="shared" si="1"/>
        <v>5894</v>
      </c>
      <c r="J124" s="6" t="s">
        <v>647</v>
      </c>
      <c r="K124" s="6"/>
    </row>
    <row r="125" spans="1:11" ht="12" x14ac:dyDescent="0.2">
      <c r="A125" s="11" t="s">
        <v>324</v>
      </c>
      <c r="B125" s="6" t="s">
        <v>1178</v>
      </c>
      <c r="C125" s="6" t="s">
        <v>325</v>
      </c>
      <c r="D125" s="6" t="s">
        <v>326</v>
      </c>
      <c r="E125" s="6" t="s">
        <v>48</v>
      </c>
      <c r="F125" s="10">
        <v>352</v>
      </c>
      <c r="G125" s="10">
        <v>351</v>
      </c>
      <c r="H125" s="10">
        <v>278</v>
      </c>
      <c r="I125" s="10">
        <f t="shared" si="1"/>
        <v>981</v>
      </c>
      <c r="J125" s="6" t="s">
        <v>647</v>
      </c>
      <c r="K125" s="6"/>
    </row>
    <row r="126" spans="1:11" ht="12" x14ac:dyDescent="0.2">
      <c r="A126" s="11" t="s">
        <v>327</v>
      </c>
      <c r="B126" s="6" t="s">
        <v>1179</v>
      </c>
      <c r="C126" s="6" t="s">
        <v>328</v>
      </c>
      <c r="D126" s="6" t="s">
        <v>28</v>
      </c>
      <c r="E126" s="6" t="s">
        <v>154</v>
      </c>
      <c r="F126" s="10">
        <v>0</v>
      </c>
      <c r="G126" s="10">
        <v>0</v>
      </c>
      <c r="H126" s="10">
        <v>0</v>
      </c>
      <c r="I126" s="10">
        <f t="shared" si="1"/>
        <v>0</v>
      </c>
      <c r="J126" s="6" t="s">
        <v>647</v>
      </c>
      <c r="K126" s="6"/>
    </row>
    <row r="127" spans="1:11" ht="12" x14ac:dyDescent="0.2">
      <c r="A127" s="11" t="s">
        <v>329</v>
      </c>
      <c r="B127" s="6" t="s">
        <v>1180</v>
      </c>
      <c r="C127" s="6" t="s">
        <v>330</v>
      </c>
      <c r="D127" s="6" t="s">
        <v>331</v>
      </c>
      <c r="E127" s="6" t="s">
        <v>48</v>
      </c>
      <c r="F127" s="10">
        <v>301</v>
      </c>
      <c r="G127" s="10">
        <v>4367</v>
      </c>
      <c r="H127" s="10">
        <v>417</v>
      </c>
      <c r="I127" s="10">
        <f t="shared" si="1"/>
        <v>5085</v>
      </c>
      <c r="J127" s="6" t="s">
        <v>647</v>
      </c>
      <c r="K127" s="6"/>
    </row>
    <row r="128" spans="1:11" ht="12" x14ac:dyDescent="0.2">
      <c r="A128" s="11" t="s">
        <v>332</v>
      </c>
      <c r="B128" s="6" t="s">
        <v>1181</v>
      </c>
      <c r="C128" s="6" t="s">
        <v>333</v>
      </c>
      <c r="D128" s="6" t="s">
        <v>331</v>
      </c>
      <c r="E128" s="6" t="s">
        <v>48</v>
      </c>
      <c r="F128" s="10">
        <v>301</v>
      </c>
      <c r="G128" s="10">
        <v>6038</v>
      </c>
      <c r="H128" s="10">
        <v>417</v>
      </c>
      <c r="I128" s="10">
        <f t="shared" si="1"/>
        <v>6756</v>
      </c>
      <c r="J128" s="6" t="s">
        <v>647</v>
      </c>
      <c r="K128" s="6"/>
    </row>
    <row r="129" spans="1:11" ht="12" x14ac:dyDescent="0.2">
      <c r="A129" s="11" t="s">
        <v>334</v>
      </c>
      <c r="B129" s="6" t="s">
        <v>1182</v>
      </c>
      <c r="C129" s="6" t="s">
        <v>335</v>
      </c>
      <c r="D129" s="6" t="s">
        <v>331</v>
      </c>
      <c r="E129" s="6" t="s">
        <v>48</v>
      </c>
      <c r="F129" s="10">
        <v>301</v>
      </c>
      <c r="G129" s="10">
        <v>6038</v>
      </c>
      <c r="H129" s="10">
        <v>417</v>
      </c>
      <c r="I129" s="10">
        <f t="shared" si="1"/>
        <v>6756</v>
      </c>
      <c r="J129" s="6" t="s">
        <v>647</v>
      </c>
      <c r="K129" s="6"/>
    </row>
    <row r="130" spans="1:11" ht="12" x14ac:dyDescent="0.2">
      <c r="A130" s="11" t="s">
        <v>336</v>
      </c>
      <c r="B130" s="6" t="s">
        <v>1183</v>
      </c>
      <c r="C130" s="6" t="s">
        <v>337</v>
      </c>
      <c r="D130" s="6" t="s">
        <v>331</v>
      </c>
      <c r="E130" s="6" t="s">
        <v>48</v>
      </c>
      <c r="F130" s="10">
        <v>301</v>
      </c>
      <c r="G130" s="10">
        <v>7709</v>
      </c>
      <c r="H130" s="10">
        <v>417</v>
      </c>
      <c r="I130" s="10">
        <f t="shared" si="1"/>
        <v>8427</v>
      </c>
      <c r="J130" s="6" t="s">
        <v>647</v>
      </c>
      <c r="K130" s="6"/>
    </row>
    <row r="131" spans="1:11" ht="12" x14ac:dyDescent="0.2">
      <c r="A131" s="11" t="s">
        <v>338</v>
      </c>
      <c r="B131" s="6" t="s">
        <v>1184</v>
      </c>
      <c r="C131" s="6" t="s">
        <v>339</v>
      </c>
      <c r="D131" s="6" t="s">
        <v>340</v>
      </c>
      <c r="E131" s="6" t="s">
        <v>48</v>
      </c>
      <c r="F131" s="10">
        <v>478</v>
      </c>
      <c r="G131" s="10">
        <v>10785</v>
      </c>
      <c r="H131" s="10">
        <v>434</v>
      </c>
      <c r="I131" s="10">
        <f t="shared" si="1"/>
        <v>11697</v>
      </c>
      <c r="J131" s="6" t="s">
        <v>647</v>
      </c>
      <c r="K131" s="6"/>
    </row>
    <row r="132" spans="1:11" ht="12" x14ac:dyDescent="0.2">
      <c r="A132" s="11" t="s">
        <v>341</v>
      </c>
      <c r="B132" s="6" t="s">
        <v>1185</v>
      </c>
      <c r="C132" s="6" t="s">
        <v>342</v>
      </c>
      <c r="D132" s="6" t="s">
        <v>277</v>
      </c>
      <c r="E132" s="6" t="s">
        <v>48</v>
      </c>
      <c r="F132" s="10">
        <v>0</v>
      </c>
      <c r="G132" s="10">
        <v>33416</v>
      </c>
      <c r="H132" s="10">
        <v>0</v>
      </c>
      <c r="I132" s="10">
        <f t="shared" ref="I132:I195" si="2">F132+G132+H132</f>
        <v>33416</v>
      </c>
      <c r="J132" s="6" t="s">
        <v>647</v>
      </c>
      <c r="K132" s="6"/>
    </row>
    <row r="133" spans="1:11" ht="12" x14ac:dyDescent="0.2">
      <c r="A133" s="11" t="s">
        <v>343</v>
      </c>
      <c r="B133" s="6" t="s">
        <v>1186</v>
      </c>
      <c r="C133" s="6" t="s">
        <v>344</v>
      </c>
      <c r="D133" s="6" t="s">
        <v>345</v>
      </c>
      <c r="E133" s="6" t="s">
        <v>48</v>
      </c>
      <c r="F133" s="10">
        <v>1293</v>
      </c>
      <c r="G133" s="10">
        <v>64674</v>
      </c>
      <c r="H133" s="10">
        <v>0</v>
      </c>
      <c r="I133" s="10">
        <f t="shared" si="2"/>
        <v>65967</v>
      </c>
      <c r="J133" s="6" t="s">
        <v>647</v>
      </c>
      <c r="K133" s="6"/>
    </row>
    <row r="134" spans="1:11" ht="12" x14ac:dyDescent="0.2">
      <c r="A134" s="11" t="s">
        <v>346</v>
      </c>
      <c r="B134" s="6" t="s">
        <v>1187</v>
      </c>
      <c r="C134" s="6" t="s">
        <v>344</v>
      </c>
      <c r="D134" s="6" t="s">
        <v>347</v>
      </c>
      <c r="E134" s="6" t="s">
        <v>48</v>
      </c>
      <c r="F134" s="10">
        <v>1121</v>
      </c>
      <c r="G134" s="10">
        <v>56050</v>
      </c>
      <c r="H134" s="10">
        <v>0</v>
      </c>
      <c r="I134" s="10">
        <f t="shared" si="2"/>
        <v>57171</v>
      </c>
      <c r="J134" s="6" t="s">
        <v>647</v>
      </c>
      <c r="K134" s="6"/>
    </row>
    <row r="135" spans="1:11" ht="12" x14ac:dyDescent="0.2">
      <c r="A135" s="11" t="s">
        <v>348</v>
      </c>
      <c r="B135" s="6" t="s">
        <v>1188</v>
      </c>
      <c r="C135" s="6" t="s">
        <v>344</v>
      </c>
      <c r="D135" s="6" t="s">
        <v>349</v>
      </c>
      <c r="E135" s="6" t="s">
        <v>48</v>
      </c>
      <c r="F135" s="10">
        <v>4408</v>
      </c>
      <c r="G135" s="10">
        <v>220435</v>
      </c>
      <c r="H135" s="10">
        <v>0</v>
      </c>
      <c r="I135" s="10">
        <f t="shared" si="2"/>
        <v>224843</v>
      </c>
      <c r="J135" s="6" t="s">
        <v>647</v>
      </c>
      <c r="K135" s="6"/>
    </row>
    <row r="136" spans="1:11" ht="12" x14ac:dyDescent="0.2">
      <c r="A136" s="11" t="s">
        <v>350</v>
      </c>
      <c r="B136" s="6" t="s">
        <v>46</v>
      </c>
      <c r="C136" s="6" t="s">
        <v>351</v>
      </c>
      <c r="D136" s="6" t="s">
        <v>352</v>
      </c>
      <c r="E136" s="6" t="s">
        <v>48</v>
      </c>
      <c r="F136" s="10">
        <v>1329</v>
      </c>
      <c r="G136" s="10">
        <v>8485</v>
      </c>
      <c r="H136" s="10">
        <v>2491</v>
      </c>
      <c r="I136" s="10">
        <f t="shared" si="2"/>
        <v>12305</v>
      </c>
      <c r="J136" s="6" t="s">
        <v>647</v>
      </c>
      <c r="K136" s="6"/>
    </row>
    <row r="137" spans="1:11" ht="12" x14ac:dyDescent="0.2">
      <c r="A137" s="11" t="s">
        <v>353</v>
      </c>
      <c r="B137" s="6" t="s">
        <v>1189</v>
      </c>
      <c r="C137" s="6" t="s">
        <v>351</v>
      </c>
      <c r="D137" s="6" t="s">
        <v>354</v>
      </c>
      <c r="E137" s="6" t="s">
        <v>48</v>
      </c>
      <c r="F137" s="10">
        <v>1598</v>
      </c>
      <c r="G137" s="10">
        <v>10191</v>
      </c>
      <c r="H137" s="10">
        <v>2995</v>
      </c>
      <c r="I137" s="10">
        <f t="shared" si="2"/>
        <v>14784</v>
      </c>
      <c r="J137" s="6" t="s">
        <v>647</v>
      </c>
      <c r="K137" s="6"/>
    </row>
    <row r="138" spans="1:11" ht="12" x14ac:dyDescent="0.2">
      <c r="A138" s="11" t="s">
        <v>355</v>
      </c>
      <c r="B138" s="6" t="s">
        <v>1190</v>
      </c>
      <c r="C138" s="6" t="s">
        <v>351</v>
      </c>
      <c r="D138" s="6" t="s">
        <v>356</v>
      </c>
      <c r="E138" s="6" t="s">
        <v>48</v>
      </c>
      <c r="F138" s="10">
        <v>1994</v>
      </c>
      <c r="G138" s="10">
        <v>12719</v>
      </c>
      <c r="H138" s="10">
        <v>3737</v>
      </c>
      <c r="I138" s="10">
        <f t="shared" si="2"/>
        <v>18450</v>
      </c>
      <c r="J138" s="6" t="s">
        <v>647</v>
      </c>
      <c r="K138" s="6"/>
    </row>
    <row r="139" spans="1:11" ht="12" x14ac:dyDescent="0.2">
      <c r="A139" s="11" t="s">
        <v>357</v>
      </c>
      <c r="B139" s="6" t="s">
        <v>1191</v>
      </c>
      <c r="C139" s="6" t="s">
        <v>351</v>
      </c>
      <c r="D139" s="6" t="s">
        <v>358</v>
      </c>
      <c r="E139" s="6" t="s">
        <v>48</v>
      </c>
      <c r="F139" s="10">
        <v>1862</v>
      </c>
      <c r="G139" s="10">
        <v>11864</v>
      </c>
      <c r="H139" s="10">
        <v>3492</v>
      </c>
      <c r="I139" s="10">
        <f t="shared" si="2"/>
        <v>17218</v>
      </c>
      <c r="J139" s="6" t="s">
        <v>647</v>
      </c>
      <c r="K139" s="6"/>
    </row>
    <row r="140" spans="1:11" ht="12" x14ac:dyDescent="0.2">
      <c r="A140" s="11" t="s">
        <v>359</v>
      </c>
      <c r="B140" s="6" t="s">
        <v>1192</v>
      </c>
      <c r="C140" s="6" t="s">
        <v>351</v>
      </c>
      <c r="D140" s="6" t="s">
        <v>360</v>
      </c>
      <c r="E140" s="6" t="s">
        <v>48</v>
      </c>
      <c r="F140" s="10">
        <v>2234</v>
      </c>
      <c r="G140" s="10">
        <v>14261</v>
      </c>
      <c r="H140" s="10">
        <v>4186</v>
      </c>
      <c r="I140" s="10">
        <f t="shared" si="2"/>
        <v>20681</v>
      </c>
      <c r="J140" s="6" t="s">
        <v>647</v>
      </c>
      <c r="K140" s="6"/>
    </row>
    <row r="141" spans="1:11" ht="12" x14ac:dyDescent="0.2">
      <c r="A141" s="11" t="s">
        <v>361</v>
      </c>
      <c r="B141" s="6" t="s">
        <v>1193</v>
      </c>
      <c r="C141" s="6" t="s">
        <v>351</v>
      </c>
      <c r="D141" s="6" t="s">
        <v>362</v>
      </c>
      <c r="E141" s="6" t="s">
        <v>48</v>
      </c>
      <c r="F141" s="10">
        <v>2792</v>
      </c>
      <c r="G141" s="10">
        <v>17793</v>
      </c>
      <c r="H141" s="10">
        <v>5234</v>
      </c>
      <c r="I141" s="10">
        <f t="shared" si="2"/>
        <v>25819</v>
      </c>
      <c r="J141" s="6" t="s">
        <v>647</v>
      </c>
      <c r="K141" s="6"/>
    </row>
    <row r="142" spans="1:11" ht="12" x14ac:dyDescent="0.2">
      <c r="A142" s="11" t="s">
        <v>363</v>
      </c>
      <c r="B142" s="6" t="s">
        <v>1194</v>
      </c>
      <c r="C142" s="6" t="s">
        <v>351</v>
      </c>
      <c r="D142" s="6" t="s">
        <v>364</v>
      </c>
      <c r="E142" s="6" t="s">
        <v>48</v>
      </c>
      <c r="F142" s="10">
        <v>2327</v>
      </c>
      <c r="G142" s="10">
        <v>14829</v>
      </c>
      <c r="H142" s="10">
        <v>4363</v>
      </c>
      <c r="I142" s="10">
        <f t="shared" si="2"/>
        <v>21519</v>
      </c>
      <c r="J142" s="6" t="s">
        <v>647</v>
      </c>
      <c r="K142" s="6"/>
    </row>
    <row r="143" spans="1:11" ht="12" x14ac:dyDescent="0.2">
      <c r="A143" s="11" t="s">
        <v>365</v>
      </c>
      <c r="B143" s="6" t="s">
        <v>1195</v>
      </c>
      <c r="C143" s="6" t="s">
        <v>351</v>
      </c>
      <c r="D143" s="6" t="s">
        <v>366</v>
      </c>
      <c r="E143" s="6" t="s">
        <v>48</v>
      </c>
      <c r="F143" s="10">
        <v>2792</v>
      </c>
      <c r="G143" s="10">
        <v>17793</v>
      </c>
      <c r="H143" s="10">
        <v>5234</v>
      </c>
      <c r="I143" s="10">
        <f t="shared" si="2"/>
        <v>25819</v>
      </c>
      <c r="J143" s="6" t="s">
        <v>647</v>
      </c>
      <c r="K143" s="6"/>
    </row>
    <row r="144" spans="1:11" ht="12" x14ac:dyDescent="0.2">
      <c r="A144" s="11" t="s">
        <v>367</v>
      </c>
      <c r="B144" s="6" t="s">
        <v>1196</v>
      </c>
      <c r="C144" s="6" t="s">
        <v>351</v>
      </c>
      <c r="D144" s="6" t="s">
        <v>368</v>
      </c>
      <c r="E144" s="6" t="s">
        <v>48</v>
      </c>
      <c r="F144" s="10">
        <v>3493</v>
      </c>
      <c r="G144" s="10">
        <v>22273</v>
      </c>
      <c r="H144" s="10">
        <v>6548</v>
      </c>
      <c r="I144" s="10">
        <f t="shared" si="2"/>
        <v>32314</v>
      </c>
      <c r="J144" s="6" t="s">
        <v>647</v>
      </c>
      <c r="K144" s="6"/>
    </row>
    <row r="145" spans="1:11" ht="12" x14ac:dyDescent="0.2">
      <c r="A145" s="11" t="s">
        <v>369</v>
      </c>
      <c r="B145" s="6" t="s">
        <v>1197</v>
      </c>
      <c r="C145" s="6" t="s">
        <v>351</v>
      </c>
      <c r="D145" s="6" t="s">
        <v>370</v>
      </c>
      <c r="E145" s="6" t="s">
        <v>48</v>
      </c>
      <c r="F145" s="10">
        <v>6207</v>
      </c>
      <c r="G145" s="10">
        <v>39587</v>
      </c>
      <c r="H145" s="10">
        <v>11633</v>
      </c>
      <c r="I145" s="10">
        <f t="shared" si="2"/>
        <v>57427</v>
      </c>
      <c r="J145" s="6" t="s">
        <v>647</v>
      </c>
      <c r="K145" s="6"/>
    </row>
    <row r="146" spans="1:11" ht="12" x14ac:dyDescent="0.2">
      <c r="A146" s="11" t="s">
        <v>371</v>
      </c>
      <c r="B146" s="6" t="s">
        <v>1198</v>
      </c>
      <c r="C146" s="6" t="s">
        <v>351</v>
      </c>
      <c r="D146" s="6" t="s">
        <v>372</v>
      </c>
      <c r="E146" s="6" t="s">
        <v>48</v>
      </c>
      <c r="F146" s="10">
        <v>7448</v>
      </c>
      <c r="G146" s="10">
        <v>47500</v>
      </c>
      <c r="H146" s="10">
        <v>13961</v>
      </c>
      <c r="I146" s="10">
        <f t="shared" si="2"/>
        <v>68909</v>
      </c>
      <c r="J146" s="6" t="s">
        <v>647</v>
      </c>
      <c r="K146" s="6"/>
    </row>
    <row r="147" spans="1:11" ht="12" x14ac:dyDescent="0.2">
      <c r="A147" s="11" t="s">
        <v>373</v>
      </c>
      <c r="B147" s="6" t="s">
        <v>1199</v>
      </c>
      <c r="C147" s="6" t="s">
        <v>351</v>
      </c>
      <c r="D147" s="6" t="s">
        <v>374</v>
      </c>
      <c r="E147" s="6" t="s">
        <v>48</v>
      </c>
      <c r="F147" s="10">
        <v>9313</v>
      </c>
      <c r="G147" s="10">
        <v>59408</v>
      </c>
      <c r="H147" s="10">
        <v>17453</v>
      </c>
      <c r="I147" s="10">
        <f t="shared" si="2"/>
        <v>86174</v>
      </c>
      <c r="J147" s="6" t="s">
        <v>647</v>
      </c>
      <c r="K147" s="6"/>
    </row>
    <row r="148" spans="1:11" ht="12" x14ac:dyDescent="0.2">
      <c r="A148" s="11" t="s">
        <v>375</v>
      </c>
      <c r="B148" s="6" t="s">
        <v>1200</v>
      </c>
      <c r="C148" s="6" t="s">
        <v>351</v>
      </c>
      <c r="D148" s="6" t="s">
        <v>376</v>
      </c>
      <c r="E148" s="6" t="s">
        <v>48</v>
      </c>
      <c r="F148" s="10">
        <v>1281</v>
      </c>
      <c r="G148" s="10">
        <v>8158</v>
      </c>
      <c r="H148" s="10">
        <v>2402</v>
      </c>
      <c r="I148" s="10">
        <f t="shared" si="2"/>
        <v>11841</v>
      </c>
      <c r="J148" s="6" t="s">
        <v>647</v>
      </c>
      <c r="K148" s="6"/>
    </row>
    <row r="149" spans="1:11" ht="12" x14ac:dyDescent="0.2">
      <c r="A149" s="11" t="s">
        <v>377</v>
      </c>
      <c r="B149" s="6" t="s">
        <v>1201</v>
      </c>
      <c r="C149" s="6" t="s">
        <v>351</v>
      </c>
      <c r="D149" s="6" t="s">
        <v>378</v>
      </c>
      <c r="E149" s="6" t="s">
        <v>48</v>
      </c>
      <c r="F149" s="10">
        <v>1537</v>
      </c>
      <c r="G149" s="10">
        <v>9814</v>
      </c>
      <c r="H149" s="10">
        <v>2879</v>
      </c>
      <c r="I149" s="10">
        <f t="shared" si="2"/>
        <v>14230</v>
      </c>
      <c r="J149" s="6" t="s">
        <v>647</v>
      </c>
      <c r="K149" s="6"/>
    </row>
    <row r="150" spans="1:11" ht="12" x14ac:dyDescent="0.2">
      <c r="A150" s="11" t="s">
        <v>379</v>
      </c>
      <c r="B150" s="6" t="s">
        <v>1202</v>
      </c>
      <c r="C150" s="6" t="s">
        <v>351</v>
      </c>
      <c r="D150" s="6" t="s">
        <v>380</v>
      </c>
      <c r="E150" s="6" t="s">
        <v>48</v>
      </c>
      <c r="F150" s="10">
        <v>1920</v>
      </c>
      <c r="G150" s="10">
        <v>12235</v>
      </c>
      <c r="H150" s="10">
        <v>3600</v>
      </c>
      <c r="I150" s="10">
        <f t="shared" si="2"/>
        <v>17755</v>
      </c>
      <c r="J150" s="6" t="s">
        <v>647</v>
      </c>
      <c r="K150" s="6"/>
    </row>
    <row r="151" spans="1:11" ht="12" x14ac:dyDescent="0.2">
      <c r="A151" s="11" t="s">
        <v>381</v>
      </c>
      <c r="B151" s="6" t="s">
        <v>1203</v>
      </c>
      <c r="C151" s="6" t="s">
        <v>351</v>
      </c>
      <c r="D151" s="6" t="s">
        <v>382</v>
      </c>
      <c r="E151" s="6" t="s">
        <v>48</v>
      </c>
      <c r="F151" s="10">
        <v>1793</v>
      </c>
      <c r="G151" s="10">
        <v>11428</v>
      </c>
      <c r="H151" s="10">
        <v>3362</v>
      </c>
      <c r="I151" s="10">
        <f t="shared" si="2"/>
        <v>16583</v>
      </c>
      <c r="J151" s="6" t="s">
        <v>647</v>
      </c>
      <c r="K151" s="6"/>
    </row>
    <row r="152" spans="1:11" ht="12" x14ac:dyDescent="0.2">
      <c r="A152" s="11" t="s">
        <v>383</v>
      </c>
      <c r="B152" s="6" t="s">
        <v>1204</v>
      </c>
      <c r="C152" s="6" t="s">
        <v>351</v>
      </c>
      <c r="D152" s="6" t="s">
        <v>384</v>
      </c>
      <c r="E152" s="6" t="s">
        <v>48</v>
      </c>
      <c r="F152" s="10">
        <v>2152</v>
      </c>
      <c r="G152" s="10">
        <v>13717</v>
      </c>
      <c r="H152" s="10">
        <v>4036</v>
      </c>
      <c r="I152" s="10">
        <f t="shared" si="2"/>
        <v>19905</v>
      </c>
      <c r="J152" s="6" t="s">
        <v>647</v>
      </c>
      <c r="K152" s="6"/>
    </row>
    <row r="153" spans="1:11" ht="12" x14ac:dyDescent="0.2">
      <c r="A153" s="11" t="s">
        <v>385</v>
      </c>
      <c r="B153" s="6" t="s">
        <v>1205</v>
      </c>
      <c r="C153" s="6" t="s">
        <v>351</v>
      </c>
      <c r="D153" s="6" t="s">
        <v>386</v>
      </c>
      <c r="E153" s="6" t="s">
        <v>48</v>
      </c>
      <c r="F153" s="10">
        <v>2691</v>
      </c>
      <c r="G153" s="10">
        <v>17166</v>
      </c>
      <c r="H153" s="10">
        <v>5044</v>
      </c>
      <c r="I153" s="10">
        <f t="shared" si="2"/>
        <v>24901</v>
      </c>
      <c r="J153" s="6" t="s">
        <v>647</v>
      </c>
      <c r="K153" s="6"/>
    </row>
    <row r="154" spans="1:11" ht="12" x14ac:dyDescent="0.2">
      <c r="A154" s="11" t="s">
        <v>387</v>
      </c>
      <c r="B154" s="6" t="s">
        <v>1206</v>
      </c>
      <c r="C154" s="6" t="s">
        <v>351</v>
      </c>
      <c r="D154" s="6" t="s">
        <v>388</v>
      </c>
      <c r="E154" s="6" t="s">
        <v>48</v>
      </c>
      <c r="F154" s="10">
        <v>2240</v>
      </c>
      <c r="G154" s="10">
        <v>14273</v>
      </c>
      <c r="H154" s="10">
        <v>4199</v>
      </c>
      <c r="I154" s="10">
        <f t="shared" si="2"/>
        <v>20712</v>
      </c>
      <c r="J154" s="6" t="s">
        <v>647</v>
      </c>
      <c r="K154" s="6"/>
    </row>
    <row r="155" spans="1:11" ht="12" x14ac:dyDescent="0.2">
      <c r="A155" s="11" t="s">
        <v>389</v>
      </c>
      <c r="B155" s="6" t="s">
        <v>1207</v>
      </c>
      <c r="C155" s="6" t="s">
        <v>351</v>
      </c>
      <c r="D155" s="6" t="s">
        <v>390</v>
      </c>
      <c r="E155" s="6" t="s">
        <v>48</v>
      </c>
      <c r="F155" s="10">
        <v>2691</v>
      </c>
      <c r="G155" s="10">
        <v>17166</v>
      </c>
      <c r="H155" s="10">
        <v>5044</v>
      </c>
      <c r="I155" s="10">
        <f t="shared" si="2"/>
        <v>24901</v>
      </c>
      <c r="J155" s="6" t="s">
        <v>647</v>
      </c>
      <c r="K155" s="6"/>
    </row>
    <row r="156" spans="1:11" ht="12" x14ac:dyDescent="0.2">
      <c r="A156" s="11" t="s">
        <v>391</v>
      </c>
      <c r="B156" s="6" t="s">
        <v>1208</v>
      </c>
      <c r="C156" s="6" t="s">
        <v>351</v>
      </c>
      <c r="D156" s="6" t="s">
        <v>392</v>
      </c>
      <c r="E156" s="6" t="s">
        <v>48</v>
      </c>
      <c r="F156" s="10">
        <v>3362</v>
      </c>
      <c r="G156" s="10">
        <v>21434</v>
      </c>
      <c r="H156" s="10">
        <v>6303</v>
      </c>
      <c r="I156" s="10">
        <f t="shared" si="2"/>
        <v>31099</v>
      </c>
      <c r="J156" s="6" t="s">
        <v>647</v>
      </c>
      <c r="K156" s="6"/>
    </row>
    <row r="157" spans="1:11" ht="12" x14ac:dyDescent="0.2">
      <c r="A157" s="11" t="s">
        <v>393</v>
      </c>
      <c r="B157" s="6" t="s">
        <v>1209</v>
      </c>
      <c r="C157" s="6" t="s">
        <v>351</v>
      </c>
      <c r="D157" s="6" t="s">
        <v>394</v>
      </c>
      <c r="E157" s="6" t="s">
        <v>48</v>
      </c>
      <c r="F157" s="10">
        <v>5978</v>
      </c>
      <c r="G157" s="10">
        <v>38132</v>
      </c>
      <c r="H157" s="10">
        <v>11204</v>
      </c>
      <c r="I157" s="10">
        <f t="shared" si="2"/>
        <v>55314</v>
      </c>
      <c r="J157" s="6" t="s">
        <v>647</v>
      </c>
      <c r="K157" s="6"/>
    </row>
    <row r="158" spans="1:11" ht="12" x14ac:dyDescent="0.2">
      <c r="A158" s="11" t="s">
        <v>395</v>
      </c>
      <c r="B158" s="6" t="s">
        <v>1210</v>
      </c>
      <c r="C158" s="6" t="s">
        <v>351</v>
      </c>
      <c r="D158" s="6" t="s">
        <v>396</v>
      </c>
      <c r="E158" s="6" t="s">
        <v>48</v>
      </c>
      <c r="F158" s="10">
        <v>7173</v>
      </c>
      <c r="G158" s="10">
        <v>45762</v>
      </c>
      <c r="H158" s="10">
        <v>13444</v>
      </c>
      <c r="I158" s="10">
        <f t="shared" si="2"/>
        <v>66379</v>
      </c>
      <c r="J158" s="6" t="s">
        <v>647</v>
      </c>
      <c r="K158" s="6"/>
    </row>
    <row r="159" spans="1:11" ht="12" x14ac:dyDescent="0.2">
      <c r="A159" s="11" t="s">
        <v>397</v>
      </c>
      <c r="B159" s="6" t="s">
        <v>1211</v>
      </c>
      <c r="C159" s="6" t="s">
        <v>351</v>
      </c>
      <c r="D159" s="6" t="s">
        <v>398</v>
      </c>
      <c r="E159" s="6" t="s">
        <v>48</v>
      </c>
      <c r="F159" s="10">
        <v>8967</v>
      </c>
      <c r="G159" s="10">
        <v>57190</v>
      </c>
      <c r="H159" s="10">
        <v>16806</v>
      </c>
      <c r="I159" s="10">
        <f t="shared" si="2"/>
        <v>82963</v>
      </c>
      <c r="J159" s="6" t="s">
        <v>647</v>
      </c>
      <c r="K159" s="6"/>
    </row>
    <row r="160" spans="1:11" ht="12" x14ac:dyDescent="0.2">
      <c r="A160" s="11" t="s">
        <v>399</v>
      </c>
      <c r="B160" s="6" t="s">
        <v>1212</v>
      </c>
      <c r="C160" s="6" t="s">
        <v>351</v>
      </c>
      <c r="D160" s="6" t="s">
        <v>400</v>
      </c>
      <c r="E160" s="6" t="s">
        <v>48</v>
      </c>
      <c r="F160" s="10">
        <v>1191</v>
      </c>
      <c r="G160" s="10">
        <v>7596</v>
      </c>
      <c r="H160" s="10">
        <v>2232</v>
      </c>
      <c r="I160" s="10">
        <f t="shared" si="2"/>
        <v>11019</v>
      </c>
      <c r="J160" s="6" t="s">
        <v>647</v>
      </c>
      <c r="K160" s="6"/>
    </row>
    <row r="161" spans="1:11" ht="12" x14ac:dyDescent="0.2">
      <c r="A161" s="11" t="s">
        <v>401</v>
      </c>
      <c r="B161" s="6" t="s">
        <v>1213</v>
      </c>
      <c r="C161" s="6" t="s">
        <v>351</v>
      </c>
      <c r="D161" s="6" t="s">
        <v>402</v>
      </c>
      <c r="E161" s="6" t="s">
        <v>48</v>
      </c>
      <c r="F161" s="10">
        <v>1431</v>
      </c>
      <c r="G161" s="10">
        <v>9138</v>
      </c>
      <c r="H161" s="10">
        <v>2681</v>
      </c>
      <c r="I161" s="10">
        <f t="shared" si="2"/>
        <v>13250</v>
      </c>
      <c r="J161" s="6" t="s">
        <v>647</v>
      </c>
      <c r="K161" s="6"/>
    </row>
    <row r="162" spans="1:11" ht="12" x14ac:dyDescent="0.2">
      <c r="A162" s="11" t="s">
        <v>403</v>
      </c>
      <c r="B162" s="6" t="s">
        <v>1214</v>
      </c>
      <c r="C162" s="6" t="s">
        <v>351</v>
      </c>
      <c r="D162" s="6" t="s">
        <v>404</v>
      </c>
      <c r="E162" s="6" t="s">
        <v>48</v>
      </c>
      <c r="F162" s="10">
        <v>1790</v>
      </c>
      <c r="G162" s="10">
        <v>11422</v>
      </c>
      <c r="H162" s="10">
        <v>3355</v>
      </c>
      <c r="I162" s="10">
        <f t="shared" si="2"/>
        <v>16567</v>
      </c>
      <c r="J162" s="6" t="s">
        <v>647</v>
      </c>
      <c r="K162" s="6"/>
    </row>
    <row r="163" spans="1:11" ht="12" x14ac:dyDescent="0.2">
      <c r="A163" s="11" t="s">
        <v>405</v>
      </c>
      <c r="B163" s="6" t="s">
        <v>1215</v>
      </c>
      <c r="C163" s="6" t="s">
        <v>351</v>
      </c>
      <c r="D163" s="6" t="s">
        <v>406</v>
      </c>
      <c r="E163" s="6" t="s">
        <v>48</v>
      </c>
      <c r="F163" s="10">
        <v>1669</v>
      </c>
      <c r="G163" s="10">
        <v>10632</v>
      </c>
      <c r="H163" s="10">
        <v>3131</v>
      </c>
      <c r="I163" s="10">
        <f t="shared" si="2"/>
        <v>15432</v>
      </c>
      <c r="J163" s="6" t="s">
        <v>647</v>
      </c>
      <c r="K163" s="6"/>
    </row>
    <row r="164" spans="1:11" ht="12" x14ac:dyDescent="0.2">
      <c r="A164" s="11" t="s">
        <v>407</v>
      </c>
      <c r="B164" s="6" t="s">
        <v>1216</v>
      </c>
      <c r="C164" s="6" t="s">
        <v>351</v>
      </c>
      <c r="D164" s="6" t="s">
        <v>408</v>
      </c>
      <c r="E164" s="6" t="s">
        <v>48</v>
      </c>
      <c r="F164" s="10">
        <v>2004</v>
      </c>
      <c r="G164" s="10">
        <v>12785</v>
      </c>
      <c r="H164" s="10">
        <v>3757</v>
      </c>
      <c r="I164" s="10">
        <f t="shared" si="2"/>
        <v>18546</v>
      </c>
      <c r="J164" s="6" t="s">
        <v>647</v>
      </c>
      <c r="K164" s="6"/>
    </row>
    <row r="165" spans="1:11" ht="12" x14ac:dyDescent="0.2">
      <c r="A165" s="11" t="s">
        <v>409</v>
      </c>
      <c r="B165" s="6" t="s">
        <v>1217</v>
      </c>
      <c r="C165" s="6" t="s">
        <v>351</v>
      </c>
      <c r="D165" s="6" t="s">
        <v>410</v>
      </c>
      <c r="E165" s="6" t="s">
        <v>48</v>
      </c>
      <c r="F165" s="10">
        <v>2505</v>
      </c>
      <c r="G165" s="10">
        <v>15973</v>
      </c>
      <c r="H165" s="10">
        <v>4696</v>
      </c>
      <c r="I165" s="10">
        <f t="shared" si="2"/>
        <v>23174</v>
      </c>
      <c r="J165" s="6" t="s">
        <v>647</v>
      </c>
      <c r="K165" s="6"/>
    </row>
    <row r="166" spans="1:11" ht="12" x14ac:dyDescent="0.2">
      <c r="A166" s="11" t="s">
        <v>411</v>
      </c>
      <c r="B166" s="6" t="s">
        <v>1218</v>
      </c>
      <c r="C166" s="6" t="s">
        <v>351</v>
      </c>
      <c r="D166" s="6" t="s">
        <v>412</v>
      </c>
      <c r="E166" s="6" t="s">
        <v>48</v>
      </c>
      <c r="F166" s="10">
        <v>2089</v>
      </c>
      <c r="G166" s="10">
        <v>13335</v>
      </c>
      <c r="H166" s="10">
        <v>3914</v>
      </c>
      <c r="I166" s="10">
        <f t="shared" si="2"/>
        <v>19338</v>
      </c>
      <c r="J166" s="6" t="s">
        <v>647</v>
      </c>
      <c r="K166" s="6"/>
    </row>
    <row r="167" spans="1:11" ht="12" x14ac:dyDescent="0.2">
      <c r="A167" s="11" t="s">
        <v>413</v>
      </c>
      <c r="B167" s="6" t="s">
        <v>1219</v>
      </c>
      <c r="C167" s="6" t="s">
        <v>351</v>
      </c>
      <c r="D167" s="6" t="s">
        <v>414</v>
      </c>
      <c r="E167" s="6" t="s">
        <v>48</v>
      </c>
      <c r="F167" s="10">
        <v>2505</v>
      </c>
      <c r="G167" s="10">
        <v>15973</v>
      </c>
      <c r="H167" s="10">
        <v>4696</v>
      </c>
      <c r="I167" s="10">
        <f t="shared" si="2"/>
        <v>23174</v>
      </c>
      <c r="J167" s="6" t="s">
        <v>647</v>
      </c>
      <c r="K167" s="6"/>
    </row>
    <row r="168" spans="1:11" ht="12" x14ac:dyDescent="0.2">
      <c r="A168" s="11" t="s">
        <v>415</v>
      </c>
      <c r="B168" s="6" t="s">
        <v>1220</v>
      </c>
      <c r="C168" s="6" t="s">
        <v>351</v>
      </c>
      <c r="D168" s="6" t="s">
        <v>416</v>
      </c>
      <c r="E168" s="6" t="s">
        <v>48</v>
      </c>
      <c r="F168" s="10">
        <v>3131</v>
      </c>
      <c r="G168" s="10">
        <v>19973</v>
      </c>
      <c r="H168" s="10">
        <v>5867</v>
      </c>
      <c r="I168" s="10">
        <f t="shared" si="2"/>
        <v>28971</v>
      </c>
      <c r="J168" s="6" t="s">
        <v>647</v>
      </c>
      <c r="K168" s="6"/>
    </row>
    <row r="169" spans="1:11" ht="12" x14ac:dyDescent="0.2">
      <c r="A169" s="11" t="s">
        <v>417</v>
      </c>
      <c r="B169" s="6" t="s">
        <v>1221</v>
      </c>
      <c r="C169" s="6" t="s">
        <v>351</v>
      </c>
      <c r="D169" s="6" t="s">
        <v>418</v>
      </c>
      <c r="E169" s="6" t="s">
        <v>48</v>
      </c>
      <c r="F169" s="10">
        <v>5567</v>
      </c>
      <c r="G169" s="10">
        <v>35511</v>
      </c>
      <c r="H169" s="10">
        <v>10435</v>
      </c>
      <c r="I169" s="10">
        <f t="shared" si="2"/>
        <v>51513</v>
      </c>
      <c r="J169" s="6" t="s">
        <v>647</v>
      </c>
      <c r="K169" s="6"/>
    </row>
    <row r="170" spans="1:11" ht="12" x14ac:dyDescent="0.2">
      <c r="A170" s="11" t="s">
        <v>419</v>
      </c>
      <c r="B170" s="6" t="s">
        <v>1222</v>
      </c>
      <c r="C170" s="6" t="s">
        <v>351</v>
      </c>
      <c r="D170" s="6" t="s">
        <v>420</v>
      </c>
      <c r="E170" s="6" t="s">
        <v>48</v>
      </c>
      <c r="F170" s="10">
        <v>6679</v>
      </c>
      <c r="G170" s="10">
        <v>42612</v>
      </c>
      <c r="H170" s="10">
        <v>12518</v>
      </c>
      <c r="I170" s="10">
        <f t="shared" si="2"/>
        <v>61809</v>
      </c>
      <c r="J170" s="6" t="s">
        <v>647</v>
      </c>
      <c r="K170" s="6"/>
    </row>
    <row r="171" spans="1:11" ht="12" x14ac:dyDescent="0.2">
      <c r="A171" s="11" t="s">
        <v>421</v>
      </c>
      <c r="B171" s="6" t="s">
        <v>1223</v>
      </c>
      <c r="C171" s="6" t="s">
        <v>351</v>
      </c>
      <c r="D171" s="6" t="s">
        <v>422</v>
      </c>
      <c r="E171" s="6" t="s">
        <v>48</v>
      </c>
      <c r="F171" s="10">
        <v>8349</v>
      </c>
      <c r="G171" s="10">
        <v>53245</v>
      </c>
      <c r="H171" s="10">
        <v>15649</v>
      </c>
      <c r="I171" s="10">
        <f t="shared" si="2"/>
        <v>77243</v>
      </c>
      <c r="J171" s="6" t="s">
        <v>647</v>
      </c>
      <c r="K171" s="6"/>
    </row>
    <row r="172" spans="1:11" ht="12" x14ac:dyDescent="0.2">
      <c r="A172" s="11" t="s">
        <v>423</v>
      </c>
      <c r="B172" s="6" t="s">
        <v>1224</v>
      </c>
      <c r="C172" s="6" t="s">
        <v>424</v>
      </c>
      <c r="D172" s="6" t="s">
        <v>352</v>
      </c>
      <c r="E172" s="6" t="s">
        <v>48</v>
      </c>
      <c r="F172" s="10">
        <v>1445</v>
      </c>
      <c r="G172" s="10">
        <v>10069</v>
      </c>
      <c r="H172" s="10">
        <v>2593</v>
      </c>
      <c r="I172" s="10">
        <f t="shared" si="2"/>
        <v>14107</v>
      </c>
      <c r="J172" s="6" t="s">
        <v>647</v>
      </c>
      <c r="K172" s="6"/>
    </row>
    <row r="173" spans="1:11" ht="12" x14ac:dyDescent="0.2">
      <c r="A173" s="11" t="s">
        <v>425</v>
      </c>
      <c r="B173" s="6" t="s">
        <v>1225</v>
      </c>
      <c r="C173" s="6" t="s">
        <v>424</v>
      </c>
      <c r="D173" s="6" t="s">
        <v>354</v>
      </c>
      <c r="E173" s="6" t="s">
        <v>48</v>
      </c>
      <c r="F173" s="10">
        <v>1735</v>
      </c>
      <c r="G173" s="10">
        <v>12099</v>
      </c>
      <c r="H173" s="10">
        <v>3110</v>
      </c>
      <c r="I173" s="10">
        <f t="shared" si="2"/>
        <v>16944</v>
      </c>
      <c r="J173" s="6" t="s">
        <v>647</v>
      </c>
      <c r="K173" s="6"/>
    </row>
    <row r="174" spans="1:11" ht="12" x14ac:dyDescent="0.2">
      <c r="A174" s="11" t="s">
        <v>426</v>
      </c>
      <c r="B174" s="6" t="s">
        <v>1226</v>
      </c>
      <c r="C174" s="6" t="s">
        <v>424</v>
      </c>
      <c r="D174" s="6" t="s">
        <v>356</v>
      </c>
      <c r="E174" s="6" t="s">
        <v>48</v>
      </c>
      <c r="F174" s="10">
        <v>2168</v>
      </c>
      <c r="G174" s="10">
        <v>15122</v>
      </c>
      <c r="H174" s="10">
        <v>3886</v>
      </c>
      <c r="I174" s="10">
        <f t="shared" si="2"/>
        <v>21176</v>
      </c>
      <c r="J174" s="6" t="s">
        <v>647</v>
      </c>
      <c r="K174" s="6"/>
    </row>
    <row r="175" spans="1:11" ht="12" x14ac:dyDescent="0.2">
      <c r="A175" s="11" t="s">
        <v>427</v>
      </c>
      <c r="B175" s="6" t="s">
        <v>1227</v>
      </c>
      <c r="C175" s="6" t="s">
        <v>424</v>
      </c>
      <c r="D175" s="6" t="s">
        <v>358</v>
      </c>
      <c r="E175" s="6" t="s">
        <v>48</v>
      </c>
      <c r="F175" s="10">
        <v>2024</v>
      </c>
      <c r="G175" s="10">
        <v>14118</v>
      </c>
      <c r="H175" s="10">
        <v>3628</v>
      </c>
      <c r="I175" s="10">
        <f t="shared" si="2"/>
        <v>19770</v>
      </c>
      <c r="J175" s="6" t="s">
        <v>647</v>
      </c>
      <c r="K175" s="6"/>
    </row>
    <row r="176" spans="1:11" ht="12" x14ac:dyDescent="0.2">
      <c r="A176" s="11" t="s">
        <v>428</v>
      </c>
      <c r="B176" s="6" t="s">
        <v>1228</v>
      </c>
      <c r="C176" s="6" t="s">
        <v>424</v>
      </c>
      <c r="D176" s="6" t="s">
        <v>360</v>
      </c>
      <c r="E176" s="6" t="s">
        <v>48</v>
      </c>
      <c r="F176" s="10">
        <v>2430</v>
      </c>
      <c r="G176" s="10">
        <v>16936</v>
      </c>
      <c r="H176" s="10">
        <v>4356</v>
      </c>
      <c r="I176" s="10">
        <f t="shared" si="2"/>
        <v>23722</v>
      </c>
      <c r="J176" s="6" t="s">
        <v>647</v>
      </c>
      <c r="K176" s="6"/>
    </row>
    <row r="177" spans="1:11" ht="12" x14ac:dyDescent="0.2">
      <c r="A177" s="11" t="s">
        <v>429</v>
      </c>
      <c r="B177" s="6" t="s">
        <v>1229</v>
      </c>
      <c r="C177" s="6" t="s">
        <v>424</v>
      </c>
      <c r="D177" s="6" t="s">
        <v>362</v>
      </c>
      <c r="E177" s="6" t="s">
        <v>48</v>
      </c>
      <c r="F177" s="10">
        <v>3037</v>
      </c>
      <c r="G177" s="10">
        <v>21170</v>
      </c>
      <c r="H177" s="10">
        <v>5445</v>
      </c>
      <c r="I177" s="10">
        <f t="shared" si="2"/>
        <v>29652</v>
      </c>
      <c r="J177" s="6" t="s">
        <v>647</v>
      </c>
      <c r="K177" s="6"/>
    </row>
    <row r="178" spans="1:11" ht="12" x14ac:dyDescent="0.2">
      <c r="A178" s="11" t="s">
        <v>430</v>
      </c>
      <c r="B178" s="6" t="s">
        <v>1230</v>
      </c>
      <c r="C178" s="6" t="s">
        <v>424</v>
      </c>
      <c r="D178" s="6" t="s">
        <v>364</v>
      </c>
      <c r="E178" s="6" t="s">
        <v>48</v>
      </c>
      <c r="F178" s="10">
        <v>2531</v>
      </c>
      <c r="G178" s="10">
        <v>17636</v>
      </c>
      <c r="H178" s="10">
        <v>4540</v>
      </c>
      <c r="I178" s="10">
        <f t="shared" si="2"/>
        <v>24707</v>
      </c>
      <c r="J178" s="6" t="s">
        <v>647</v>
      </c>
      <c r="K178" s="6"/>
    </row>
    <row r="179" spans="1:11" ht="12" x14ac:dyDescent="0.2">
      <c r="A179" s="11" t="s">
        <v>431</v>
      </c>
      <c r="B179" s="6" t="s">
        <v>1231</v>
      </c>
      <c r="C179" s="6" t="s">
        <v>424</v>
      </c>
      <c r="D179" s="6" t="s">
        <v>366</v>
      </c>
      <c r="E179" s="6" t="s">
        <v>48</v>
      </c>
      <c r="F179" s="10">
        <v>3037</v>
      </c>
      <c r="G179" s="10">
        <v>21170</v>
      </c>
      <c r="H179" s="10">
        <v>5445</v>
      </c>
      <c r="I179" s="10">
        <f t="shared" si="2"/>
        <v>29652</v>
      </c>
      <c r="J179" s="6" t="s">
        <v>647</v>
      </c>
      <c r="K179" s="6"/>
    </row>
    <row r="180" spans="1:11" ht="12" x14ac:dyDescent="0.2">
      <c r="A180" s="11" t="s">
        <v>432</v>
      </c>
      <c r="B180" s="6" t="s">
        <v>1232</v>
      </c>
      <c r="C180" s="6" t="s">
        <v>424</v>
      </c>
      <c r="D180" s="6" t="s">
        <v>368</v>
      </c>
      <c r="E180" s="6" t="s">
        <v>48</v>
      </c>
      <c r="F180" s="10">
        <v>3796</v>
      </c>
      <c r="G180" s="10">
        <v>26462</v>
      </c>
      <c r="H180" s="10">
        <v>6807</v>
      </c>
      <c r="I180" s="10">
        <f t="shared" si="2"/>
        <v>37065</v>
      </c>
      <c r="J180" s="6" t="s">
        <v>647</v>
      </c>
      <c r="K180" s="6"/>
    </row>
    <row r="181" spans="1:11" ht="12" x14ac:dyDescent="0.2">
      <c r="A181" s="11" t="s">
        <v>433</v>
      </c>
      <c r="B181" s="6" t="s">
        <v>1233</v>
      </c>
      <c r="C181" s="6" t="s">
        <v>424</v>
      </c>
      <c r="D181" s="6" t="s">
        <v>370</v>
      </c>
      <c r="E181" s="6" t="s">
        <v>48</v>
      </c>
      <c r="F181" s="10">
        <v>6750</v>
      </c>
      <c r="G181" s="10">
        <v>47035</v>
      </c>
      <c r="H181" s="10">
        <v>12103</v>
      </c>
      <c r="I181" s="10">
        <f t="shared" si="2"/>
        <v>65888</v>
      </c>
      <c r="J181" s="6" t="s">
        <v>647</v>
      </c>
      <c r="K181" s="6"/>
    </row>
    <row r="182" spans="1:11" ht="12" x14ac:dyDescent="0.2">
      <c r="A182" s="11" t="s">
        <v>434</v>
      </c>
      <c r="B182" s="6" t="s">
        <v>1234</v>
      </c>
      <c r="C182" s="6" t="s">
        <v>424</v>
      </c>
      <c r="D182" s="6" t="s">
        <v>372</v>
      </c>
      <c r="E182" s="6" t="s">
        <v>48</v>
      </c>
      <c r="F182" s="10">
        <v>8099</v>
      </c>
      <c r="G182" s="10">
        <v>56459</v>
      </c>
      <c r="H182" s="10">
        <v>14519</v>
      </c>
      <c r="I182" s="10">
        <f t="shared" si="2"/>
        <v>79077</v>
      </c>
      <c r="J182" s="6" t="s">
        <v>647</v>
      </c>
      <c r="K182" s="6"/>
    </row>
    <row r="183" spans="1:11" ht="12" x14ac:dyDescent="0.2">
      <c r="A183" s="11" t="s">
        <v>435</v>
      </c>
      <c r="B183" s="6" t="s">
        <v>1235</v>
      </c>
      <c r="C183" s="6" t="s">
        <v>424</v>
      </c>
      <c r="D183" s="6" t="s">
        <v>374</v>
      </c>
      <c r="E183" s="6" t="s">
        <v>48</v>
      </c>
      <c r="F183" s="10">
        <v>10125</v>
      </c>
      <c r="G183" s="10">
        <v>70562</v>
      </c>
      <c r="H183" s="10">
        <v>18154</v>
      </c>
      <c r="I183" s="10">
        <f t="shared" si="2"/>
        <v>98841</v>
      </c>
      <c r="J183" s="6" t="s">
        <v>647</v>
      </c>
      <c r="K183" s="6"/>
    </row>
    <row r="184" spans="1:11" ht="12" x14ac:dyDescent="0.2">
      <c r="A184" s="11" t="s">
        <v>436</v>
      </c>
      <c r="B184" s="6" t="s">
        <v>1236</v>
      </c>
      <c r="C184" s="6" t="s">
        <v>424</v>
      </c>
      <c r="D184" s="6" t="s">
        <v>376</v>
      </c>
      <c r="E184" s="6" t="s">
        <v>48</v>
      </c>
      <c r="F184" s="10">
        <v>1390</v>
      </c>
      <c r="G184" s="10">
        <v>9700</v>
      </c>
      <c r="H184" s="10">
        <v>2491</v>
      </c>
      <c r="I184" s="10">
        <f t="shared" si="2"/>
        <v>13581</v>
      </c>
      <c r="J184" s="6" t="s">
        <v>647</v>
      </c>
      <c r="K184" s="6"/>
    </row>
    <row r="185" spans="1:11" ht="12" x14ac:dyDescent="0.2">
      <c r="A185" s="11" t="s">
        <v>437</v>
      </c>
      <c r="B185" s="6" t="s">
        <v>1237</v>
      </c>
      <c r="C185" s="6" t="s">
        <v>424</v>
      </c>
      <c r="D185" s="6" t="s">
        <v>378</v>
      </c>
      <c r="E185" s="6" t="s">
        <v>48</v>
      </c>
      <c r="F185" s="10">
        <v>1670</v>
      </c>
      <c r="G185" s="10">
        <v>11643</v>
      </c>
      <c r="H185" s="10">
        <v>2995</v>
      </c>
      <c r="I185" s="10">
        <f t="shared" si="2"/>
        <v>16308</v>
      </c>
      <c r="J185" s="6" t="s">
        <v>647</v>
      </c>
      <c r="K185" s="6"/>
    </row>
    <row r="186" spans="1:11" ht="12" x14ac:dyDescent="0.2">
      <c r="A186" s="11" t="s">
        <v>438</v>
      </c>
      <c r="B186" s="6" t="s">
        <v>1238</v>
      </c>
      <c r="C186" s="6" t="s">
        <v>424</v>
      </c>
      <c r="D186" s="6" t="s">
        <v>380</v>
      </c>
      <c r="E186" s="6" t="s">
        <v>48</v>
      </c>
      <c r="F186" s="10">
        <v>2085</v>
      </c>
      <c r="G186" s="10">
        <v>14541</v>
      </c>
      <c r="H186" s="10">
        <v>3737</v>
      </c>
      <c r="I186" s="10">
        <f t="shared" si="2"/>
        <v>20363</v>
      </c>
      <c r="J186" s="6" t="s">
        <v>647</v>
      </c>
      <c r="K186" s="6"/>
    </row>
    <row r="187" spans="1:11" ht="12" x14ac:dyDescent="0.2">
      <c r="A187" s="11" t="s">
        <v>439</v>
      </c>
      <c r="B187" s="6" t="s">
        <v>1239</v>
      </c>
      <c r="C187" s="6" t="s">
        <v>424</v>
      </c>
      <c r="D187" s="6" t="s">
        <v>382</v>
      </c>
      <c r="E187" s="6" t="s">
        <v>48</v>
      </c>
      <c r="F187" s="10">
        <v>1946</v>
      </c>
      <c r="G187" s="10">
        <v>13554</v>
      </c>
      <c r="H187" s="10">
        <v>3492</v>
      </c>
      <c r="I187" s="10">
        <f t="shared" si="2"/>
        <v>18992</v>
      </c>
      <c r="J187" s="6" t="s">
        <v>647</v>
      </c>
      <c r="K187" s="6"/>
    </row>
    <row r="188" spans="1:11" ht="12" x14ac:dyDescent="0.2">
      <c r="A188" s="11" t="s">
        <v>440</v>
      </c>
      <c r="B188" s="6" t="s">
        <v>1240</v>
      </c>
      <c r="C188" s="6" t="s">
        <v>424</v>
      </c>
      <c r="D188" s="6" t="s">
        <v>384</v>
      </c>
      <c r="E188" s="6" t="s">
        <v>48</v>
      </c>
      <c r="F188" s="10">
        <v>2336</v>
      </c>
      <c r="G188" s="10">
        <v>16295</v>
      </c>
      <c r="H188" s="10">
        <v>4186</v>
      </c>
      <c r="I188" s="10">
        <f t="shared" si="2"/>
        <v>22817</v>
      </c>
      <c r="J188" s="6" t="s">
        <v>647</v>
      </c>
      <c r="K188" s="6"/>
    </row>
    <row r="189" spans="1:11" ht="12" x14ac:dyDescent="0.2">
      <c r="A189" s="11" t="s">
        <v>441</v>
      </c>
      <c r="B189" s="6" t="s">
        <v>1241</v>
      </c>
      <c r="C189" s="6" t="s">
        <v>424</v>
      </c>
      <c r="D189" s="6" t="s">
        <v>386</v>
      </c>
      <c r="E189" s="6" t="s">
        <v>48</v>
      </c>
      <c r="F189" s="10">
        <v>2920</v>
      </c>
      <c r="G189" s="10">
        <v>20355</v>
      </c>
      <c r="H189" s="10">
        <v>5234</v>
      </c>
      <c r="I189" s="10">
        <f t="shared" si="2"/>
        <v>28509</v>
      </c>
      <c r="J189" s="6" t="s">
        <v>647</v>
      </c>
      <c r="K189" s="6"/>
    </row>
    <row r="190" spans="1:11" ht="12" x14ac:dyDescent="0.2">
      <c r="A190" s="11" t="s">
        <v>442</v>
      </c>
      <c r="B190" s="6" t="s">
        <v>1242</v>
      </c>
      <c r="C190" s="6" t="s">
        <v>424</v>
      </c>
      <c r="D190" s="6" t="s">
        <v>388</v>
      </c>
      <c r="E190" s="6" t="s">
        <v>48</v>
      </c>
      <c r="F190" s="10">
        <v>2434</v>
      </c>
      <c r="G190" s="10">
        <v>16968</v>
      </c>
      <c r="H190" s="10">
        <v>4363</v>
      </c>
      <c r="I190" s="10">
        <f t="shared" si="2"/>
        <v>23765</v>
      </c>
      <c r="J190" s="6" t="s">
        <v>647</v>
      </c>
      <c r="K190" s="6"/>
    </row>
    <row r="191" spans="1:11" ht="12" x14ac:dyDescent="0.2">
      <c r="A191" s="11" t="s">
        <v>443</v>
      </c>
      <c r="B191" s="6" t="s">
        <v>1243</v>
      </c>
      <c r="C191" s="6" t="s">
        <v>424</v>
      </c>
      <c r="D191" s="6" t="s">
        <v>390</v>
      </c>
      <c r="E191" s="6" t="s">
        <v>48</v>
      </c>
      <c r="F191" s="10">
        <v>2920</v>
      </c>
      <c r="G191" s="10">
        <v>20355</v>
      </c>
      <c r="H191" s="10">
        <v>5234</v>
      </c>
      <c r="I191" s="10">
        <f t="shared" si="2"/>
        <v>28509</v>
      </c>
      <c r="J191" s="6" t="s">
        <v>647</v>
      </c>
      <c r="K191" s="6"/>
    </row>
    <row r="192" spans="1:11" ht="12" x14ac:dyDescent="0.2">
      <c r="A192" s="11" t="s">
        <v>444</v>
      </c>
      <c r="B192" s="6" t="s">
        <v>1244</v>
      </c>
      <c r="C192" s="6" t="s">
        <v>424</v>
      </c>
      <c r="D192" s="6" t="s">
        <v>392</v>
      </c>
      <c r="E192" s="6" t="s">
        <v>48</v>
      </c>
      <c r="F192" s="10">
        <v>3651</v>
      </c>
      <c r="G192" s="10">
        <v>25442</v>
      </c>
      <c r="H192" s="10">
        <v>6548</v>
      </c>
      <c r="I192" s="10">
        <f t="shared" si="2"/>
        <v>35641</v>
      </c>
      <c r="J192" s="6" t="s">
        <v>647</v>
      </c>
      <c r="K192" s="6"/>
    </row>
    <row r="193" spans="1:11" ht="12" x14ac:dyDescent="0.2">
      <c r="A193" s="11" t="s">
        <v>445</v>
      </c>
      <c r="B193" s="6" t="s">
        <v>1245</v>
      </c>
      <c r="C193" s="6" t="s">
        <v>424</v>
      </c>
      <c r="D193" s="6" t="s">
        <v>394</v>
      </c>
      <c r="E193" s="6" t="s">
        <v>48</v>
      </c>
      <c r="F193" s="10">
        <v>6489</v>
      </c>
      <c r="G193" s="10">
        <v>45239</v>
      </c>
      <c r="H193" s="10">
        <v>11633</v>
      </c>
      <c r="I193" s="10">
        <f t="shared" si="2"/>
        <v>63361</v>
      </c>
      <c r="J193" s="6" t="s">
        <v>647</v>
      </c>
      <c r="K193" s="6"/>
    </row>
    <row r="194" spans="1:11" ht="12" x14ac:dyDescent="0.2">
      <c r="A194" s="11" t="s">
        <v>446</v>
      </c>
      <c r="B194" s="6" t="s">
        <v>1246</v>
      </c>
      <c r="C194" s="6" t="s">
        <v>424</v>
      </c>
      <c r="D194" s="6" t="s">
        <v>396</v>
      </c>
      <c r="E194" s="6" t="s">
        <v>48</v>
      </c>
      <c r="F194" s="10">
        <v>7788</v>
      </c>
      <c r="G194" s="10">
        <v>54287</v>
      </c>
      <c r="H194" s="10">
        <v>13961</v>
      </c>
      <c r="I194" s="10">
        <f t="shared" si="2"/>
        <v>76036</v>
      </c>
      <c r="J194" s="6" t="s">
        <v>647</v>
      </c>
      <c r="K194" s="6"/>
    </row>
    <row r="195" spans="1:11" ht="12" x14ac:dyDescent="0.2">
      <c r="A195" s="11" t="s">
        <v>447</v>
      </c>
      <c r="B195" s="6" t="s">
        <v>1247</v>
      </c>
      <c r="C195" s="6" t="s">
        <v>424</v>
      </c>
      <c r="D195" s="6" t="s">
        <v>398</v>
      </c>
      <c r="E195" s="6" t="s">
        <v>48</v>
      </c>
      <c r="F195" s="10">
        <v>9735</v>
      </c>
      <c r="G195" s="10">
        <v>67859</v>
      </c>
      <c r="H195" s="10">
        <v>17453</v>
      </c>
      <c r="I195" s="10">
        <f t="shared" si="2"/>
        <v>95047</v>
      </c>
      <c r="J195" s="6" t="s">
        <v>647</v>
      </c>
      <c r="K195" s="6"/>
    </row>
    <row r="196" spans="1:11" ht="12" x14ac:dyDescent="0.2">
      <c r="A196" s="11" t="s">
        <v>448</v>
      </c>
      <c r="B196" s="6" t="s">
        <v>1248</v>
      </c>
      <c r="C196" s="6" t="s">
        <v>424</v>
      </c>
      <c r="D196" s="6" t="s">
        <v>400</v>
      </c>
      <c r="E196" s="6" t="s">
        <v>48</v>
      </c>
      <c r="F196" s="10">
        <v>1291</v>
      </c>
      <c r="G196" s="10">
        <v>9005</v>
      </c>
      <c r="H196" s="10">
        <v>2314</v>
      </c>
      <c r="I196" s="10">
        <f t="shared" ref="I196:I259" si="3">F196+G196+H196</f>
        <v>12610</v>
      </c>
      <c r="J196" s="6" t="s">
        <v>647</v>
      </c>
      <c r="K196" s="6"/>
    </row>
    <row r="197" spans="1:11" ht="12" x14ac:dyDescent="0.2">
      <c r="A197" s="11" t="s">
        <v>449</v>
      </c>
      <c r="B197" s="6" t="s">
        <v>1249</v>
      </c>
      <c r="C197" s="6" t="s">
        <v>424</v>
      </c>
      <c r="D197" s="6" t="s">
        <v>402</v>
      </c>
      <c r="E197" s="6" t="s">
        <v>48</v>
      </c>
      <c r="F197" s="10">
        <v>1549</v>
      </c>
      <c r="G197" s="10">
        <v>10796</v>
      </c>
      <c r="H197" s="10">
        <v>2777</v>
      </c>
      <c r="I197" s="10">
        <f t="shared" si="3"/>
        <v>15122</v>
      </c>
      <c r="J197" s="6" t="s">
        <v>647</v>
      </c>
      <c r="K197" s="6"/>
    </row>
    <row r="198" spans="1:11" ht="12" x14ac:dyDescent="0.2">
      <c r="A198" s="11" t="s">
        <v>450</v>
      </c>
      <c r="B198" s="6" t="s">
        <v>1250</v>
      </c>
      <c r="C198" s="6" t="s">
        <v>424</v>
      </c>
      <c r="D198" s="6" t="s">
        <v>404</v>
      </c>
      <c r="E198" s="6" t="s">
        <v>48</v>
      </c>
      <c r="F198" s="10">
        <v>1937</v>
      </c>
      <c r="G198" s="10">
        <v>13511</v>
      </c>
      <c r="H198" s="10">
        <v>3471</v>
      </c>
      <c r="I198" s="10">
        <f t="shared" si="3"/>
        <v>18919</v>
      </c>
      <c r="J198" s="6" t="s">
        <v>647</v>
      </c>
      <c r="K198" s="6"/>
    </row>
    <row r="199" spans="1:11" ht="12" x14ac:dyDescent="0.2">
      <c r="A199" s="11" t="s">
        <v>451</v>
      </c>
      <c r="B199" s="6" t="s">
        <v>1251</v>
      </c>
      <c r="C199" s="6" t="s">
        <v>424</v>
      </c>
      <c r="D199" s="6" t="s">
        <v>406</v>
      </c>
      <c r="E199" s="6" t="s">
        <v>48</v>
      </c>
      <c r="F199" s="10">
        <v>1807</v>
      </c>
      <c r="G199" s="10">
        <v>12604</v>
      </c>
      <c r="H199" s="10">
        <v>3240</v>
      </c>
      <c r="I199" s="10">
        <f t="shared" si="3"/>
        <v>17651</v>
      </c>
      <c r="J199" s="6" t="s">
        <v>647</v>
      </c>
      <c r="K199" s="6"/>
    </row>
    <row r="200" spans="1:11" ht="12" x14ac:dyDescent="0.2">
      <c r="A200" s="11" t="s">
        <v>452</v>
      </c>
      <c r="B200" s="6" t="s">
        <v>1252</v>
      </c>
      <c r="C200" s="6" t="s">
        <v>424</v>
      </c>
      <c r="D200" s="6" t="s">
        <v>408</v>
      </c>
      <c r="E200" s="6" t="s">
        <v>48</v>
      </c>
      <c r="F200" s="10">
        <v>2168</v>
      </c>
      <c r="G200" s="10">
        <v>15122</v>
      </c>
      <c r="H200" s="10">
        <v>3886</v>
      </c>
      <c r="I200" s="10">
        <f t="shared" si="3"/>
        <v>21176</v>
      </c>
      <c r="J200" s="6" t="s">
        <v>647</v>
      </c>
      <c r="K200" s="6"/>
    </row>
    <row r="201" spans="1:11" ht="12" x14ac:dyDescent="0.2">
      <c r="A201" s="11" t="s">
        <v>453</v>
      </c>
      <c r="B201" s="6" t="s">
        <v>1253</v>
      </c>
      <c r="C201" s="6" t="s">
        <v>424</v>
      </c>
      <c r="D201" s="6" t="s">
        <v>410</v>
      </c>
      <c r="E201" s="6" t="s">
        <v>48</v>
      </c>
      <c r="F201" s="10">
        <v>2711</v>
      </c>
      <c r="G201" s="10">
        <v>18901</v>
      </c>
      <c r="H201" s="10">
        <v>4860</v>
      </c>
      <c r="I201" s="10">
        <f t="shared" si="3"/>
        <v>26472</v>
      </c>
      <c r="J201" s="6" t="s">
        <v>647</v>
      </c>
      <c r="K201" s="6"/>
    </row>
    <row r="202" spans="1:11" ht="12" x14ac:dyDescent="0.2">
      <c r="A202" s="11" t="s">
        <v>454</v>
      </c>
      <c r="B202" s="6" t="s">
        <v>1254</v>
      </c>
      <c r="C202" s="6" t="s">
        <v>424</v>
      </c>
      <c r="D202" s="6" t="s">
        <v>412</v>
      </c>
      <c r="E202" s="6" t="s">
        <v>48</v>
      </c>
      <c r="F202" s="10">
        <v>2259</v>
      </c>
      <c r="G202" s="10">
        <v>15757</v>
      </c>
      <c r="H202" s="10">
        <v>4050</v>
      </c>
      <c r="I202" s="10">
        <f t="shared" si="3"/>
        <v>22066</v>
      </c>
      <c r="J202" s="6" t="s">
        <v>647</v>
      </c>
      <c r="K202" s="6"/>
    </row>
    <row r="203" spans="1:11" ht="12" x14ac:dyDescent="0.2">
      <c r="A203" s="11" t="s">
        <v>455</v>
      </c>
      <c r="B203" s="6" t="s">
        <v>1255</v>
      </c>
      <c r="C203" s="6" t="s">
        <v>424</v>
      </c>
      <c r="D203" s="6" t="s">
        <v>414</v>
      </c>
      <c r="E203" s="6" t="s">
        <v>48</v>
      </c>
      <c r="F203" s="10">
        <v>2711</v>
      </c>
      <c r="G203" s="10">
        <v>18901</v>
      </c>
      <c r="H203" s="10">
        <v>4860</v>
      </c>
      <c r="I203" s="10">
        <f t="shared" si="3"/>
        <v>26472</v>
      </c>
      <c r="J203" s="6" t="s">
        <v>647</v>
      </c>
      <c r="K203" s="6"/>
    </row>
    <row r="204" spans="1:11" ht="12" x14ac:dyDescent="0.2">
      <c r="A204" s="11" t="s">
        <v>456</v>
      </c>
      <c r="B204" s="6" t="s">
        <v>1256</v>
      </c>
      <c r="C204" s="6" t="s">
        <v>424</v>
      </c>
      <c r="D204" s="6" t="s">
        <v>416</v>
      </c>
      <c r="E204" s="6" t="s">
        <v>48</v>
      </c>
      <c r="F204" s="10">
        <v>3390</v>
      </c>
      <c r="G204" s="10">
        <v>23618</v>
      </c>
      <c r="H204" s="10">
        <v>6078</v>
      </c>
      <c r="I204" s="10">
        <f t="shared" si="3"/>
        <v>33086</v>
      </c>
      <c r="J204" s="6" t="s">
        <v>647</v>
      </c>
      <c r="K204" s="6"/>
    </row>
    <row r="205" spans="1:11" ht="12" x14ac:dyDescent="0.2">
      <c r="A205" s="11" t="s">
        <v>457</v>
      </c>
      <c r="B205" s="6" t="s">
        <v>1257</v>
      </c>
      <c r="C205" s="6" t="s">
        <v>424</v>
      </c>
      <c r="D205" s="6" t="s">
        <v>418</v>
      </c>
      <c r="E205" s="6" t="s">
        <v>48</v>
      </c>
      <c r="F205" s="10">
        <v>6026</v>
      </c>
      <c r="G205" s="10">
        <v>42009</v>
      </c>
      <c r="H205" s="10">
        <v>10802</v>
      </c>
      <c r="I205" s="10">
        <f t="shared" si="3"/>
        <v>58837</v>
      </c>
      <c r="J205" s="6" t="s">
        <v>647</v>
      </c>
      <c r="K205" s="6"/>
    </row>
    <row r="206" spans="1:11" ht="12" x14ac:dyDescent="0.2">
      <c r="A206" s="11" t="s">
        <v>458</v>
      </c>
      <c r="B206" s="6" t="s">
        <v>1258</v>
      </c>
      <c r="C206" s="6" t="s">
        <v>424</v>
      </c>
      <c r="D206" s="6" t="s">
        <v>420</v>
      </c>
      <c r="E206" s="6" t="s">
        <v>48</v>
      </c>
      <c r="F206" s="10">
        <v>7232</v>
      </c>
      <c r="G206" s="10">
        <v>50390</v>
      </c>
      <c r="H206" s="10">
        <v>12967</v>
      </c>
      <c r="I206" s="10">
        <f t="shared" si="3"/>
        <v>70589</v>
      </c>
      <c r="J206" s="6" t="s">
        <v>647</v>
      </c>
      <c r="K206" s="6"/>
    </row>
    <row r="207" spans="1:11" ht="12" x14ac:dyDescent="0.2">
      <c r="A207" s="11" t="s">
        <v>459</v>
      </c>
      <c r="B207" s="6" t="s">
        <v>1259</v>
      </c>
      <c r="C207" s="6" t="s">
        <v>424</v>
      </c>
      <c r="D207" s="6" t="s">
        <v>422</v>
      </c>
      <c r="E207" s="6" t="s">
        <v>48</v>
      </c>
      <c r="F207" s="10">
        <v>9039</v>
      </c>
      <c r="G207" s="10">
        <v>62995</v>
      </c>
      <c r="H207" s="10">
        <v>16207</v>
      </c>
      <c r="I207" s="10">
        <f t="shared" si="3"/>
        <v>88241</v>
      </c>
      <c r="J207" s="6" t="s">
        <v>647</v>
      </c>
      <c r="K207" s="6"/>
    </row>
    <row r="208" spans="1:11" ht="12" x14ac:dyDescent="0.2">
      <c r="A208" s="11" t="s">
        <v>460</v>
      </c>
      <c r="B208" s="6" t="s">
        <v>1260</v>
      </c>
      <c r="C208" s="6" t="s">
        <v>140</v>
      </c>
      <c r="D208" s="6" t="s">
        <v>461</v>
      </c>
      <c r="E208" s="6" t="s">
        <v>35</v>
      </c>
      <c r="F208" s="10">
        <v>854</v>
      </c>
      <c r="G208" s="10">
        <v>85485</v>
      </c>
      <c r="H208" s="10">
        <v>0</v>
      </c>
      <c r="I208" s="10">
        <f t="shared" si="3"/>
        <v>86339</v>
      </c>
      <c r="J208" s="6" t="s">
        <v>647</v>
      </c>
      <c r="K208" s="6"/>
    </row>
    <row r="209" spans="1:11" ht="12" x14ac:dyDescent="0.2">
      <c r="A209" s="11" t="s">
        <v>462</v>
      </c>
      <c r="B209" s="6" t="s">
        <v>1261</v>
      </c>
      <c r="C209" s="6" t="s">
        <v>140</v>
      </c>
      <c r="D209" s="6" t="s">
        <v>463</v>
      </c>
      <c r="E209" s="6" t="s">
        <v>35</v>
      </c>
      <c r="F209" s="10">
        <v>683</v>
      </c>
      <c r="G209" s="10">
        <v>68388</v>
      </c>
      <c r="H209" s="10">
        <v>0</v>
      </c>
      <c r="I209" s="10">
        <f t="shared" si="3"/>
        <v>69071</v>
      </c>
      <c r="J209" s="6" t="s">
        <v>647</v>
      </c>
      <c r="K209" s="6"/>
    </row>
    <row r="210" spans="1:11" ht="12" x14ac:dyDescent="0.2">
      <c r="A210" s="11" t="s">
        <v>464</v>
      </c>
      <c r="B210" s="6" t="s">
        <v>1262</v>
      </c>
      <c r="C210" s="6" t="s">
        <v>140</v>
      </c>
      <c r="D210" s="6" t="s">
        <v>465</v>
      </c>
      <c r="E210" s="6" t="s">
        <v>35</v>
      </c>
      <c r="F210" s="10">
        <v>571</v>
      </c>
      <c r="G210" s="10">
        <v>57137</v>
      </c>
      <c r="H210" s="10">
        <v>0</v>
      </c>
      <c r="I210" s="10">
        <f t="shared" si="3"/>
        <v>57708</v>
      </c>
      <c r="J210" s="6" t="s">
        <v>647</v>
      </c>
      <c r="K210" s="6"/>
    </row>
    <row r="211" spans="1:11" ht="12" x14ac:dyDescent="0.2">
      <c r="A211" s="11" t="s">
        <v>466</v>
      </c>
      <c r="B211" s="6" t="s">
        <v>1263</v>
      </c>
      <c r="C211" s="6" t="s">
        <v>140</v>
      </c>
      <c r="D211" s="6" t="s">
        <v>467</v>
      </c>
      <c r="E211" s="6" t="s">
        <v>35</v>
      </c>
      <c r="F211" s="10">
        <v>378</v>
      </c>
      <c r="G211" s="10">
        <v>37888</v>
      </c>
      <c r="H211" s="10">
        <v>0</v>
      </c>
      <c r="I211" s="10">
        <f t="shared" si="3"/>
        <v>38266</v>
      </c>
      <c r="J211" s="6" t="s">
        <v>647</v>
      </c>
      <c r="K211" s="6"/>
    </row>
    <row r="212" spans="1:11" ht="12" x14ac:dyDescent="0.2">
      <c r="A212" s="11" t="s">
        <v>468</v>
      </c>
      <c r="B212" s="6" t="s">
        <v>1264</v>
      </c>
      <c r="C212" s="6" t="s">
        <v>140</v>
      </c>
      <c r="D212" s="6" t="s">
        <v>141</v>
      </c>
      <c r="E212" s="6" t="s">
        <v>35</v>
      </c>
      <c r="F212" s="10">
        <v>341</v>
      </c>
      <c r="G212" s="10">
        <v>34194</v>
      </c>
      <c r="H212" s="10">
        <v>0</v>
      </c>
      <c r="I212" s="10">
        <f t="shared" si="3"/>
        <v>34535</v>
      </c>
      <c r="J212" s="6" t="s">
        <v>647</v>
      </c>
      <c r="K212" s="6"/>
    </row>
    <row r="213" spans="1:11" ht="12" x14ac:dyDescent="0.2">
      <c r="A213" s="11" t="s">
        <v>469</v>
      </c>
      <c r="B213" s="6" t="s">
        <v>1265</v>
      </c>
      <c r="C213" s="6" t="s">
        <v>470</v>
      </c>
      <c r="D213" s="6" t="s">
        <v>471</v>
      </c>
      <c r="E213" s="6" t="s">
        <v>35</v>
      </c>
      <c r="F213" s="10">
        <v>1521</v>
      </c>
      <c r="G213" s="10">
        <v>50700</v>
      </c>
      <c r="H213" s="10">
        <v>0</v>
      </c>
      <c r="I213" s="10">
        <f t="shared" si="3"/>
        <v>52221</v>
      </c>
      <c r="J213" s="6" t="s">
        <v>647</v>
      </c>
      <c r="K213" s="6"/>
    </row>
    <row r="214" spans="1:11" ht="12" x14ac:dyDescent="0.2">
      <c r="A214" s="11" t="s">
        <v>472</v>
      </c>
      <c r="B214" s="6" t="s">
        <v>1266</v>
      </c>
      <c r="C214" s="6" t="s">
        <v>470</v>
      </c>
      <c r="D214" s="6" t="s">
        <v>473</v>
      </c>
      <c r="E214" s="6" t="s">
        <v>35</v>
      </c>
      <c r="F214" s="10">
        <v>1086</v>
      </c>
      <c r="G214" s="10">
        <v>36207</v>
      </c>
      <c r="H214" s="10">
        <v>0</v>
      </c>
      <c r="I214" s="10">
        <f t="shared" si="3"/>
        <v>37293</v>
      </c>
      <c r="J214" s="6" t="s">
        <v>647</v>
      </c>
      <c r="K214" s="6"/>
    </row>
    <row r="215" spans="1:11" ht="12" x14ac:dyDescent="0.2">
      <c r="A215" s="11" t="s">
        <v>474</v>
      </c>
      <c r="B215" s="6" t="s">
        <v>1267</v>
      </c>
      <c r="C215" s="6" t="s">
        <v>470</v>
      </c>
      <c r="D215" s="6" t="s">
        <v>475</v>
      </c>
      <c r="E215" s="6" t="s">
        <v>35</v>
      </c>
      <c r="F215" s="10">
        <v>950</v>
      </c>
      <c r="G215" s="10">
        <v>31687</v>
      </c>
      <c r="H215" s="10">
        <v>0</v>
      </c>
      <c r="I215" s="10">
        <f t="shared" si="3"/>
        <v>32637</v>
      </c>
      <c r="J215" s="6" t="s">
        <v>647</v>
      </c>
      <c r="K215" s="6"/>
    </row>
    <row r="216" spans="1:11" ht="12" x14ac:dyDescent="0.2">
      <c r="A216" s="11" t="s">
        <v>476</v>
      </c>
      <c r="B216" s="6" t="s">
        <v>1268</v>
      </c>
      <c r="C216" s="6" t="s">
        <v>477</v>
      </c>
      <c r="D216" s="6" t="s">
        <v>478</v>
      </c>
      <c r="E216" s="6" t="s">
        <v>35</v>
      </c>
      <c r="F216" s="10">
        <v>349</v>
      </c>
      <c r="G216" s="10">
        <v>17459</v>
      </c>
      <c r="H216" s="10">
        <v>0</v>
      </c>
      <c r="I216" s="10">
        <f t="shared" si="3"/>
        <v>17808</v>
      </c>
      <c r="J216" s="6" t="s">
        <v>647</v>
      </c>
      <c r="K216" s="6"/>
    </row>
    <row r="217" spans="1:11" ht="12" x14ac:dyDescent="0.2">
      <c r="A217" s="11" t="s">
        <v>479</v>
      </c>
      <c r="B217" s="6" t="s">
        <v>1269</v>
      </c>
      <c r="C217" s="6" t="s">
        <v>480</v>
      </c>
      <c r="D217" s="6" t="s">
        <v>481</v>
      </c>
      <c r="E217" s="6" t="s">
        <v>482</v>
      </c>
      <c r="F217" s="10">
        <v>0</v>
      </c>
      <c r="G217" s="10">
        <v>22037</v>
      </c>
      <c r="H217" s="10">
        <v>0</v>
      </c>
      <c r="I217" s="10">
        <f t="shared" si="3"/>
        <v>22037</v>
      </c>
      <c r="J217" s="6" t="s">
        <v>647</v>
      </c>
      <c r="K217" s="6"/>
    </row>
    <row r="218" spans="1:11" ht="12" x14ac:dyDescent="0.2">
      <c r="A218" s="11" t="s">
        <v>483</v>
      </c>
      <c r="B218" s="6" t="s">
        <v>1270</v>
      </c>
      <c r="C218" s="6" t="s">
        <v>480</v>
      </c>
      <c r="D218" s="6" t="s">
        <v>484</v>
      </c>
      <c r="E218" s="6" t="s">
        <v>482</v>
      </c>
      <c r="F218" s="10">
        <v>0</v>
      </c>
      <c r="G218" s="10">
        <v>18364</v>
      </c>
      <c r="H218" s="10">
        <v>0</v>
      </c>
      <c r="I218" s="10">
        <f t="shared" si="3"/>
        <v>18364</v>
      </c>
      <c r="J218" s="6" t="s">
        <v>647</v>
      </c>
      <c r="K218" s="6"/>
    </row>
    <row r="219" spans="1:11" ht="12" x14ac:dyDescent="0.2">
      <c r="A219" s="11" t="s">
        <v>485</v>
      </c>
      <c r="B219" s="6" t="s">
        <v>1271</v>
      </c>
      <c r="C219" s="6" t="s">
        <v>480</v>
      </c>
      <c r="D219" s="6" t="s">
        <v>486</v>
      </c>
      <c r="E219" s="6" t="s">
        <v>482</v>
      </c>
      <c r="F219" s="10">
        <v>0</v>
      </c>
      <c r="G219" s="10">
        <v>16528</v>
      </c>
      <c r="H219" s="10">
        <v>0</v>
      </c>
      <c r="I219" s="10">
        <f t="shared" si="3"/>
        <v>16528</v>
      </c>
      <c r="J219" s="6" t="s">
        <v>647</v>
      </c>
      <c r="K219" s="6"/>
    </row>
    <row r="220" spans="1:11" ht="12" x14ac:dyDescent="0.2">
      <c r="A220" s="11" t="s">
        <v>487</v>
      </c>
      <c r="B220" s="6" t="s">
        <v>1272</v>
      </c>
      <c r="C220" s="6" t="s">
        <v>480</v>
      </c>
      <c r="D220" s="6" t="s">
        <v>488</v>
      </c>
      <c r="E220" s="6" t="s">
        <v>482</v>
      </c>
      <c r="F220" s="10">
        <v>0</v>
      </c>
      <c r="G220" s="10">
        <v>23758</v>
      </c>
      <c r="H220" s="10">
        <v>0</v>
      </c>
      <c r="I220" s="10">
        <f t="shared" si="3"/>
        <v>23758</v>
      </c>
      <c r="J220" s="6" t="s">
        <v>647</v>
      </c>
      <c r="K220" s="6"/>
    </row>
    <row r="221" spans="1:11" ht="12" x14ac:dyDescent="0.2">
      <c r="A221" s="11" t="s">
        <v>489</v>
      </c>
      <c r="B221" s="6" t="s">
        <v>1273</v>
      </c>
      <c r="C221" s="6" t="s">
        <v>480</v>
      </c>
      <c r="D221" s="6" t="s">
        <v>490</v>
      </c>
      <c r="E221" s="6" t="s">
        <v>482</v>
      </c>
      <c r="F221" s="10">
        <v>0</v>
      </c>
      <c r="G221" s="10">
        <v>19799</v>
      </c>
      <c r="H221" s="10">
        <v>0</v>
      </c>
      <c r="I221" s="10">
        <f t="shared" si="3"/>
        <v>19799</v>
      </c>
      <c r="J221" s="6" t="s">
        <v>647</v>
      </c>
      <c r="K221" s="6"/>
    </row>
    <row r="222" spans="1:11" ht="12" x14ac:dyDescent="0.2">
      <c r="A222" s="11" t="s">
        <v>491</v>
      </c>
      <c r="B222" s="6" t="s">
        <v>1274</v>
      </c>
      <c r="C222" s="6" t="s">
        <v>480</v>
      </c>
      <c r="D222" s="6" t="s">
        <v>492</v>
      </c>
      <c r="E222" s="6" t="s">
        <v>482</v>
      </c>
      <c r="F222" s="10">
        <v>0</v>
      </c>
      <c r="G222" s="10">
        <v>17819</v>
      </c>
      <c r="H222" s="10">
        <v>0</v>
      </c>
      <c r="I222" s="10">
        <f t="shared" si="3"/>
        <v>17819</v>
      </c>
      <c r="J222" s="6" t="s">
        <v>647</v>
      </c>
      <c r="K222" s="6"/>
    </row>
    <row r="223" spans="1:11" ht="12" x14ac:dyDescent="0.2">
      <c r="A223" s="11" t="s">
        <v>493</v>
      </c>
      <c r="B223" s="6" t="s">
        <v>1275</v>
      </c>
      <c r="C223" s="6" t="s">
        <v>480</v>
      </c>
      <c r="D223" s="6" t="s">
        <v>494</v>
      </c>
      <c r="E223" s="6" t="s">
        <v>482</v>
      </c>
      <c r="F223" s="10">
        <v>0</v>
      </c>
      <c r="G223" s="10">
        <v>25810</v>
      </c>
      <c r="H223" s="10">
        <v>0</v>
      </c>
      <c r="I223" s="10">
        <f t="shared" si="3"/>
        <v>25810</v>
      </c>
      <c r="J223" s="6" t="s">
        <v>647</v>
      </c>
      <c r="K223" s="6"/>
    </row>
    <row r="224" spans="1:11" ht="12" x14ac:dyDescent="0.2">
      <c r="A224" s="11" t="s">
        <v>495</v>
      </c>
      <c r="B224" s="6" t="s">
        <v>1276</v>
      </c>
      <c r="C224" s="6" t="s">
        <v>480</v>
      </c>
      <c r="D224" s="6" t="s">
        <v>496</v>
      </c>
      <c r="E224" s="6" t="s">
        <v>482</v>
      </c>
      <c r="F224" s="10">
        <v>0</v>
      </c>
      <c r="G224" s="10">
        <v>21508</v>
      </c>
      <c r="H224" s="10">
        <v>0</v>
      </c>
      <c r="I224" s="10">
        <f t="shared" si="3"/>
        <v>21508</v>
      </c>
      <c r="J224" s="6" t="s">
        <v>647</v>
      </c>
      <c r="K224" s="6"/>
    </row>
    <row r="225" spans="1:11" ht="12" x14ac:dyDescent="0.2">
      <c r="A225" s="11" t="s">
        <v>497</v>
      </c>
      <c r="B225" s="6" t="s">
        <v>1277</v>
      </c>
      <c r="C225" s="6" t="s">
        <v>480</v>
      </c>
      <c r="D225" s="6" t="s">
        <v>498</v>
      </c>
      <c r="E225" s="6" t="s">
        <v>482</v>
      </c>
      <c r="F225" s="10">
        <v>0</v>
      </c>
      <c r="G225" s="10">
        <v>19357</v>
      </c>
      <c r="H225" s="10">
        <v>0</v>
      </c>
      <c r="I225" s="10">
        <f t="shared" si="3"/>
        <v>19357</v>
      </c>
      <c r="J225" s="6" t="s">
        <v>647</v>
      </c>
      <c r="K225" s="6"/>
    </row>
    <row r="226" spans="1:11" ht="12" x14ac:dyDescent="0.2">
      <c r="A226" s="11" t="s">
        <v>499</v>
      </c>
      <c r="B226" s="6" t="s">
        <v>1278</v>
      </c>
      <c r="C226" s="6" t="s">
        <v>500</v>
      </c>
      <c r="D226" s="6" t="s">
        <v>501</v>
      </c>
      <c r="E226" s="6" t="s">
        <v>266</v>
      </c>
      <c r="F226" s="10">
        <v>30293</v>
      </c>
      <c r="G226" s="10">
        <v>771834</v>
      </c>
      <c r="H226" s="10">
        <v>0</v>
      </c>
      <c r="I226" s="10">
        <f t="shared" si="3"/>
        <v>802127</v>
      </c>
      <c r="J226" s="6" t="s">
        <v>647</v>
      </c>
      <c r="K226" s="6"/>
    </row>
    <row r="227" spans="1:11" ht="12" x14ac:dyDescent="0.2">
      <c r="A227" s="11" t="s">
        <v>502</v>
      </c>
      <c r="B227" s="6" t="s">
        <v>1279</v>
      </c>
      <c r="C227" s="6" t="s">
        <v>500</v>
      </c>
      <c r="D227" s="6" t="s">
        <v>503</v>
      </c>
      <c r="E227" s="6" t="s">
        <v>266</v>
      </c>
      <c r="F227" s="10">
        <v>30140</v>
      </c>
      <c r="G227" s="10">
        <v>764159</v>
      </c>
      <c r="H227" s="10">
        <v>0</v>
      </c>
      <c r="I227" s="10">
        <f t="shared" si="3"/>
        <v>794299</v>
      </c>
      <c r="J227" s="6" t="s">
        <v>647</v>
      </c>
      <c r="K227" s="6"/>
    </row>
    <row r="228" spans="1:11" ht="12" x14ac:dyDescent="0.2">
      <c r="A228" s="11" t="s">
        <v>504</v>
      </c>
      <c r="B228" s="6" t="s">
        <v>1280</v>
      </c>
      <c r="C228" s="6" t="s">
        <v>500</v>
      </c>
      <c r="D228" s="6" t="s">
        <v>505</v>
      </c>
      <c r="E228" s="6" t="s">
        <v>266</v>
      </c>
      <c r="F228" s="10">
        <v>34070</v>
      </c>
      <c r="G228" s="10">
        <v>869785</v>
      </c>
      <c r="H228" s="10">
        <v>0</v>
      </c>
      <c r="I228" s="10">
        <f t="shared" si="3"/>
        <v>903855</v>
      </c>
      <c r="J228" s="6" t="s">
        <v>647</v>
      </c>
      <c r="K228" s="6"/>
    </row>
    <row r="229" spans="1:11" ht="12" x14ac:dyDescent="0.2">
      <c r="A229" s="11" t="s">
        <v>506</v>
      </c>
      <c r="B229" s="6" t="s">
        <v>1281</v>
      </c>
      <c r="C229" s="6" t="s">
        <v>500</v>
      </c>
      <c r="D229" s="6" t="s">
        <v>507</v>
      </c>
      <c r="E229" s="6" t="s">
        <v>266</v>
      </c>
      <c r="F229" s="10">
        <v>34014</v>
      </c>
      <c r="G229" s="10">
        <v>866983</v>
      </c>
      <c r="H229" s="10">
        <v>0</v>
      </c>
      <c r="I229" s="10">
        <f t="shared" si="3"/>
        <v>900997</v>
      </c>
      <c r="J229" s="6" t="s">
        <v>647</v>
      </c>
      <c r="K229" s="6"/>
    </row>
    <row r="230" spans="1:11" ht="12" x14ac:dyDescent="0.2">
      <c r="A230" s="11" t="s">
        <v>508</v>
      </c>
      <c r="B230" s="6" t="s">
        <v>1282</v>
      </c>
      <c r="C230" s="6" t="s">
        <v>500</v>
      </c>
      <c r="D230" s="6" t="s">
        <v>509</v>
      </c>
      <c r="E230" s="6" t="s">
        <v>266</v>
      </c>
      <c r="F230" s="10">
        <v>38303</v>
      </c>
      <c r="G230" s="10">
        <v>957215</v>
      </c>
      <c r="H230" s="10">
        <v>0</v>
      </c>
      <c r="I230" s="10">
        <f t="shared" si="3"/>
        <v>995518</v>
      </c>
      <c r="J230" s="6" t="s">
        <v>647</v>
      </c>
      <c r="K230" s="6"/>
    </row>
    <row r="231" spans="1:11" ht="12" x14ac:dyDescent="0.2">
      <c r="A231" s="11" t="s">
        <v>510</v>
      </c>
      <c r="B231" s="6" t="s">
        <v>1283</v>
      </c>
      <c r="C231" s="6" t="s">
        <v>511</v>
      </c>
      <c r="D231" s="6" t="s">
        <v>512</v>
      </c>
      <c r="E231" s="6" t="s">
        <v>266</v>
      </c>
      <c r="F231" s="10">
        <v>97305</v>
      </c>
      <c r="G231" s="10">
        <v>1216323</v>
      </c>
      <c r="H231" s="10">
        <v>0</v>
      </c>
      <c r="I231" s="10">
        <f t="shared" si="3"/>
        <v>1313628</v>
      </c>
      <c r="J231" s="6" t="s">
        <v>647</v>
      </c>
      <c r="K231" s="6"/>
    </row>
    <row r="232" spans="1:11" ht="12" x14ac:dyDescent="0.2">
      <c r="A232" s="11" t="s">
        <v>513</v>
      </c>
      <c r="B232" s="6" t="s">
        <v>1284</v>
      </c>
      <c r="C232" s="6" t="s">
        <v>511</v>
      </c>
      <c r="D232" s="6" t="s">
        <v>514</v>
      </c>
      <c r="E232" s="6" t="s">
        <v>266</v>
      </c>
      <c r="F232" s="10">
        <v>94899</v>
      </c>
      <c r="G232" s="10">
        <v>1581657</v>
      </c>
      <c r="H232" s="10">
        <v>0</v>
      </c>
      <c r="I232" s="10">
        <f t="shared" si="3"/>
        <v>1676556</v>
      </c>
      <c r="J232" s="6" t="s">
        <v>647</v>
      </c>
      <c r="K232" s="6"/>
    </row>
    <row r="233" spans="1:11" ht="12" x14ac:dyDescent="0.2">
      <c r="A233" s="11" t="s">
        <v>515</v>
      </c>
      <c r="B233" s="6" t="s">
        <v>1285</v>
      </c>
      <c r="C233" s="6" t="s">
        <v>511</v>
      </c>
      <c r="D233" s="6" t="s">
        <v>516</v>
      </c>
      <c r="E233" s="6" t="s">
        <v>266</v>
      </c>
      <c r="F233" s="10">
        <v>240396</v>
      </c>
      <c r="G233" s="10">
        <v>3004954</v>
      </c>
      <c r="H233" s="10">
        <v>0</v>
      </c>
      <c r="I233" s="10">
        <f t="shared" si="3"/>
        <v>3245350</v>
      </c>
      <c r="J233" s="6" t="s">
        <v>647</v>
      </c>
      <c r="K233" s="6"/>
    </row>
    <row r="234" spans="1:11" ht="12" x14ac:dyDescent="0.2">
      <c r="A234" s="11" t="s">
        <v>517</v>
      </c>
      <c r="B234" s="6" t="s">
        <v>1286</v>
      </c>
      <c r="C234" s="6" t="s">
        <v>511</v>
      </c>
      <c r="D234" s="6" t="s">
        <v>518</v>
      </c>
      <c r="E234" s="6" t="s">
        <v>266</v>
      </c>
      <c r="F234" s="10">
        <v>234453</v>
      </c>
      <c r="G234" s="10">
        <v>3907566</v>
      </c>
      <c r="H234" s="10">
        <v>0</v>
      </c>
      <c r="I234" s="10">
        <f t="shared" si="3"/>
        <v>4142019</v>
      </c>
      <c r="J234" s="6" t="s">
        <v>647</v>
      </c>
      <c r="K234" s="6"/>
    </row>
    <row r="235" spans="1:11" ht="12" x14ac:dyDescent="0.2">
      <c r="A235" s="11" t="s">
        <v>519</v>
      </c>
      <c r="B235" s="6" t="s">
        <v>1287</v>
      </c>
      <c r="C235" s="6" t="s">
        <v>511</v>
      </c>
      <c r="D235" s="6" t="s">
        <v>520</v>
      </c>
      <c r="E235" s="6" t="s">
        <v>266</v>
      </c>
      <c r="F235" s="10">
        <v>417434</v>
      </c>
      <c r="G235" s="10">
        <v>5217926</v>
      </c>
      <c r="H235" s="10">
        <v>0</v>
      </c>
      <c r="I235" s="10">
        <f t="shared" si="3"/>
        <v>5635360</v>
      </c>
      <c r="J235" s="6" t="s">
        <v>647</v>
      </c>
      <c r="K235" s="6"/>
    </row>
    <row r="236" spans="1:11" ht="12" x14ac:dyDescent="0.2">
      <c r="A236" s="11" t="s">
        <v>521</v>
      </c>
      <c r="B236" s="6" t="s">
        <v>1288</v>
      </c>
      <c r="C236" s="6" t="s">
        <v>511</v>
      </c>
      <c r="D236" s="6" t="s">
        <v>522</v>
      </c>
      <c r="E236" s="6" t="s">
        <v>266</v>
      </c>
      <c r="F236" s="10">
        <v>406926</v>
      </c>
      <c r="G236" s="10">
        <v>6782106</v>
      </c>
      <c r="H236" s="10">
        <v>0</v>
      </c>
      <c r="I236" s="10">
        <f t="shared" si="3"/>
        <v>7189032</v>
      </c>
      <c r="J236" s="6" t="s">
        <v>647</v>
      </c>
      <c r="K236" s="6"/>
    </row>
    <row r="237" spans="1:11" ht="12" x14ac:dyDescent="0.2">
      <c r="A237" s="11" t="s">
        <v>523</v>
      </c>
      <c r="B237" s="6" t="s">
        <v>212</v>
      </c>
      <c r="C237" s="6" t="s">
        <v>524</v>
      </c>
      <c r="D237" s="6" t="s">
        <v>525</v>
      </c>
      <c r="E237" s="6" t="s">
        <v>35</v>
      </c>
      <c r="F237" s="10">
        <v>0</v>
      </c>
      <c r="G237" s="10">
        <v>0</v>
      </c>
      <c r="H237" s="10">
        <v>0</v>
      </c>
      <c r="I237" s="10">
        <f t="shared" si="3"/>
        <v>0</v>
      </c>
      <c r="J237" s="6" t="s">
        <v>647</v>
      </c>
      <c r="K237" s="6"/>
    </row>
    <row r="238" spans="1:11" ht="12" x14ac:dyDescent="0.2">
      <c r="A238" s="11" t="s">
        <v>526</v>
      </c>
      <c r="B238" s="6" t="s">
        <v>216</v>
      </c>
      <c r="C238" s="6" t="s">
        <v>524</v>
      </c>
      <c r="D238" s="6" t="s">
        <v>527</v>
      </c>
      <c r="E238" s="6" t="s">
        <v>35</v>
      </c>
      <c r="F238" s="10">
        <v>0</v>
      </c>
      <c r="G238" s="10">
        <v>0</v>
      </c>
      <c r="H238" s="10">
        <v>0</v>
      </c>
      <c r="I238" s="10">
        <f t="shared" si="3"/>
        <v>0</v>
      </c>
      <c r="J238" s="6" t="s">
        <v>647</v>
      </c>
      <c r="K238" s="6"/>
    </row>
    <row r="239" spans="1:11" ht="12" x14ac:dyDescent="0.2">
      <c r="A239" s="11" t="s">
        <v>528</v>
      </c>
      <c r="B239" s="6" t="s">
        <v>220</v>
      </c>
      <c r="C239" s="6" t="s">
        <v>529</v>
      </c>
      <c r="D239" s="6" t="s">
        <v>530</v>
      </c>
      <c r="E239" s="6" t="s">
        <v>35</v>
      </c>
      <c r="F239" s="10">
        <v>2372</v>
      </c>
      <c r="G239" s="10">
        <v>29660</v>
      </c>
      <c r="H239" s="10">
        <v>0</v>
      </c>
      <c r="I239" s="10">
        <f t="shared" si="3"/>
        <v>32032</v>
      </c>
      <c r="J239" s="6" t="s">
        <v>647</v>
      </c>
      <c r="K239" s="6"/>
    </row>
    <row r="240" spans="1:11" ht="12" x14ac:dyDescent="0.2">
      <c r="A240" s="11" t="s">
        <v>531</v>
      </c>
      <c r="B240" s="6" t="s">
        <v>1289</v>
      </c>
      <c r="C240" s="6" t="s">
        <v>532</v>
      </c>
      <c r="D240" s="6"/>
      <c r="E240" s="6" t="s">
        <v>148</v>
      </c>
      <c r="F240" s="10">
        <v>0</v>
      </c>
      <c r="G240" s="10">
        <v>0</v>
      </c>
      <c r="H240" s="10">
        <v>0</v>
      </c>
      <c r="I240" s="10">
        <f t="shared" si="3"/>
        <v>0</v>
      </c>
      <c r="J240" s="6" t="s">
        <v>647</v>
      </c>
      <c r="K240" s="6"/>
    </row>
    <row r="241" spans="1:11" ht="12" x14ac:dyDescent="0.2">
      <c r="A241" s="11" t="s">
        <v>533</v>
      </c>
      <c r="B241" s="6" t="s">
        <v>1290</v>
      </c>
      <c r="C241" s="6" t="s">
        <v>534</v>
      </c>
      <c r="D241" s="6"/>
      <c r="E241" s="6" t="s">
        <v>125</v>
      </c>
      <c r="F241" s="10">
        <v>0</v>
      </c>
      <c r="G241" s="10">
        <v>13333</v>
      </c>
      <c r="H241" s="10">
        <v>0</v>
      </c>
      <c r="I241" s="10">
        <f t="shared" si="3"/>
        <v>13333</v>
      </c>
      <c r="J241" s="6" t="s">
        <v>647</v>
      </c>
      <c r="K241" s="6"/>
    </row>
    <row r="242" spans="1:11" ht="12" x14ac:dyDescent="0.2">
      <c r="A242" s="11" t="s">
        <v>535</v>
      </c>
      <c r="B242" s="6" t="s">
        <v>235</v>
      </c>
      <c r="C242" s="6" t="s">
        <v>536</v>
      </c>
      <c r="D242" s="6"/>
      <c r="E242" s="6" t="s">
        <v>35</v>
      </c>
      <c r="F242" s="10">
        <v>0</v>
      </c>
      <c r="G242" s="10">
        <v>8980</v>
      </c>
      <c r="H242" s="10">
        <v>0</v>
      </c>
      <c r="I242" s="10">
        <f t="shared" si="3"/>
        <v>8980</v>
      </c>
      <c r="J242" s="6" t="s">
        <v>647</v>
      </c>
      <c r="K242" s="6"/>
    </row>
    <row r="243" spans="1:11" ht="12" x14ac:dyDescent="0.2">
      <c r="A243" s="11" t="s">
        <v>537</v>
      </c>
      <c r="B243" s="6" t="s">
        <v>1291</v>
      </c>
      <c r="C243" s="6" t="s">
        <v>538</v>
      </c>
      <c r="D243" s="6"/>
      <c r="E243" s="6" t="s">
        <v>148</v>
      </c>
      <c r="F243" s="10">
        <v>52</v>
      </c>
      <c r="G243" s="10">
        <v>5288</v>
      </c>
      <c r="H243" s="10">
        <v>0</v>
      </c>
      <c r="I243" s="10">
        <f t="shared" si="3"/>
        <v>5340</v>
      </c>
      <c r="J243" s="6" t="s">
        <v>647</v>
      </c>
      <c r="K243" s="6"/>
    </row>
    <row r="244" spans="1:11" ht="12" x14ac:dyDescent="0.2">
      <c r="A244" s="11" t="s">
        <v>539</v>
      </c>
      <c r="B244" s="6" t="s">
        <v>1292</v>
      </c>
      <c r="C244" s="6" t="s">
        <v>540</v>
      </c>
      <c r="D244" s="6" t="s">
        <v>541</v>
      </c>
      <c r="E244" s="6" t="s">
        <v>148</v>
      </c>
      <c r="F244" s="10">
        <v>1574</v>
      </c>
      <c r="G244" s="10">
        <v>52498</v>
      </c>
      <c r="H244" s="10">
        <v>0</v>
      </c>
      <c r="I244" s="10">
        <f t="shared" si="3"/>
        <v>54072</v>
      </c>
      <c r="J244" s="6" t="s">
        <v>647</v>
      </c>
      <c r="K244" s="6"/>
    </row>
    <row r="245" spans="1:11" ht="12" x14ac:dyDescent="0.2">
      <c r="A245" s="11" t="s">
        <v>542</v>
      </c>
      <c r="B245" s="6" t="s">
        <v>1293</v>
      </c>
      <c r="C245" s="6" t="s">
        <v>543</v>
      </c>
      <c r="D245" s="6" t="s">
        <v>544</v>
      </c>
      <c r="E245" s="6" t="s">
        <v>125</v>
      </c>
      <c r="F245" s="10">
        <v>334</v>
      </c>
      <c r="G245" s="10">
        <v>16749</v>
      </c>
      <c r="H245" s="10">
        <v>0</v>
      </c>
      <c r="I245" s="10">
        <f t="shared" si="3"/>
        <v>17083</v>
      </c>
      <c r="J245" s="6" t="s">
        <v>647</v>
      </c>
      <c r="K245" s="6"/>
    </row>
    <row r="246" spans="1:11" ht="12" x14ac:dyDescent="0.2">
      <c r="A246" s="11" t="s">
        <v>545</v>
      </c>
      <c r="B246" s="6" t="s">
        <v>1294</v>
      </c>
      <c r="C246" s="6" t="s">
        <v>543</v>
      </c>
      <c r="D246" s="6" t="s">
        <v>546</v>
      </c>
      <c r="E246" s="6" t="s">
        <v>125</v>
      </c>
      <c r="F246" s="10">
        <v>527</v>
      </c>
      <c r="G246" s="10">
        <v>26361</v>
      </c>
      <c r="H246" s="10">
        <v>0</v>
      </c>
      <c r="I246" s="10">
        <f t="shared" si="3"/>
        <v>26888</v>
      </c>
      <c r="J246" s="6" t="s">
        <v>647</v>
      </c>
      <c r="K246" s="6"/>
    </row>
    <row r="247" spans="1:11" ht="12" x14ac:dyDescent="0.2">
      <c r="A247" s="11" t="s">
        <v>547</v>
      </c>
      <c r="B247" s="6" t="s">
        <v>1295</v>
      </c>
      <c r="C247" s="6" t="s">
        <v>543</v>
      </c>
      <c r="D247" s="6" t="s">
        <v>548</v>
      </c>
      <c r="E247" s="6" t="s">
        <v>125</v>
      </c>
      <c r="F247" s="10">
        <v>812</v>
      </c>
      <c r="G247" s="10">
        <v>40638</v>
      </c>
      <c r="H247" s="10">
        <v>0</v>
      </c>
      <c r="I247" s="10">
        <f t="shared" si="3"/>
        <v>41450</v>
      </c>
      <c r="J247" s="6" t="s">
        <v>647</v>
      </c>
      <c r="K247" s="6"/>
    </row>
    <row r="248" spans="1:11" ht="12" x14ac:dyDescent="0.2">
      <c r="A248" s="11" t="s">
        <v>549</v>
      </c>
      <c r="B248" s="6" t="s">
        <v>1296</v>
      </c>
      <c r="C248" s="6" t="s">
        <v>543</v>
      </c>
      <c r="D248" s="6" t="s">
        <v>550</v>
      </c>
      <c r="E248" s="6" t="s">
        <v>125</v>
      </c>
      <c r="F248" s="10">
        <v>1054</v>
      </c>
      <c r="G248" s="10">
        <v>52722</v>
      </c>
      <c r="H248" s="10">
        <v>0</v>
      </c>
      <c r="I248" s="10">
        <f t="shared" si="3"/>
        <v>53776</v>
      </c>
      <c r="J248" s="6" t="s">
        <v>647</v>
      </c>
      <c r="K248" s="6"/>
    </row>
    <row r="249" spans="1:11" ht="12" x14ac:dyDescent="0.2">
      <c r="A249" s="11" t="s">
        <v>551</v>
      </c>
      <c r="B249" s="6" t="s">
        <v>1297</v>
      </c>
      <c r="C249" s="6" t="s">
        <v>543</v>
      </c>
      <c r="D249" s="6" t="s">
        <v>552</v>
      </c>
      <c r="E249" s="6" t="s">
        <v>125</v>
      </c>
      <c r="F249" s="10">
        <v>1296</v>
      </c>
      <c r="G249" s="10">
        <v>64806</v>
      </c>
      <c r="H249" s="10">
        <v>0</v>
      </c>
      <c r="I249" s="10">
        <f t="shared" si="3"/>
        <v>66102</v>
      </c>
      <c r="J249" s="6" t="s">
        <v>647</v>
      </c>
      <c r="K249" s="6"/>
    </row>
    <row r="250" spans="1:11" ht="12" x14ac:dyDescent="0.2">
      <c r="A250" s="11" t="s">
        <v>553</v>
      </c>
      <c r="B250" s="6" t="s">
        <v>1298</v>
      </c>
      <c r="C250" s="6" t="s">
        <v>543</v>
      </c>
      <c r="D250" s="6" t="s">
        <v>554</v>
      </c>
      <c r="E250" s="6" t="s">
        <v>125</v>
      </c>
      <c r="F250" s="10">
        <v>1532</v>
      </c>
      <c r="G250" s="10">
        <v>76610</v>
      </c>
      <c r="H250" s="10">
        <v>0</v>
      </c>
      <c r="I250" s="10">
        <f t="shared" si="3"/>
        <v>78142</v>
      </c>
      <c r="J250" s="6" t="s">
        <v>647</v>
      </c>
      <c r="K250" s="6"/>
    </row>
    <row r="251" spans="1:11" ht="12" x14ac:dyDescent="0.2">
      <c r="A251" s="11" t="s">
        <v>555</v>
      </c>
      <c r="B251" s="6" t="s">
        <v>1299</v>
      </c>
      <c r="C251" s="6" t="s">
        <v>556</v>
      </c>
      <c r="D251" s="6" t="s">
        <v>557</v>
      </c>
      <c r="E251" s="6" t="s">
        <v>148</v>
      </c>
      <c r="F251" s="10">
        <v>439</v>
      </c>
      <c r="G251" s="10">
        <v>8793</v>
      </c>
      <c r="H251" s="10">
        <v>0</v>
      </c>
      <c r="I251" s="10">
        <f t="shared" si="3"/>
        <v>9232</v>
      </c>
      <c r="J251" s="6" t="s">
        <v>647</v>
      </c>
      <c r="K251" s="6"/>
    </row>
    <row r="252" spans="1:11" ht="12" x14ac:dyDescent="0.2">
      <c r="A252" s="11" t="s">
        <v>558</v>
      </c>
      <c r="B252" s="6" t="s">
        <v>1300</v>
      </c>
      <c r="C252" s="6" t="s">
        <v>559</v>
      </c>
      <c r="D252" s="6" t="s">
        <v>557</v>
      </c>
      <c r="E252" s="6" t="s">
        <v>148</v>
      </c>
      <c r="F252" s="10">
        <v>879</v>
      </c>
      <c r="G252" s="10">
        <v>17586</v>
      </c>
      <c r="H252" s="10">
        <v>0</v>
      </c>
      <c r="I252" s="10">
        <f t="shared" si="3"/>
        <v>18465</v>
      </c>
      <c r="J252" s="6" t="s">
        <v>647</v>
      </c>
      <c r="K252" s="6"/>
    </row>
    <row r="253" spans="1:11" ht="12" x14ac:dyDescent="0.2">
      <c r="A253" s="11" t="s">
        <v>560</v>
      </c>
      <c r="B253" s="6" t="s">
        <v>1301</v>
      </c>
      <c r="C253" s="6" t="s">
        <v>561</v>
      </c>
      <c r="D253" s="6" t="s">
        <v>562</v>
      </c>
      <c r="E253" s="6" t="s">
        <v>35</v>
      </c>
      <c r="F253" s="10">
        <v>0</v>
      </c>
      <c r="G253" s="10">
        <v>15548</v>
      </c>
      <c r="H253" s="10">
        <v>0</v>
      </c>
      <c r="I253" s="10">
        <f t="shared" si="3"/>
        <v>15548</v>
      </c>
      <c r="J253" s="6" t="s">
        <v>647</v>
      </c>
      <c r="K253" s="6"/>
    </row>
    <row r="254" spans="1:11" ht="12" x14ac:dyDescent="0.2">
      <c r="A254" s="11" t="s">
        <v>563</v>
      </c>
      <c r="B254" s="6" t="s">
        <v>1302</v>
      </c>
      <c r="C254" s="6" t="s">
        <v>564</v>
      </c>
      <c r="D254" s="6" t="s">
        <v>565</v>
      </c>
      <c r="E254" s="6" t="s">
        <v>266</v>
      </c>
      <c r="F254" s="10">
        <v>0</v>
      </c>
      <c r="G254" s="10">
        <v>889511</v>
      </c>
      <c r="H254" s="10">
        <v>0</v>
      </c>
      <c r="I254" s="10">
        <f t="shared" si="3"/>
        <v>889511</v>
      </c>
      <c r="J254" s="6" t="s">
        <v>647</v>
      </c>
      <c r="K254" s="6"/>
    </row>
    <row r="255" spans="1:11" ht="12" x14ac:dyDescent="0.2">
      <c r="A255" s="11" t="s">
        <v>566</v>
      </c>
      <c r="B255" s="6" t="s">
        <v>1303</v>
      </c>
      <c r="C255" s="6" t="s">
        <v>567</v>
      </c>
      <c r="D255" s="6" t="s">
        <v>568</v>
      </c>
      <c r="E255" s="6" t="s">
        <v>148</v>
      </c>
      <c r="F255" s="10">
        <v>6236</v>
      </c>
      <c r="G255" s="10">
        <v>104775</v>
      </c>
      <c r="H255" s="10">
        <v>6609</v>
      </c>
      <c r="I255" s="10">
        <f t="shared" si="3"/>
        <v>117620</v>
      </c>
      <c r="J255" s="6" t="s">
        <v>647</v>
      </c>
      <c r="K255" s="6"/>
    </row>
    <row r="256" spans="1:11" ht="12" x14ac:dyDescent="0.2">
      <c r="A256" s="11" t="s">
        <v>569</v>
      </c>
      <c r="B256" s="6" t="s">
        <v>1304</v>
      </c>
      <c r="C256" s="6" t="s">
        <v>570</v>
      </c>
      <c r="D256" s="6" t="s">
        <v>568</v>
      </c>
      <c r="E256" s="6" t="s">
        <v>148</v>
      </c>
      <c r="F256" s="10">
        <v>8289</v>
      </c>
      <c r="G256" s="10">
        <v>133902</v>
      </c>
      <c r="H256" s="10">
        <v>10800</v>
      </c>
      <c r="I256" s="10">
        <f t="shared" si="3"/>
        <v>152991</v>
      </c>
      <c r="J256" s="6" t="s">
        <v>647</v>
      </c>
      <c r="K256" s="6"/>
    </row>
    <row r="257" spans="1:11" ht="12" x14ac:dyDescent="0.2">
      <c r="A257" s="11" t="s">
        <v>571</v>
      </c>
      <c r="B257" s="6" t="s">
        <v>1305</v>
      </c>
      <c r="C257" s="6" t="s">
        <v>572</v>
      </c>
      <c r="D257" s="6" t="s">
        <v>568</v>
      </c>
      <c r="E257" s="6" t="s">
        <v>148</v>
      </c>
      <c r="F257" s="10">
        <v>10041</v>
      </c>
      <c r="G257" s="10">
        <v>163028</v>
      </c>
      <c r="H257" s="10">
        <v>13050</v>
      </c>
      <c r="I257" s="10">
        <f t="shared" si="3"/>
        <v>186119</v>
      </c>
      <c r="J257" s="6" t="s">
        <v>647</v>
      </c>
      <c r="K257" s="6"/>
    </row>
    <row r="258" spans="1:11" ht="12" x14ac:dyDescent="0.2">
      <c r="A258" s="11" t="s">
        <v>573</v>
      </c>
      <c r="B258" s="6" t="s">
        <v>1306</v>
      </c>
      <c r="C258" s="6" t="s">
        <v>574</v>
      </c>
      <c r="D258" s="6" t="s">
        <v>28</v>
      </c>
      <c r="E258" s="6" t="s">
        <v>154</v>
      </c>
      <c r="F258" s="10">
        <v>0</v>
      </c>
      <c r="G258" s="10">
        <v>0</v>
      </c>
      <c r="H258" s="10">
        <v>0</v>
      </c>
      <c r="I258" s="10">
        <f t="shared" si="3"/>
        <v>0</v>
      </c>
      <c r="J258" s="6" t="s">
        <v>647</v>
      </c>
      <c r="K258" s="6"/>
    </row>
    <row r="259" spans="1:11" ht="12" x14ac:dyDescent="0.2">
      <c r="A259" s="11" t="s">
        <v>575</v>
      </c>
      <c r="B259" s="6" t="s">
        <v>1307</v>
      </c>
      <c r="C259" s="6" t="s">
        <v>576</v>
      </c>
      <c r="D259" s="6" t="s">
        <v>29</v>
      </c>
      <c r="E259" s="6" t="s">
        <v>154</v>
      </c>
      <c r="F259" s="10">
        <v>0</v>
      </c>
      <c r="G259" s="10">
        <v>0</v>
      </c>
      <c r="H259" s="10">
        <v>0</v>
      </c>
      <c r="I259" s="10">
        <f t="shared" si="3"/>
        <v>0</v>
      </c>
      <c r="J259" s="6" t="s">
        <v>647</v>
      </c>
      <c r="K259" s="6"/>
    </row>
    <row r="260" spans="1:11" ht="12" x14ac:dyDescent="0.2">
      <c r="A260" s="11" t="s">
        <v>577</v>
      </c>
      <c r="B260" s="6" t="s">
        <v>1308</v>
      </c>
      <c r="C260" s="6" t="s">
        <v>578</v>
      </c>
      <c r="D260" s="6"/>
      <c r="E260" s="6" t="s">
        <v>154</v>
      </c>
      <c r="F260" s="10">
        <v>0</v>
      </c>
      <c r="G260" s="10">
        <v>0</v>
      </c>
      <c r="H260" s="10">
        <v>0</v>
      </c>
      <c r="I260" s="10">
        <f t="shared" ref="I260:I323" si="4">F260+G260+H260</f>
        <v>0</v>
      </c>
      <c r="J260" s="6" t="s">
        <v>647</v>
      </c>
      <c r="K260" s="6"/>
    </row>
    <row r="261" spans="1:11" ht="12" x14ac:dyDescent="0.2">
      <c r="A261" s="11" t="s">
        <v>579</v>
      </c>
      <c r="B261" s="6" t="s">
        <v>1309</v>
      </c>
      <c r="C261" s="6" t="s">
        <v>580</v>
      </c>
      <c r="D261" s="6" t="s">
        <v>581</v>
      </c>
      <c r="E261" s="6" t="s">
        <v>125</v>
      </c>
      <c r="F261" s="10">
        <v>12846</v>
      </c>
      <c r="G261" s="10">
        <v>216430</v>
      </c>
      <c r="H261" s="10">
        <v>50272</v>
      </c>
      <c r="I261" s="10">
        <f t="shared" si="4"/>
        <v>279548</v>
      </c>
      <c r="J261" s="6" t="s">
        <v>647</v>
      </c>
      <c r="K261" s="6"/>
    </row>
    <row r="262" spans="1:11" ht="12" x14ac:dyDescent="0.2">
      <c r="A262" s="11" t="s">
        <v>582</v>
      </c>
      <c r="B262" s="6" t="s">
        <v>1310</v>
      </c>
      <c r="C262" s="6" t="s">
        <v>583</v>
      </c>
      <c r="D262" s="6"/>
      <c r="E262" s="6" t="s">
        <v>154</v>
      </c>
      <c r="F262" s="10">
        <v>0</v>
      </c>
      <c r="G262" s="10">
        <v>0</v>
      </c>
      <c r="H262" s="10">
        <v>0</v>
      </c>
      <c r="I262" s="10">
        <f t="shared" si="4"/>
        <v>0</v>
      </c>
      <c r="J262" s="6" t="s">
        <v>647</v>
      </c>
      <c r="K262" s="6"/>
    </row>
    <row r="263" spans="1:11" ht="12" x14ac:dyDescent="0.2">
      <c r="A263" s="11" t="s">
        <v>584</v>
      </c>
      <c r="B263" s="6" t="s">
        <v>1311</v>
      </c>
      <c r="C263" s="6" t="s">
        <v>585</v>
      </c>
      <c r="D263" s="6"/>
      <c r="E263" s="6" t="s">
        <v>166</v>
      </c>
      <c r="F263" s="10">
        <v>110706</v>
      </c>
      <c r="G263" s="10">
        <v>1383826</v>
      </c>
      <c r="H263" s="10">
        <v>0</v>
      </c>
      <c r="I263" s="10">
        <f t="shared" si="4"/>
        <v>1494532</v>
      </c>
      <c r="J263" s="6" t="s">
        <v>647</v>
      </c>
      <c r="K263" s="6"/>
    </row>
    <row r="264" spans="1:11" ht="12" x14ac:dyDescent="0.2">
      <c r="A264" s="11" t="s">
        <v>586</v>
      </c>
      <c r="B264" s="6" t="s">
        <v>1312</v>
      </c>
      <c r="C264" s="6" t="s">
        <v>587</v>
      </c>
      <c r="D264" s="6" t="s">
        <v>29</v>
      </c>
      <c r="E264" s="6" t="s">
        <v>154</v>
      </c>
      <c r="F264" s="10">
        <v>0</v>
      </c>
      <c r="G264" s="10">
        <v>0</v>
      </c>
      <c r="H264" s="10">
        <v>0</v>
      </c>
      <c r="I264" s="10">
        <f t="shared" si="4"/>
        <v>0</v>
      </c>
      <c r="J264" s="6" t="s">
        <v>647</v>
      </c>
      <c r="K264" s="6"/>
    </row>
    <row r="265" spans="1:11" ht="12" x14ac:dyDescent="0.2">
      <c r="A265" s="11" t="s">
        <v>588</v>
      </c>
      <c r="B265" s="6" t="s">
        <v>1313</v>
      </c>
      <c r="C265" s="6" t="s">
        <v>580</v>
      </c>
      <c r="D265" s="6" t="s">
        <v>581</v>
      </c>
      <c r="E265" s="6" t="s">
        <v>125</v>
      </c>
      <c r="F265" s="10">
        <v>12846</v>
      </c>
      <c r="G265" s="10">
        <v>216430</v>
      </c>
      <c r="H265" s="10">
        <v>50272</v>
      </c>
      <c r="I265" s="10">
        <f t="shared" si="4"/>
        <v>279548</v>
      </c>
      <c r="J265" s="6" t="s">
        <v>647</v>
      </c>
      <c r="K265" s="6"/>
    </row>
    <row r="266" spans="1:11" ht="12" x14ac:dyDescent="0.2">
      <c r="A266" s="11" t="s">
        <v>589</v>
      </c>
      <c r="B266" s="6" t="s">
        <v>1314</v>
      </c>
      <c r="C266" s="6" t="s">
        <v>590</v>
      </c>
      <c r="D266" s="6" t="s">
        <v>29</v>
      </c>
      <c r="E266" s="6" t="s">
        <v>154</v>
      </c>
      <c r="F266" s="10">
        <v>0</v>
      </c>
      <c r="G266" s="10">
        <v>0</v>
      </c>
      <c r="H266" s="10">
        <v>0</v>
      </c>
      <c r="I266" s="10">
        <f t="shared" si="4"/>
        <v>0</v>
      </c>
      <c r="J266" s="6" t="s">
        <v>647</v>
      </c>
      <c r="K266" s="6"/>
    </row>
    <row r="267" spans="1:11" ht="12" x14ac:dyDescent="0.2">
      <c r="A267" s="11" t="s">
        <v>591</v>
      </c>
      <c r="B267" s="6" t="s">
        <v>1315</v>
      </c>
      <c r="C267" s="6" t="s">
        <v>312</v>
      </c>
      <c r="D267" s="6" t="s">
        <v>29</v>
      </c>
      <c r="E267" s="6" t="s">
        <v>154</v>
      </c>
      <c r="F267" s="10">
        <v>0</v>
      </c>
      <c r="G267" s="10">
        <v>0</v>
      </c>
      <c r="H267" s="10">
        <v>0</v>
      </c>
      <c r="I267" s="10">
        <f t="shared" si="4"/>
        <v>0</v>
      </c>
      <c r="J267" s="6" t="s">
        <v>647</v>
      </c>
      <c r="K267" s="6"/>
    </row>
    <row r="268" spans="1:11" ht="12" x14ac:dyDescent="0.2">
      <c r="A268" s="11" t="s">
        <v>592</v>
      </c>
      <c r="B268" s="6" t="s">
        <v>1316</v>
      </c>
      <c r="C268" s="6" t="s">
        <v>576</v>
      </c>
      <c r="D268" s="6" t="s">
        <v>30</v>
      </c>
      <c r="E268" s="6" t="s">
        <v>154</v>
      </c>
      <c r="F268" s="10">
        <v>0</v>
      </c>
      <c r="G268" s="10">
        <v>0</v>
      </c>
      <c r="H268" s="10">
        <v>0</v>
      </c>
      <c r="I268" s="10">
        <f t="shared" si="4"/>
        <v>0</v>
      </c>
      <c r="J268" s="6" t="s">
        <v>647</v>
      </c>
      <c r="K268" s="6"/>
    </row>
    <row r="269" spans="1:11" ht="12" x14ac:dyDescent="0.2">
      <c r="A269" s="11" t="s">
        <v>593</v>
      </c>
      <c r="B269" s="6" t="s">
        <v>1317</v>
      </c>
      <c r="C269" s="6" t="s">
        <v>587</v>
      </c>
      <c r="D269" s="6" t="s">
        <v>30</v>
      </c>
      <c r="E269" s="6" t="s">
        <v>154</v>
      </c>
      <c r="F269" s="10">
        <v>0</v>
      </c>
      <c r="G269" s="10">
        <v>0</v>
      </c>
      <c r="H269" s="10">
        <v>0</v>
      </c>
      <c r="I269" s="10">
        <f t="shared" si="4"/>
        <v>0</v>
      </c>
      <c r="J269" s="6" t="s">
        <v>647</v>
      </c>
      <c r="K269" s="6"/>
    </row>
    <row r="270" spans="1:11" ht="12" x14ac:dyDescent="0.2">
      <c r="A270" s="11" t="s">
        <v>594</v>
      </c>
      <c r="B270" s="6" t="s">
        <v>1318</v>
      </c>
      <c r="C270" s="6" t="s">
        <v>590</v>
      </c>
      <c r="D270" s="6" t="s">
        <v>30</v>
      </c>
      <c r="E270" s="6" t="s">
        <v>154</v>
      </c>
      <c r="F270" s="10">
        <v>0</v>
      </c>
      <c r="G270" s="10">
        <v>0</v>
      </c>
      <c r="H270" s="10">
        <v>0</v>
      </c>
      <c r="I270" s="10">
        <f t="shared" si="4"/>
        <v>0</v>
      </c>
      <c r="J270" s="6" t="s">
        <v>647</v>
      </c>
      <c r="K270" s="6"/>
    </row>
    <row r="271" spans="1:11" ht="12" x14ac:dyDescent="0.2">
      <c r="A271" s="11" t="s">
        <v>595</v>
      </c>
      <c r="B271" s="6" t="s">
        <v>1319</v>
      </c>
      <c r="C271" s="6" t="s">
        <v>596</v>
      </c>
      <c r="D271" s="6" t="s">
        <v>597</v>
      </c>
      <c r="E271" s="6" t="s">
        <v>48</v>
      </c>
      <c r="F271" s="10">
        <v>1880</v>
      </c>
      <c r="G271" s="10">
        <v>3518</v>
      </c>
      <c r="H271" s="10">
        <v>1824</v>
      </c>
      <c r="I271" s="10">
        <f t="shared" si="4"/>
        <v>7222</v>
      </c>
      <c r="J271" s="6" t="s">
        <v>647</v>
      </c>
      <c r="K271" s="6"/>
    </row>
    <row r="272" spans="1:11" ht="12" x14ac:dyDescent="0.2">
      <c r="A272" s="11" t="s">
        <v>598</v>
      </c>
      <c r="B272" s="6" t="s">
        <v>1320</v>
      </c>
      <c r="C272" s="6" t="s">
        <v>596</v>
      </c>
      <c r="D272" s="6" t="s">
        <v>599</v>
      </c>
      <c r="E272" s="6" t="s">
        <v>48</v>
      </c>
      <c r="F272" s="10">
        <v>1745</v>
      </c>
      <c r="G272" s="10">
        <v>2911</v>
      </c>
      <c r="H272" s="10">
        <v>1595</v>
      </c>
      <c r="I272" s="10">
        <f t="shared" si="4"/>
        <v>6251</v>
      </c>
      <c r="J272" s="6" t="s">
        <v>647</v>
      </c>
      <c r="K272" s="6"/>
    </row>
    <row r="273" spans="1:11" ht="12" x14ac:dyDescent="0.2">
      <c r="A273" s="11" t="s">
        <v>600</v>
      </c>
      <c r="B273" s="6" t="s">
        <v>1321</v>
      </c>
      <c r="C273" s="6" t="s">
        <v>596</v>
      </c>
      <c r="D273" s="6" t="s">
        <v>601</v>
      </c>
      <c r="E273" s="6" t="s">
        <v>48</v>
      </c>
      <c r="F273" s="10">
        <v>2448</v>
      </c>
      <c r="G273" s="10">
        <v>4836</v>
      </c>
      <c r="H273" s="10">
        <v>2264</v>
      </c>
      <c r="I273" s="10">
        <f t="shared" si="4"/>
        <v>9548</v>
      </c>
      <c r="J273" s="6" t="s">
        <v>647</v>
      </c>
      <c r="K273" s="6"/>
    </row>
    <row r="274" spans="1:11" ht="12" x14ac:dyDescent="0.2">
      <c r="A274" s="11" t="s">
        <v>602</v>
      </c>
      <c r="B274" s="6" t="s">
        <v>1322</v>
      </c>
      <c r="C274" s="6" t="s">
        <v>596</v>
      </c>
      <c r="D274" s="6" t="s">
        <v>603</v>
      </c>
      <c r="E274" s="6" t="s">
        <v>48</v>
      </c>
      <c r="F274" s="10">
        <v>1881</v>
      </c>
      <c r="G274" s="10">
        <v>3228</v>
      </c>
      <c r="H274" s="10">
        <v>1743</v>
      </c>
      <c r="I274" s="10">
        <f t="shared" si="4"/>
        <v>6852</v>
      </c>
      <c r="J274" s="6" t="s">
        <v>647</v>
      </c>
      <c r="K274" s="6"/>
    </row>
    <row r="275" spans="1:11" ht="12" x14ac:dyDescent="0.2">
      <c r="A275" s="11" t="s">
        <v>604</v>
      </c>
      <c r="B275" s="6" t="s">
        <v>1323</v>
      </c>
      <c r="C275" s="6" t="s">
        <v>596</v>
      </c>
      <c r="D275" s="6" t="s">
        <v>605</v>
      </c>
      <c r="E275" s="6" t="s">
        <v>48</v>
      </c>
      <c r="F275" s="10">
        <v>1746</v>
      </c>
      <c r="G275" s="10">
        <v>2621</v>
      </c>
      <c r="H275" s="10">
        <v>1514</v>
      </c>
      <c r="I275" s="10">
        <f t="shared" si="4"/>
        <v>5881</v>
      </c>
      <c r="J275" s="6" t="s">
        <v>647</v>
      </c>
      <c r="K275" s="6"/>
    </row>
    <row r="276" spans="1:11" ht="12" x14ac:dyDescent="0.2">
      <c r="A276" s="11" t="s">
        <v>606</v>
      </c>
      <c r="B276" s="6" t="s">
        <v>1324</v>
      </c>
      <c r="C276" s="6" t="s">
        <v>596</v>
      </c>
      <c r="D276" s="6" t="s">
        <v>607</v>
      </c>
      <c r="E276" s="6" t="s">
        <v>48</v>
      </c>
      <c r="F276" s="10">
        <v>2448</v>
      </c>
      <c r="G276" s="10">
        <v>4546</v>
      </c>
      <c r="H276" s="10">
        <v>2183</v>
      </c>
      <c r="I276" s="10">
        <f t="shared" si="4"/>
        <v>9177</v>
      </c>
      <c r="J276" s="6" t="s">
        <v>647</v>
      </c>
      <c r="K276" s="6"/>
    </row>
    <row r="277" spans="1:11" ht="12" x14ac:dyDescent="0.2">
      <c r="A277" s="11" t="s">
        <v>608</v>
      </c>
      <c r="B277" s="6" t="s">
        <v>1325</v>
      </c>
      <c r="C277" s="6" t="s">
        <v>609</v>
      </c>
      <c r="D277" s="6" t="s">
        <v>610</v>
      </c>
      <c r="E277" s="6" t="s">
        <v>48</v>
      </c>
      <c r="F277" s="10">
        <v>523</v>
      </c>
      <c r="G277" s="10">
        <v>1300</v>
      </c>
      <c r="H277" s="10">
        <v>509</v>
      </c>
      <c r="I277" s="10">
        <f t="shared" si="4"/>
        <v>2332</v>
      </c>
      <c r="J277" s="6" t="s">
        <v>647</v>
      </c>
      <c r="K277" s="6"/>
    </row>
    <row r="278" spans="1:11" ht="12" x14ac:dyDescent="0.2">
      <c r="A278" s="11" t="s">
        <v>611</v>
      </c>
      <c r="B278" s="6" t="s">
        <v>1326</v>
      </c>
      <c r="C278" s="6" t="s">
        <v>609</v>
      </c>
      <c r="D278" s="6" t="s">
        <v>612</v>
      </c>
      <c r="E278" s="6" t="s">
        <v>48</v>
      </c>
      <c r="F278" s="10">
        <v>483</v>
      </c>
      <c r="G278" s="10">
        <v>1332</v>
      </c>
      <c r="H278" s="10">
        <v>486</v>
      </c>
      <c r="I278" s="10">
        <f t="shared" si="4"/>
        <v>2301</v>
      </c>
      <c r="J278" s="6" t="s">
        <v>647</v>
      </c>
      <c r="K278" s="6"/>
    </row>
    <row r="279" spans="1:11" ht="12" x14ac:dyDescent="0.2">
      <c r="A279" s="11" t="s">
        <v>613</v>
      </c>
      <c r="B279" s="6" t="s">
        <v>1327</v>
      </c>
      <c r="C279" s="6" t="s">
        <v>609</v>
      </c>
      <c r="D279" s="6" t="s">
        <v>614</v>
      </c>
      <c r="E279" s="6" t="s">
        <v>48</v>
      </c>
      <c r="F279" s="10">
        <v>572</v>
      </c>
      <c r="G279" s="10">
        <v>1270</v>
      </c>
      <c r="H279" s="10">
        <v>543</v>
      </c>
      <c r="I279" s="10">
        <f t="shared" si="4"/>
        <v>2385</v>
      </c>
      <c r="J279" s="6" t="s">
        <v>647</v>
      </c>
      <c r="K279" s="6"/>
    </row>
    <row r="280" spans="1:11" ht="12" x14ac:dyDescent="0.2">
      <c r="A280" s="11" t="s">
        <v>615</v>
      </c>
      <c r="B280" s="6" t="s">
        <v>1328</v>
      </c>
      <c r="C280" s="6" t="s">
        <v>609</v>
      </c>
      <c r="D280" s="6" t="s">
        <v>616</v>
      </c>
      <c r="E280" s="6" t="s">
        <v>48</v>
      </c>
      <c r="F280" s="10">
        <v>527</v>
      </c>
      <c r="G280" s="10">
        <v>1108</v>
      </c>
      <c r="H280" s="10">
        <v>458</v>
      </c>
      <c r="I280" s="10">
        <f t="shared" si="4"/>
        <v>2093</v>
      </c>
      <c r="J280" s="6" t="s">
        <v>647</v>
      </c>
      <c r="K280" s="6"/>
    </row>
    <row r="281" spans="1:11" ht="12" x14ac:dyDescent="0.2">
      <c r="A281" s="11" t="s">
        <v>617</v>
      </c>
      <c r="B281" s="6" t="s">
        <v>1329</v>
      </c>
      <c r="C281" s="6" t="s">
        <v>609</v>
      </c>
      <c r="D281" s="6" t="s">
        <v>618</v>
      </c>
      <c r="E281" s="6" t="s">
        <v>48</v>
      </c>
      <c r="F281" s="10">
        <v>488</v>
      </c>
      <c r="G281" s="10">
        <v>1139</v>
      </c>
      <c r="H281" s="10">
        <v>434</v>
      </c>
      <c r="I281" s="10">
        <f t="shared" si="4"/>
        <v>2061</v>
      </c>
      <c r="J281" s="6" t="s">
        <v>647</v>
      </c>
      <c r="K281" s="6"/>
    </row>
    <row r="282" spans="1:11" ht="12" x14ac:dyDescent="0.2">
      <c r="A282" s="11" t="s">
        <v>619</v>
      </c>
      <c r="B282" s="6" t="s">
        <v>1330</v>
      </c>
      <c r="C282" s="6" t="s">
        <v>609</v>
      </c>
      <c r="D282" s="6" t="s">
        <v>620</v>
      </c>
      <c r="E282" s="6" t="s">
        <v>48</v>
      </c>
      <c r="F282" s="10">
        <v>577</v>
      </c>
      <c r="G282" s="10">
        <v>1078</v>
      </c>
      <c r="H282" s="10">
        <v>491</v>
      </c>
      <c r="I282" s="10">
        <f t="shared" si="4"/>
        <v>2146</v>
      </c>
      <c r="J282" s="6" t="s">
        <v>647</v>
      </c>
      <c r="K282" s="6"/>
    </row>
    <row r="283" spans="1:11" ht="12" x14ac:dyDescent="0.2">
      <c r="A283" s="11" t="s">
        <v>621</v>
      </c>
      <c r="B283" s="6" t="s">
        <v>1331</v>
      </c>
      <c r="C283" s="6" t="s">
        <v>622</v>
      </c>
      <c r="D283" s="6" t="s">
        <v>623</v>
      </c>
      <c r="E283" s="6" t="s">
        <v>48</v>
      </c>
      <c r="F283" s="10">
        <v>0</v>
      </c>
      <c r="G283" s="10">
        <v>82092</v>
      </c>
      <c r="H283" s="10">
        <v>0</v>
      </c>
      <c r="I283" s="10">
        <f t="shared" si="4"/>
        <v>82092</v>
      </c>
      <c r="J283" s="6" t="s">
        <v>647</v>
      </c>
      <c r="K283" s="6"/>
    </row>
    <row r="284" spans="1:11" ht="12" x14ac:dyDescent="0.2">
      <c r="A284" s="11" t="s">
        <v>624</v>
      </c>
      <c r="B284" s="6" t="s">
        <v>1332</v>
      </c>
      <c r="C284" s="6" t="s">
        <v>625</v>
      </c>
      <c r="D284" s="6" t="s">
        <v>597</v>
      </c>
      <c r="E284" s="6" t="s">
        <v>48</v>
      </c>
      <c r="F284" s="10">
        <v>1880</v>
      </c>
      <c r="G284" s="10">
        <v>3518</v>
      </c>
      <c r="H284" s="10">
        <v>1824</v>
      </c>
      <c r="I284" s="10">
        <f t="shared" si="4"/>
        <v>7222</v>
      </c>
      <c r="J284" s="6" t="s">
        <v>647</v>
      </c>
      <c r="K284" s="6"/>
    </row>
    <row r="285" spans="1:11" ht="12" x14ac:dyDescent="0.2">
      <c r="A285" s="11" t="s">
        <v>626</v>
      </c>
      <c r="B285" s="6" t="s">
        <v>1333</v>
      </c>
      <c r="C285" s="6" t="s">
        <v>625</v>
      </c>
      <c r="D285" s="6" t="s">
        <v>599</v>
      </c>
      <c r="E285" s="6" t="s">
        <v>48</v>
      </c>
      <c r="F285" s="10">
        <v>1745</v>
      </c>
      <c r="G285" s="10">
        <v>2911</v>
      </c>
      <c r="H285" s="10">
        <v>1595</v>
      </c>
      <c r="I285" s="10">
        <f t="shared" si="4"/>
        <v>6251</v>
      </c>
      <c r="J285" s="6" t="s">
        <v>647</v>
      </c>
      <c r="K285" s="6"/>
    </row>
    <row r="286" spans="1:11" ht="12" x14ac:dyDescent="0.2">
      <c r="A286" s="11" t="s">
        <v>627</v>
      </c>
      <c r="B286" s="6" t="s">
        <v>1334</v>
      </c>
      <c r="C286" s="6" t="s">
        <v>625</v>
      </c>
      <c r="D286" s="6" t="s">
        <v>601</v>
      </c>
      <c r="E286" s="6" t="s">
        <v>48</v>
      </c>
      <c r="F286" s="10">
        <v>2448</v>
      </c>
      <c r="G286" s="10">
        <v>4836</v>
      </c>
      <c r="H286" s="10">
        <v>2264</v>
      </c>
      <c r="I286" s="10">
        <f t="shared" si="4"/>
        <v>9548</v>
      </c>
      <c r="J286" s="6" t="s">
        <v>647</v>
      </c>
      <c r="K286" s="6"/>
    </row>
    <row r="287" spans="1:11" ht="12" x14ac:dyDescent="0.2">
      <c r="A287" s="11" t="s">
        <v>628</v>
      </c>
      <c r="B287" s="6" t="s">
        <v>1335</v>
      </c>
      <c r="C287" s="6" t="s">
        <v>625</v>
      </c>
      <c r="D287" s="6" t="s">
        <v>603</v>
      </c>
      <c r="E287" s="6" t="s">
        <v>48</v>
      </c>
      <c r="F287" s="10">
        <v>1881</v>
      </c>
      <c r="G287" s="10">
        <v>3228</v>
      </c>
      <c r="H287" s="10">
        <v>1743</v>
      </c>
      <c r="I287" s="10">
        <f t="shared" si="4"/>
        <v>6852</v>
      </c>
      <c r="J287" s="6" t="s">
        <v>647</v>
      </c>
      <c r="K287" s="6"/>
    </row>
    <row r="288" spans="1:11" ht="12" x14ac:dyDescent="0.2">
      <c r="A288" s="11" t="s">
        <v>629</v>
      </c>
      <c r="B288" s="6" t="s">
        <v>1336</v>
      </c>
      <c r="C288" s="6" t="s">
        <v>625</v>
      </c>
      <c r="D288" s="6" t="s">
        <v>605</v>
      </c>
      <c r="E288" s="6" t="s">
        <v>48</v>
      </c>
      <c r="F288" s="10">
        <v>1746</v>
      </c>
      <c r="G288" s="10">
        <v>2621</v>
      </c>
      <c r="H288" s="10">
        <v>1514</v>
      </c>
      <c r="I288" s="10">
        <f t="shared" si="4"/>
        <v>5881</v>
      </c>
      <c r="J288" s="6" t="s">
        <v>647</v>
      </c>
      <c r="K288" s="6"/>
    </row>
    <row r="289" spans="1:11" ht="12" x14ac:dyDescent="0.2">
      <c r="A289" s="11" t="s">
        <v>630</v>
      </c>
      <c r="B289" s="6" t="s">
        <v>1337</v>
      </c>
      <c r="C289" s="6" t="s">
        <v>625</v>
      </c>
      <c r="D289" s="6" t="s">
        <v>607</v>
      </c>
      <c r="E289" s="6" t="s">
        <v>48</v>
      </c>
      <c r="F289" s="10">
        <v>2448</v>
      </c>
      <c r="G289" s="10">
        <v>4546</v>
      </c>
      <c r="H289" s="10">
        <v>2183</v>
      </c>
      <c r="I289" s="10">
        <f t="shared" si="4"/>
        <v>9177</v>
      </c>
      <c r="J289" s="6" t="s">
        <v>647</v>
      </c>
      <c r="K289" s="6"/>
    </row>
    <row r="290" spans="1:11" ht="12" x14ac:dyDescent="0.2">
      <c r="A290" s="11" t="s">
        <v>631</v>
      </c>
      <c r="B290" s="6" t="s">
        <v>1338</v>
      </c>
      <c r="C290" s="6" t="s">
        <v>632</v>
      </c>
      <c r="D290" s="6" t="s">
        <v>610</v>
      </c>
      <c r="E290" s="6" t="s">
        <v>48</v>
      </c>
      <c r="F290" s="10">
        <v>523</v>
      </c>
      <c r="G290" s="10">
        <v>1300</v>
      </c>
      <c r="H290" s="10">
        <v>509</v>
      </c>
      <c r="I290" s="10">
        <f t="shared" si="4"/>
        <v>2332</v>
      </c>
      <c r="J290" s="6" t="s">
        <v>647</v>
      </c>
      <c r="K290" s="6"/>
    </row>
    <row r="291" spans="1:11" ht="12" x14ac:dyDescent="0.2">
      <c r="A291" s="11" t="s">
        <v>633</v>
      </c>
      <c r="B291" s="6" t="s">
        <v>1339</v>
      </c>
      <c r="C291" s="6" t="s">
        <v>632</v>
      </c>
      <c r="D291" s="6" t="s">
        <v>612</v>
      </c>
      <c r="E291" s="6" t="s">
        <v>48</v>
      </c>
      <c r="F291" s="10">
        <v>483</v>
      </c>
      <c r="G291" s="10">
        <v>1332</v>
      </c>
      <c r="H291" s="10">
        <v>486</v>
      </c>
      <c r="I291" s="10">
        <f t="shared" si="4"/>
        <v>2301</v>
      </c>
      <c r="J291" s="6" t="s">
        <v>647</v>
      </c>
      <c r="K291" s="6"/>
    </row>
    <row r="292" spans="1:11" ht="12" x14ac:dyDescent="0.2">
      <c r="A292" s="11" t="s">
        <v>634</v>
      </c>
      <c r="B292" s="6" t="s">
        <v>1340</v>
      </c>
      <c r="C292" s="6" t="s">
        <v>632</v>
      </c>
      <c r="D292" s="6" t="s">
        <v>614</v>
      </c>
      <c r="E292" s="6" t="s">
        <v>48</v>
      </c>
      <c r="F292" s="10">
        <v>572</v>
      </c>
      <c r="G292" s="10">
        <v>1270</v>
      </c>
      <c r="H292" s="10">
        <v>543</v>
      </c>
      <c r="I292" s="10">
        <f t="shared" si="4"/>
        <v>2385</v>
      </c>
      <c r="J292" s="6" t="s">
        <v>647</v>
      </c>
      <c r="K292" s="6"/>
    </row>
    <row r="293" spans="1:11" ht="12" x14ac:dyDescent="0.2">
      <c r="A293" s="11" t="s">
        <v>635</v>
      </c>
      <c r="B293" s="6" t="s">
        <v>1341</v>
      </c>
      <c r="C293" s="6" t="s">
        <v>632</v>
      </c>
      <c r="D293" s="6" t="s">
        <v>616</v>
      </c>
      <c r="E293" s="6" t="s">
        <v>48</v>
      </c>
      <c r="F293" s="10">
        <v>527</v>
      </c>
      <c r="G293" s="10">
        <v>1108</v>
      </c>
      <c r="H293" s="10">
        <v>458</v>
      </c>
      <c r="I293" s="10">
        <f t="shared" si="4"/>
        <v>2093</v>
      </c>
      <c r="J293" s="6" t="s">
        <v>647</v>
      </c>
      <c r="K293" s="6"/>
    </row>
    <row r="294" spans="1:11" ht="12" x14ac:dyDescent="0.2">
      <c r="A294" s="11" t="s">
        <v>636</v>
      </c>
      <c r="B294" s="6" t="s">
        <v>1342</v>
      </c>
      <c r="C294" s="6" t="s">
        <v>632</v>
      </c>
      <c r="D294" s="6" t="s">
        <v>618</v>
      </c>
      <c r="E294" s="6" t="s">
        <v>48</v>
      </c>
      <c r="F294" s="10">
        <v>488</v>
      </c>
      <c r="G294" s="10">
        <v>1139</v>
      </c>
      <c r="H294" s="10">
        <v>434</v>
      </c>
      <c r="I294" s="10">
        <f t="shared" si="4"/>
        <v>2061</v>
      </c>
      <c r="J294" s="6" t="s">
        <v>647</v>
      </c>
      <c r="K294" s="6"/>
    </row>
    <row r="295" spans="1:11" ht="12" x14ac:dyDescent="0.2">
      <c r="A295" s="11" t="s">
        <v>637</v>
      </c>
      <c r="B295" s="6" t="s">
        <v>1343</v>
      </c>
      <c r="C295" s="6" t="s">
        <v>632</v>
      </c>
      <c r="D295" s="6" t="s">
        <v>620</v>
      </c>
      <c r="E295" s="6" t="s">
        <v>48</v>
      </c>
      <c r="F295" s="10">
        <v>577</v>
      </c>
      <c r="G295" s="10">
        <v>1078</v>
      </c>
      <c r="H295" s="10">
        <v>491</v>
      </c>
      <c r="I295" s="10">
        <f t="shared" si="4"/>
        <v>2146</v>
      </c>
      <c r="J295" s="6" t="s">
        <v>647</v>
      </c>
      <c r="K295" s="6"/>
    </row>
    <row r="296" spans="1:11" ht="12" x14ac:dyDescent="0.2">
      <c r="A296" s="11" t="s">
        <v>638</v>
      </c>
      <c r="B296" s="6" t="s">
        <v>1344</v>
      </c>
      <c r="C296" s="6" t="s">
        <v>639</v>
      </c>
      <c r="D296" s="6" t="s">
        <v>623</v>
      </c>
      <c r="E296" s="6" t="s">
        <v>48</v>
      </c>
      <c r="F296" s="10">
        <v>0</v>
      </c>
      <c r="G296" s="10">
        <v>82092</v>
      </c>
      <c r="H296" s="10">
        <v>0</v>
      </c>
      <c r="I296" s="10">
        <f t="shared" si="4"/>
        <v>82092</v>
      </c>
      <c r="J296" s="6" t="s">
        <v>647</v>
      </c>
      <c r="K296" s="6"/>
    </row>
    <row r="297" spans="1:11" ht="12" x14ac:dyDescent="0.2">
      <c r="A297" s="11" t="s">
        <v>640</v>
      </c>
      <c r="B297" s="6" t="s">
        <v>1345</v>
      </c>
      <c r="C297" s="6" t="s">
        <v>641</v>
      </c>
      <c r="D297" s="6" t="s">
        <v>642</v>
      </c>
      <c r="E297" s="6" t="s">
        <v>643</v>
      </c>
      <c r="F297" s="10">
        <v>24104</v>
      </c>
      <c r="G297" s="10">
        <v>6466</v>
      </c>
      <c r="H297" s="10">
        <v>9256</v>
      </c>
      <c r="I297" s="10">
        <f t="shared" si="4"/>
        <v>39826</v>
      </c>
      <c r="J297" s="6" t="s">
        <v>647</v>
      </c>
      <c r="K297" s="6"/>
    </row>
  </sheetData>
  <mergeCells count="2">
    <mergeCell ref="A2:K2"/>
    <mergeCell ref="A1:K1"/>
  </mergeCells>
  <phoneticPr fontId="1" type="noConversion"/>
  <pageMargins left="0.39370078740157483" right="0.35433070866141736" top="0.55118110236220474" bottom="0.51181102362204722" header="0.31496062992125984" footer="0.31496062992125984"/>
  <pageSetup paperSize="9" scale="65" fitToHeight="0" orientation="portrait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9778"/>
  <sheetViews>
    <sheetView topLeftCell="A10" workbookViewId="0">
      <selection activeCell="E57" sqref="E57"/>
    </sheetView>
  </sheetViews>
  <sheetFormatPr defaultRowHeight="18" customHeight="1" x14ac:dyDescent="0.2"/>
  <cols>
    <col min="1" max="1" width="80.140625" customWidth="1"/>
    <col min="2" max="2" width="13.140625" customWidth="1"/>
    <col min="3" max="3" width="13.5703125" customWidth="1"/>
    <col min="4" max="4" width="13.140625" customWidth="1"/>
    <col min="5" max="5" width="16.140625" customWidth="1"/>
  </cols>
  <sheetData>
    <row r="1" spans="1:5" ht="33.75" customHeight="1" x14ac:dyDescent="0.2">
      <c r="A1" s="2" t="s">
        <v>18</v>
      </c>
      <c r="B1" s="1"/>
      <c r="C1" s="1"/>
      <c r="D1" s="1"/>
      <c r="E1" s="1"/>
    </row>
    <row r="2" spans="1:5" ht="12" x14ac:dyDescent="0.2">
      <c r="A2" s="12" t="s">
        <v>27</v>
      </c>
      <c r="B2" s="12"/>
      <c r="C2" s="12"/>
      <c r="D2" s="12"/>
      <c r="E2" s="12"/>
    </row>
    <row r="3" spans="1:5" ht="18" customHeight="1" x14ac:dyDescent="0.2">
      <c r="A3" s="5" t="s">
        <v>19</v>
      </c>
      <c r="B3" s="4" t="s">
        <v>5</v>
      </c>
      <c r="C3" s="4" t="s">
        <v>6</v>
      </c>
      <c r="D3" s="4" t="s">
        <v>7</v>
      </c>
      <c r="E3" s="5" t="s">
        <v>8</v>
      </c>
    </row>
    <row r="4" spans="1:5" ht="12" x14ac:dyDescent="0.2">
      <c r="A4" s="7" t="s">
        <v>1346</v>
      </c>
      <c r="B4" s="8">
        <v>142</v>
      </c>
      <c r="C4" s="8">
        <v>237</v>
      </c>
      <c r="D4" s="8">
        <v>139</v>
      </c>
      <c r="E4" s="8">
        <v>518</v>
      </c>
    </row>
    <row r="5" spans="1:5" ht="12" x14ac:dyDescent="0.2">
      <c r="A5" s="6" t="s">
        <v>1347</v>
      </c>
      <c r="B5" s="6" t="s">
        <v>31</v>
      </c>
      <c r="C5" s="6" t="s">
        <v>31</v>
      </c>
      <c r="D5" s="6" t="s">
        <v>31</v>
      </c>
      <c r="E5" s="6" t="s">
        <v>31</v>
      </c>
    </row>
    <row r="6" spans="1:5" ht="12" x14ac:dyDescent="0.2">
      <c r="A6" s="6" t="s">
        <v>1348</v>
      </c>
      <c r="B6" s="6" t="s">
        <v>31</v>
      </c>
      <c r="C6" s="6" t="s">
        <v>31</v>
      </c>
      <c r="D6" s="6" t="s">
        <v>31</v>
      </c>
      <c r="E6" s="6" t="s">
        <v>31</v>
      </c>
    </row>
    <row r="7" spans="1:5" ht="12" x14ac:dyDescent="0.2">
      <c r="A7" s="6" t="s">
        <v>31</v>
      </c>
      <c r="B7" s="6" t="s">
        <v>31</v>
      </c>
      <c r="C7" s="6" t="s">
        <v>31</v>
      </c>
      <c r="D7" s="6" t="s">
        <v>31</v>
      </c>
      <c r="E7" s="6" t="s">
        <v>31</v>
      </c>
    </row>
    <row r="8" spans="1:5" ht="12" x14ac:dyDescent="0.2">
      <c r="A8" s="6" t="s">
        <v>1349</v>
      </c>
      <c r="B8" s="6" t="s">
        <v>31</v>
      </c>
      <c r="C8" s="6" t="s">
        <v>31</v>
      </c>
      <c r="D8" s="6" t="s">
        <v>31</v>
      </c>
      <c r="E8" s="6" t="s">
        <v>31</v>
      </c>
    </row>
    <row r="9" spans="1:5" ht="12" x14ac:dyDescent="0.2">
      <c r="A9" s="6" t="s">
        <v>1350</v>
      </c>
      <c r="B9" s="6" t="s">
        <v>31</v>
      </c>
      <c r="C9" s="6" t="s">
        <v>31</v>
      </c>
      <c r="D9" s="6" t="s">
        <v>31</v>
      </c>
      <c r="E9" s="6" t="s">
        <v>31</v>
      </c>
    </row>
    <row r="10" spans="1:5" ht="12" x14ac:dyDescent="0.2">
      <c r="A10" s="6" t="s">
        <v>1351</v>
      </c>
      <c r="B10" s="6" t="s">
        <v>31</v>
      </c>
      <c r="C10" s="6" t="s">
        <v>31</v>
      </c>
      <c r="D10" s="6" t="s">
        <v>31</v>
      </c>
      <c r="E10" s="6" t="s">
        <v>31</v>
      </c>
    </row>
    <row r="11" spans="1:5" ht="12" x14ac:dyDescent="0.2">
      <c r="A11" s="6" t="s">
        <v>31</v>
      </c>
      <c r="B11" s="6" t="s">
        <v>31</v>
      </c>
      <c r="C11" s="6" t="s">
        <v>31</v>
      </c>
      <c r="D11" s="6" t="s">
        <v>31</v>
      </c>
      <c r="E11" s="6" t="s">
        <v>31</v>
      </c>
    </row>
    <row r="12" spans="1:5" ht="12" x14ac:dyDescent="0.2">
      <c r="A12" s="6" t="s">
        <v>1352</v>
      </c>
      <c r="B12" s="6" t="s">
        <v>31</v>
      </c>
      <c r="C12" s="6" t="s">
        <v>31</v>
      </c>
      <c r="D12" s="6" t="s">
        <v>31</v>
      </c>
      <c r="E12" s="6" t="s">
        <v>31</v>
      </c>
    </row>
    <row r="13" spans="1:5" ht="12" x14ac:dyDescent="0.2">
      <c r="A13" s="6" t="s">
        <v>1353</v>
      </c>
      <c r="B13" s="6" t="s">
        <v>31</v>
      </c>
      <c r="C13" s="6" t="s">
        <v>31</v>
      </c>
      <c r="D13" s="6" t="s">
        <v>31</v>
      </c>
      <c r="E13" s="6" t="s">
        <v>31</v>
      </c>
    </row>
    <row r="14" spans="1:5" ht="12" x14ac:dyDescent="0.2">
      <c r="A14" s="6" t="s">
        <v>1354</v>
      </c>
      <c r="B14" s="6" t="s">
        <v>31</v>
      </c>
      <c r="C14" s="6" t="s">
        <v>31</v>
      </c>
      <c r="D14" s="6" t="s">
        <v>31</v>
      </c>
      <c r="E14" s="6" t="s">
        <v>31</v>
      </c>
    </row>
    <row r="15" spans="1:5" ht="12" x14ac:dyDescent="0.2">
      <c r="A15" s="6" t="s">
        <v>1355</v>
      </c>
      <c r="B15" s="6" t="s">
        <v>31</v>
      </c>
      <c r="C15" s="6" t="s">
        <v>31</v>
      </c>
      <c r="D15" s="6" t="s">
        <v>31</v>
      </c>
      <c r="E15" s="6" t="s">
        <v>31</v>
      </c>
    </row>
    <row r="16" spans="1:5" ht="12" x14ac:dyDescent="0.2">
      <c r="A16" s="6" t="s">
        <v>1356</v>
      </c>
      <c r="B16" s="6" t="s">
        <v>31</v>
      </c>
      <c r="C16" s="6" t="s">
        <v>31</v>
      </c>
      <c r="D16" s="6" t="s">
        <v>31</v>
      </c>
      <c r="E16" s="6" t="s">
        <v>31</v>
      </c>
    </row>
    <row r="17" spans="1:5" ht="12" x14ac:dyDescent="0.2">
      <c r="A17" s="6" t="s">
        <v>1357</v>
      </c>
      <c r="B17" s="6" t="s">
        <v>31</v>
      </c>
      <c r="C17" s="6" t="s">
        <v>31</v>
      </c>
      <c r="D17" s="6" t="s">
        <v>31</v>
      </c>
      <c r="E17" s="6" t="s">
        <v>31</v>
      </c>
    </row>
    <row r="18" spans="1:5" ht="12" x14ac:dyDescent="0.2">
      <c r="A18" s="6" t="s">
        <v>1358</v>
      </c>
      <c r="B18" s="6" t="s">
        <v>31</v>
      </c>
      <c r="C18" s="6" t="s">
        <v>31</v>
      </c>
      <c r="D18" s="6" t="s">
        <v>31</v>
      </c>
      <c r="E18" s="6" t="s">
        <v>31</v>
      </c>
    </row>
    <row r="19" spans="1:5" ht="12" x14ac:dyDescent="0.2">
      <c r="A19" s="6" t="s">
        <v>1359</v>
      </c>
      <c r="B19" s="9">
        <v>142.9</v>
      </c>
      <c r="C19" s="9">
        <v>0</v>
      </c>
      <c r="D19" s="9">
        <v>0</v>
      </c>
      <c r="E19" s="9">
        <v>142.9</v>
      </c>
    </row>
    <row r="20" spans="1:5" ht="12" x14ac:dyDescent="0.2">
      <c r="A20" s="6" t="s">
        <v>1360</v>
      </c>
      <c r="B20" s="6" t="s">
        <v>31</v>
      </c>
      <c r="C20" s="6" t="s">
        <v>31</v>
      </c>
      <c r="D20" s="6" t="s">
        <v>31</v>
      </c>
      <c r="E20" s="6" t="s">
        <v>31</v>
      </c>
    </row>
    <row r="21" spans="1:5" ht="12" x14ac:dyDescent="0.2">
      <c r="A21" s="6" t="s">
        <v>1361</v>
      </c>
      <c r="B21" s="9">
        <v>0</v>
      </c>
      <c r="C21" s="9">
        <v>237.4</v>
      </c>
      <c r="D21" s="9">
        <v>0</v>
      </c>
      <c r="E21" s="9">
        <v>237.4</v>
      </c>
    </row>
    <row r="22" spans="1:5" ht="12" x14ac:dyDescent="0.2">
      <c r="A22" s="6" t="s">
        <v>1362</v>
      </c>
      <c r="B22" s="6" t="s">
        <v>31</v>
      </c>
      <c r="C22" s="6" t="s">
        <v>31</v>
      </c>
      <c r="D22" s="6" t="s">
        <v>31</v>
      </c>
      <c r="E22" s="6" t="s">
        <v>31</v>
      </c>
    </row>
    <row r="23" spans="1:5" ht="12" x14ac:dyDescent="0.2">
      <c r="A23" s="6" t="s">
        <v>1363</v>
      </c>
      <c r="B23" s="9">
        <v>0</v>
      </c>
      <c r="C23" s="9">
        <v>0</v>
      </c>
      <c r="D23" s="9">
        <v>139.4</v>
      </c>
      <c r="E23" s="9">
        <v>139.4</v>
      </c>
    </row>
    <row r="24" spans="1:5" ht="12" x14ac:dyDescent="0.2">
      <c r="A24" s="6" t="s">
        <v>1364</v>
      </c>
      <c r="B24" s="6" t="s">
        <v>31</v>
      </c>
      <c r="C24" s="6" t="s">
        <v>31</v>
      </c>
      <c r="D24" s="6" t="s">
        <v>31</v>
      </c>
      <c r="E24" s="6" t="s">
        <v>31</v>
      </c>
    </row>
    <row r="25" spans="1:5" ht="12" x14ac:dyDescent="0.2">
      <c r="A25" s="6" t="s">
        <v>1365</v>
      </c>
      <c r="B25" s="9">
        <v>142.9</v>
      </c>
      <c r="C25" s="9">
        <v>237.4</v>
      </c>
      <c r="D25" s="9">
        <v>139.4</v>
      </c>
      <c r="E25" s="9">
        <v>519.70000000000005</v>
      </c>
    </row>
    <row r="26" spans="1:5" ht="12" x14ac:dyDescent="0.2">
      <c r="A26" s="6" t="s">
        <v>31</v>
      </c>
      <c r="B26" s="6" t="s">
        <v>31</v>
      </c>
      <c r="C26" s="6" t="s">
        <v>31</v>
      </c>
      <c r="D26" s="6" t="s">
        <v>31</v>
      </c>
      <c r="E26" s="6" t="s">
        <v>31</v>
      </c>
    </row>
    <row r="27" spans="1:5" ht="12" x14ac:dyDescent="0.2">
      <c r="A27" s="6" t="s">
        <v>31</v>
      </c>
      <c r="B27" s="6" t="s">
        <v>31</v>
      </c>
      <c r="C27" s="6" t="s">
        <v>31</v>
      </c>
      <c r="D27" s="6" t="s">
        <v>31</v>
      </c>
      <c r="E27" s="6" t="s">
        <v>31</v>
      </c>
    </row>
    <row r="28" spans="1:5" ht="12" x14ac:dyDescent="0.2">
      <c r="A28" s="7" t="s">
        <v>1366</v>
      </c>
      <c r="B28" s="8">
        <v>103</v>
      </c>
      <c r="C28" s="8">
        <v>103</v>
      </c>
      <c r="D28" s="8">
        <v>81</v>
      </c>
      <c r="E28" s="8">
        <v>287</v>
      </c>
    </row>
    <row r="29" spans="1:5" ht="12" x14ac:dyDescent="0.2">
      <c r="A29" s="6" t="s">
        <v>1347</v>
      </c>
      <c r="B29" s="6" t="s">
        <v>31</v>
      </c>
      <c r="C29" s="6" t="s">
        <v>31</v>
      </c>
      <c r="D29" s="6" t="s">
        <v>31</v>
      </c>
      <c r="E29" s="6" t="s">
        <v>31</v>
      </c>
    </row>
    <row r="30" spans="1:5" ht="12" x14ac:dyDescent="0.2">
      <c r="A30" s="6" t="s">
        <v>1348</v>
      </c>
      <c r="B30" s="6" t="s">
        <v>31</v>
      </c>
      <c r="C30" s="6" t="s">
        <v>31</v>
      </c>
      <c r="D30" s="6" t="s">
        <v>31</v>
      </c>
      <c r="E30" s="6" t="s">
        <v>31</v>
      </c>
    </row>
    <row r="31" spans="1:5" ht="12" x14ac:dyDescent="0.2">
      <c r="A31" s="6" t="s">
        <v>31</v>
      </c>
      <c r="B31" s="6" t="s">
        <v>31</v>
      </c>
      <c r="C31" s="6" t="s">
        <v>31</v>
      </c>
      <c r="D31" s="6" t="s">
        <v>31</v>
      </c>
      <c r="E31" s="6" t="s">
        <v>31</v>
      </c>
    </row>
    <row r="32" spans="1:5" ht="12" x14ac:dyDescent="0.2">
      <c r="A32" s="6" t="s">
        <v>1349</v>
      </c>
      <c r="B32" s="6" t="s">
        <v>31</v>
      </c>
      <c r="C32" s="6" t="s">
        <v>31</v>
      </c>
      <c r="D32" s="6" t="s">
        <v>31</v>
      </c>
      <c r="E32" s="6" t="s">
        <v>31</v>
      </c>
    </row>
    <row r="33" spans="1:5" ht="12" x14ac:dyDescent="0.2">
      <c r="A33" s="6" t="s">
        <v>1350</v>
      </c>
      <c r="B33" s="6" t="s">
        <v>31</v>
      </c>
      <c r="C33" s="6" t="s">
        <v>31</v>
      </c>
      <c r="D33" s="6" t="s">
        <v>31</v>
      </c>
      <c r="E33" s="6" t="s">
        <v>31</v>
      </c>
    </row>
    <row r="34" spans="1:5" ht="12" x14ac:dyDescent="0.2">
      <c r="A34" s="6" t="s">
        <v>1351</v>
      </c>
      <c r="B34" s="6" t="s">
        <v>31</v>
      </c>
      <c r="C34" s="6" t="s">
        <v>31</v>
      </c>
      <c r="D34" s="6" t="s">
        <v>31</v>
      </c>
      <c r="E34" s="6" t="s">
        <v>31</v>
      </c>
    </row>
    <row r="35" spans="1:5" ht="12" x14ac:dyDescent="0.2">
      <c r="A35" s="6" t="s">
        <v>31</v>
      </c>
      <c r="B35" s="6" t="s">
        <v>31</v>
      </c>
      <c r="C35" s="6" t="s">
        <v>31</v>
      </c>
      <c r="D35" s="6" t="s">
        <v>31</v>
      </c>
      <c r="E35" s="6" t="s">
        <v>31</v>
      </c>
    </row>
    <row r="36" spans="1:5" ht="12" x14ac:dyDescent="0.2">
      <c r="A36" s="6" t="s">
        <v>1367</v>
      </c>
      <c r="B36" s="6" t="s">
        <v>31</v>
      </c>
      <c r="C36" s="6" t="s">
        <v>31</v>
      </c>
      <c r="D36" s="6" t="s">
        <v>31</v>
      </c>
      <c r="E36" s="6" t="s">
        <v>31</v>
      </c>
    </row>
    <row r="37" spans="1:5" ht="12" x14ac:dyDescent="0.2">
      <c r="A37" s="6" t="s">
        <v>1368</v>
      </c>
      <c r="B37" s="6" t="s">
        <v>31</v>
      </c>
      <c r="C37" s="6" t="s">
        <v>31</v>
      </c>
      <c r="D37" s="6" t="s">
        <v>31</v>
      </c>
      <c r="E37" s="6" t="s">
        <v>31</v>
      </c>
    </row>
    <row r="38" spans="1:5" ht="12" x14ac:dyDescent="0.2">
      <c r="A38" s="6" t="s">
        <v>1369</v>
      </c>
      <c r="B38" s="6" t="s">
        <v>31</v>
      </c>
      <c r="C38" s="6" t="s">
        <v>31</v>
      </c>
      <c r="D38" s="6" t="s">
        <v>31</v>
      </c>
      <c r="E38" s="6" t="s">
        <v>31</v>
      </c>
    </row>
    <row r="39" spans="1:5" ht="12" x14ac:dyDescent="0.2">
      <c r="A39" s="6" t="s">
        <v>1370</v>
      </c>
      <c r="B39" s="6" t="s">
        <v>31</v>
      </c>
      <c r="C39" s="6" t="s">
        <v>31</v>
      </c>
      <c r="D39" s="6" t="s">
        <v>31</v>
      </c>
      <c r="E39" s="6" t="s">
        <v>31</v>
      </c>
    </row>
    <row r="40" spans="1:5" ht="12" x14ac:dyDescent="0.2">
      <c r="A40" s="6" t="s">
        <v>1371</v>
      </c>
      <c r="B40" s="6" t="s">
        <v>31</v>
      </c>
      <c r="C40" s="6" t="s">
        <v>31</v>
      </c>
      <c r="D40" s="6" t="s">
        <v>31</v>
      </c>
      <c r="E40" s="6" t="s">
        <v>31</v>
      </c>
    </row>
    <row r="41" spans="1:5" ht="12" x14ac:dyDescent="0.2">
      <c r="A41" s="6" t="s">
        <v>1372</v>
      </c>
      <c r="B41" s="6" t="s">
        <v>31</v>
      </c>
      <c r="C41" s="6" t="s">
        <v>31</v>
      </c>
      <c r="D41" s="6" t="s">
        <v>31</v>
      </c>
      <c r="E41" s="6" t="s">
        <v>31</v>
      </c>
    </row>
    <row r="42" spans="1:5" ht="12" x14ac:dyDescent="0.2">
      <c r="A42" s="6" t="s">
        <v>1373</v>
      </c>
      <c r="B42" s="6" t="s">
        <v>31</v>
      </c>
      <c r="C42" s="6" t="s">
        <v>31</v>
      </c>
      <c r="D42" s="6" t="s">
        <v>31</v>
      </c>
      <c r="E42" s="6" t="s">
        <v>31</v>
      </c>
    </row>
    <row r="43" spans="1:5" ht="12" x14ac:dyDescent="0.2">
      <c r="A43" s="6" t="s">
        <v>1374</v>
      </c>
      <c r="B43" s="9">
        <v>103.2</v>
      </c>
      <c r="C43" s="9">
        <v>0</v>
      </c>
      <c r="D43" s="9">
        <v>0</v>
      </c>
      <c r="E43" s="9">
        <v>103.2</v>
      </c>
    </row>
    <row r="44" spans="1:5" ht="12" x14ac:dyDescent="0.2">
      <c r="A44" s="6" t="s">
        <v>1375</v>
      </c>
      <c r="B44" s="6" t="s">
        <v>31</v>
      </c>
      <c r="C44" s="6" t="s">
        <v>31</v>
      </c>
      <c r="D44" s="6" t="s">
        <v>31</v>
      </c>
      <c r="E44" s="6" t="s">
        <v>31</v>
      </c>
    </row>
    <row r="45" spans="1:5" ht="12" x14ac:dyDescent="0.2">
      <c r="A45" s="6" t="s">
        <v>1376</v>
      </c>
      <c r="B45" s="9">
        <v>0</v>
      </c>
      <c r="C45" s="9">
        <v>103</v>
      </c>
      <c r="D45" s="9">
        <v>0</v>
      </c>
      <c r="E45" s="9">
        <v>103</v>
      </c>
    </row>
    <row r="46" spans="1:5" ht="12" x14ac:dyDescent="0.2">
      <c r="A46" s="6" t="s">
        <v>1377</v>
      </c>
      <c r="B46" s="6" t="s">
        <v>31</v>
      </c>
      <c r="C46" s="6" t="s">
        <v>31</v>
      </c>
      <c r="D46" s="6" t="s">
        <v>31</v>
      </c>
      <c r="E46" s="6" t="s">
        <v>31</v>
      </c>
    </row>
    <row r="47" spans="1:5" ht="12" x14ac:dyDescent="0.2">
      <c r="A47" s="6" t="s">
        <v>1378</v>
      </c>
      <c r="B47" s="9">
        <v>0</v>
      </c>
      <c r="C47" s="9">
        <v>0</v>
      </c>
      <c r="D47" s="9">
        <v>81.400000000000006</v>
      </c>
      <c r="E47" s="9">
        <v>81.400000000000006</v>
      </c>
    </row>
    <row r="48" spans="1:5" ht="12" x14ac:dyDescent="0.2">
      <c r="A48" s="6" t="s">
        <v>1379</v>
      </c>
      <c r="B48" s="6" t="s">
        <v>31</v>
      </c>
      <c r="C48" s="6" t="s">
        <v>31</v>
      </c>
      <c r="D48" s="6" t="s">
        <v>31</v>
      </c>
      <c r="E48" s="6" t="s">
        <v>31</v>
      </c>
    </row>
    <row r="49" spans="1:5" ht="12" x14ac:dyDescent="0.2">
      <c r="A49" s="6" t="s">
        <v>1365</v>
      </c>
      <c r="B49" s="9">
        <v>103.2</v>
      </c>
      <c r="C49" s="9">
        <v>103</v>
      </c>
      <c r="D49" s="9">
        <v>81.400000000000006</v>
      </c>
      <c r="E49" s="9">
        <v>287.60000000000002</v>
      </c>
    </row>
    <row r="50" spans="1:5" ht="12" x14ac:dyDescent="0.2">
      <c r="A50" s="6" t="s">
        <v>31</v>
      </c>
      <c r="B50" s="6" t="s">
        <v>31</v>
      </c>
      <c r="C50" s="6" t="s">
        <v>31</v>
      </c>
      <c r="D50" s="6" t="s">
        <v>31</v>
      </c>
      <c r="E50" s="6" t="s">
        <v>31</v>
      </c>
    </row>
    <row r="51" spans="1:5" ht="12" x14ac:dyDescent="0.2">
      <c r="A51" s="6" t="s">
        <v>31</v>
      </c>
      <c r="B51" s="6" t="s">
        <v>31</v>
      </c>
      <c r="C51" s="6" t="s">
        <v>31</v>
      </c>
      <c r="D51" s="6" t="s">
        <v>31</v>
      </c>
      <c r="E51" s="6" t="s">
        <v>31</v>
      </c>
    </row>
    <row r="52" spans="1:5" ht="12" x14ac:dyDescent="0.2">
      <c r="A52" s="7" t="s">
        <v>1380</v>
      </c>
      <c r="B52" s="8">
        <v>106</v>
      </c>
      <c r="C52" s="8">
        <v>1014</v>
      </c>
      <c r="D52" s="8">
        <v>58</v>
      </c>
      <c r="E52" s="8">
        <v>1178</v>
      </c>
    </row>
    <row r="53" spans="1:5" ht="12" x14ac:dyDescent="0.2">
      <c r="A53" s="6" t="s">
        <v>1381</v>
      </c>
      <c r="B53" s="6" t="s">
        <v>31</v>
      </c>
      <c r="C53" s="6" t="s">
        <v>31</v>
      </c>
      <c r="D53" s="6" t="s">
        <v>31</v>
      </c>
      <c r="E53" s="6" t="s">
        <v>31</v>
      </c>
    </row>
    <row r="54" spans="1:5" ht="12" x14ac:dyDescent="0.2">
      <c r="A54" s="6" t="s">
        <v>1382</v>
      </c>
      <c r="B54" s="6" t="s">
        <v>31</v>
      </c>
      <c r="C54" s="6" t="s">
        <v>31</v>
      </c>
      <c r="D54" s="6" t="s">
        <v>31</v>
      </c>
      <c r="E54" s="6" t="s">
        <v>31</v>
      </c>
    </row>
    <row r="55" spans="1:5" ht="12" x14ac:dyDescent="0.2">
      <c r="A55" s="6" t="s">
        <v>31</v>
      </c>
      <c r="B55" s="6" t="s">
        <v>31</v>
      </c>
      <c r="C55" s="6" t="s">
        <v>31</v>
      </c>
      <c r="D55" s="6" t="s">
        <v>31</v>
      </c>
      <c r="E55" s="6" t="s">
        <v>31</v>
      </c>
    </row>
    <row r="56" spans="1:5" ht="12" x14ac:dyDescent="0.2">
      <c r="A56" s="6" t="s">
        <v>1349</v>
      </c>
      <c r="B56" s="6" t="s">
        <v>31</v>
      </c>
      <c r="C56" s="6" t="s">
        <v>31</v>
      </c>
      <c r="D56" s="6" t="s">
        <v>31</v>
      </c>
      <c r="E56" s="6" t="s">
        <v>31</v>
      </c>
    </row>
    <row r="57" spans="1:5" ht="12" x14ac:dyDescent="0.2">
      <c r="A57" s="6" t="s">
        <v>1350</v>
      </c>
      <c r="B57" s="6" t="s">
        <v>31</v>
      </c>
      <c r="C57" s="6" t="s">
        <v>31</v>
      </c>
      <c r="D57" s="6" t="s">
        <v>31</v>
      </c>
      <c r="E57" s="6" t="s">
        <v>31</v>
      </c>
    </row>
    <row r="58" spans="1:5" ht="12" x14ac:dyDescent="0.2">
      <c r="A58" s="6" t="s">
        <v>1351</v>
      </c>
      <c r="B58" s="6" t="s">
        <v>31</v>
      </c>
      <c r="C58" s="6" t="s">
        <v>31</v>
      </c>
      <c r="D58" s="6" t="s">
        <v>31</v>
      </c>
      <c r="E58" s="6" t="s">
        <v>31</v>
      </c>
    </row>
    <row r="59" spans="1:5" ht="12" x14ac:dyDescent="0.2">
      <c r="A59" s="6" t="s">
        <v>31</v>
      </c>
      <c r="B59" s="6" t="s">
        <v>31</v>
      </c>
      <c r="C59" s="6" t="s">
        <v>31</v>
      </c>
      <c r="D59" s="6" t="s">
        <v>31</v>
      </c>
      <c r="E59" s="6" t="s">
        <v>31</v>
      </c>
    </row>
    <row r="60" spans="1:5" ht="12" x14ac:dyDescent="0.2">
      <c r="A60" s="6" t="s">
        <v>1383</v>
      </c>
      <c r="B60" s="6" t="s">
        <v>31</v>
      </c>
      <c r="C60" s="6" t="s">
        <v>31</v>
      </c>
      <c r="D60" s="6" t="s">
        <v>31</v>
      </c>
      <c r="E60" s="6" t="s">
        <v>31</v>
      </c>
    </row>
    <row r="61" spans="1:5" ht="12" x14ac:dyDescent="0.2">
      <c r="A61" s="6" t="s">
        <v>1384</v>
      </c>
      <c r="B61" s="6" t="s">
        <v>31</v>
      </c>
      <c r="C61" s="6" t="s">
        <v>31</v>
      </c>
      <c r="D61" s="6" t="s">
        <v>31</v>
      </c>
      <c r="E61" s="6" t="s">
        <v>31</v>
      </c>
    </row>
    <row r="62" spans="1:5" ht="12" x14ac:dyDescent="0.2">
      <c r="A62" s="6" t="s">
        <v>31</v>
      </c>
      <c r="B62" s="6" t="s">
        <v>31</v>
      </c>
      <c r="C62" s="6" t="s">
        <v>31</v>
      </c>
      <c r="D62" s="6" t="s">
        <v>31</v>
      </c>
      <c r="E62" s="6" t="s">
        <v>31</v>
      </c>
    </row>
    <row r="63" spans="1:5" ht="12" x14ac:dyDescent="0.2">
      <c r="A63" s="6" t="s">
        <v>1385</v>
      </c>
      <c r="B63" s="6" t="s">
        <v>31</v>
      </c>
      <c r="C63" s="6" t="s">
        <v>31</v>
      </c>
      <c r="D63" s="6" t="s">
        <v>31</v>
      </c>
      <c r="E63" s="6" t="s">
        <v>31</v>
      </c>
    </row>
    <row r="64" spans="1:5" ht="12" x14ac:dyDescent="0.2">
      <c r="A64" s="6" t="s">
        <v>1386</v>
      </c>
      <c r="B64" s="9">
        <v>106</v>
      </c>
      <c r="C64" s="9">
        <v>0</v>
      </c>
      <c r="D64" s="9">
        <v>0</v>
      </c>
      <c r="E64" s="9">
        <v>106</v>
      </c>
    </row>
    <row r="65" spans="1:5" ht="12" x14ac:dyDescent="0.2">
      <c r="A65" s="6" t="s">
        <v>1387</v>
      </c>
      <c r="B65" s="6" t="s">
        <v>31</v>
      </c>
      <c r="C65" s="6" t="s">
        <v>31</v>
      </c>
      <c r="D65" s="6" t="s">
        <v>31</v>
      </c>
      <c r="E65" s="6" t="s">
        <v>31</v>
      </c>
    </row>
    <row r="66" spans="1:5" ht="12" x14ac:dyDescent="0.2">
      <c r="A66" s="6" t="s">
        <v>1388</v>
      </c>
      <c r="B66" s="9">
        <v>0</v>
      </c>
      <c r="C66" s="9">
        <v>1014</v>
      </c>
      <c r="D66" s="9">
        <v>0</v>
      </c>
      <c r="E66" s="9">
        <v>1014</v>
      </c>
    </row>
    <row r="67" spans="1:5" ht="12" x14ac:dyDescent="0.2">
      <c r="A67" s="6" t="s">
        <v>1389</v>
      </c>
      <c r="B67" s="6" t="s">
        <v>31</v>
      </c>
      <c r="C67" s="6" t="s">
        <v>31</v>
      </c>
      <c r="D67" s="6" t="s">
        <v>31</v>
      </c>
      <c r="E67" s="6" t="s">
        <v>31</v>
      </c>
    </row>
    <row r="68" spans="1:5" ht="12" x14ac:dyDescent="0.2">
      <c r="A68" s="6" t="s">
        <v>1390</v>
      </c>
      <c r="B68" s="9">
        <v>0</v>
      </c>
      <c r="C68" s="9">
        <v>0</v>
      </c>
      <c r="D68" s="9">
        <v>58</v>
      </c>
      <c r="E68" s="9">
        <v>58</v>
      </c>
    </row>
    <row r="69" spans="1:5" ht="12" x14ac:dyDescent="0.2">
      <c r="A69" s="6" t="s">
        <v>1391</v>
      </c>
      <c r="B69" s="6" t="s">
        <v>31</v>
      </c>
      <c r="C69" s="6" t="s">
        <v>31</v>
      </c>
      <c r="D69" s="6" t="s">
        <v>31</v>
      </c>
      <c r="E69" s="6" t="s">
        <v>31</v>
      </c>
    </row>
    <row r="70" spans="1:5" ht="12" x14ac:dyDescent="0.2">
      <c r="A70" s="6" t="s">
        <v>1365</v>
      </c>
      <c r="B70" s="9">
        <v>106</v>
      </c>
      <c r="C70" s="9">
        <v>1014</v>
      </c>
      <c r="D70" s="9">
        <v>58</v>
      </c>
      <c r="E70" s="9">
        <v>1178</v>
      </c>
    </row>
    <row r="71" spans="1:5" ht="12" x14ac:dyDescent="0.2">
      <c r="A71" s="6" t="s">
        <v>31</v>
      </c>
      <c r="B71" s="6" t="s">
        <v>31</v>
      </c>
      <c r="C71" s="6" t="s">
        <v>31</v>
      </c>
      <c r="D71" s="6" t="s">
        <v>31</v>
      </c>
      <c r="E71" s="6" t="s">
        <v>31</v>
      </c>
    </row>
    <row r="72" spans="1:5" ht="12" x14ac:dyDescent="0.2">
      <c r="A72" s="6" t="s">
        <v>31</v>
      </c>
      <c r="B72" s="6" t="s">
        <v>31</v>
      </c>
      <c r="C72" s="6" t="s">
        <v>31</v>
      </c>
      <c r="D72" s="6" t="s">
        <v>31</v>
      </c>
      <c r="E72" s="6" t="s">
        <v>31</v>
      </c>
    </row>
    <row r="73" spans="1:5" ht="12" x14ac:dyDescent="0.2">
      <c r="A73" s="7" t="s">
        <v>1392</v>
      </c>
      <c r="B73" s="8">
        <v>26</v>
      </c>
      <c r="C73" s="8">
        <v>390</v>
      </c>
      <c r="D73" s="8">
        <v>62</v>
      </c>
      <c r="E73" s="8">
        <v>478</v>
      </c>
    </row>
    <row r="74" spans="1:5" ht="12" x14ac:dyDescent="0.2">
      <c r="A74" s="6" t="s">
        <v>1393</v>
      </c>
      <c r="B74" s="6" t="s">
        <v>31</v>
      </c>
      <c r="C74" s="6" t="s">
        <v>31</v>
      </c>
      <c r="D74" s="6" t="s">
        <v>31</v>
      </c>
      <c r="E74" s="6" t="s">
        <v>31</v>
      </c>
    </row>
    <row r="75" spans="1:5" ht="12" x14ac:dyDescent="0.2">
      <c r="A75" s="6" t="s">
        <v>1394</v>
      </c>
      <c r="B75" s="6" t="s">
        <v>31</v>
      </c>
      <c r="C75" s="6" t="s">
        <v>31</v>
      </c>
      <c r="D75" s="6" t="s">
        <v>31</v>
      </c>
      <c r="E75" s="6" t="s">
        <v>31</v>
      </c>
    </row>
    <row r="76" spans="1:5" ht="12" x14ac:dyDescent="0.2">
      <c r="A76" s="6" t="s">
        <v>31</v>
      </c>
      <c r="B76" s="6" t="s">
        <v>31</v>
      </c>
      <c r="C76" s="6" t="s">
        <v>31</v>
      </c>
      <c r="D76" s="6" t="s">
        <v>31</v>
      </c>
      <c r="E76" s="6" t="s">
        <v>31</v>
      </c>
    </row>
    <row r="77" spans="1:5" ht="12" x14ac:dyDescent="0.2">
      <c r="A77" s="6" t="s">
        <v>1349</v>
      </c>
      <c r="B77" s="6" t="s">
        <v>31</v>
      </c>
      <c r="C77" s="6" t="s">
        <v>31</v>
      </c>
      <c r="D77" s="6" t="s">
        <v>31</v>
      </c>
      <c r="E77" s="6" t="s">
        <v>31</v>
      </c>
    </row>
    <row r="78" spans="1:5" ht="12" x14ac:dyDescent="0.2">
      <c r="A78" s="6" t="s">
        <v>1350</v>
      </c>
      <c r="B78" s="6" t="s">
        <v>31</v>
      </c>
      <c r="C78" s="6" t="s">
        <v>31</v>
      </c>
      <c r="D78" s="6" t="s">
        <v>31</v>
      </c>
      <c r="E78" s="6" t="s">
        <v>31</v>
      </c>
    </row>
    <row r="79" spans="1:5" ht="12" x14ac:dyDescent="0.2">
      <c r="A79" s="6" t="s">
        <v>1351</v>
      </c>
      <c r="B79" s="6" t="s">
        <v>31</v>
      </c>
      <c r="C79" s="6" t="s">
        <v>31</v>
      </c>
      <c r="D79" s="6" t="s">
        <v>31</v>
      </c>
      <c r="E79" s="6" t="s">
        <v>31</v>
      </c>
    </row>
    <row r="80" spans="1:5" ht="12" x14ac:dyDescent="0.2">
      <c r="A80" s="6" t="s">
        <v>31</v>
      </c>
      <c r="B80" s="6" t="s">
        <v>31</v>
      </c>
      <c r="C80" s="6" t="s">
        <v>31</v>
      </c>
      <c r="D80" s="6" t="s">
        <v>31</v>
      </c>
      <c r="E80" s="6" t="s">
        <v>31</v>
      </c>
    </row>
    <row r="81" spans="1:5" ht="12" x14ac:dyDescent="0.2">
      <c r="A81" s="6" t="s">
        <v>1395</v>
      </c>
      <c r="B81" s="6" t="s">
        <v>31</v>
      </c>
      <c r="C81" s="6" t="s">
        <v>31</v>
      </c>
      <c r="D81" s="6" t="s">
        <v>31</v>
      </c>
      <c r="E81" s="6" t="s">
        <v>31</v>
      </c>
    </row>
    <row r="82" spans="1:5" ht="12" x14ac:dyDescent="0.2">
      <c r="A82" s="6" t="s">
        <v>31</v>
      </c>
      <c r="B82" s="6" t="s">
        <v>31</v>
      </c>
      <c r="C82" s="6" t="s">
        <v>31</v>
      </c>
      <c r="D82" s="6" t="s">
        <v>31</v>
      </c>
      <c r="E82" s="6" t="s">
        <v>31</v>
      </c>
    </row>
    <row r="83" spans="1:5" ht="12" x14ac:dyDescent="0.2">
      <c r="A83" s="6" t="s">
        <v>1396</v>
      </c>
      <c r="B83" s="6" t="s">
        <v>31</v>
      </c>
      <c r="C83" s="6" t="s">
        <v>31</v>
      </c>
      <c r="D83" s="6" t="s">
        <v>31</v>
      </c>
      <c r="E83" s="6" t="s">
        <v>31</v>
      </c>
    </row>
    <row r="84" spans="1:5" ht="12" x14ac:dyDescent="0.2">
      <c r="A84" s="6" t="s">
        <v>1397</v>
      </c>
      <c r="B84" s="6" t="s">
        <v>31</v>
      </c>
      <c r="C84" s="6" t="s">
        <v>31</v>
      </c>
      <c r="D84" s="6" t="s">
        <v>31</v>
      </c>
      <c r="E84" s="6" t="s">
        <v>31</v>
      </c>
    </row>
    <row r="85" spans="1:5" ht="12" x14ac:dyDescent="0.2">
      <c r="A85" s="6" t="s">
        <v>1398</v>
      </c>
      <c r="B85" s="9">
        <v>26</v>
      </c>
      <c r="C85" s="9">
        <v>0</v>
      </c>
      <c r="D85" s="9">
        <v>0</v>
      </c>
      <c r="E85" s="9">
        <v>26</v>
      </c>
    </row>
    <row r="86" spans="1:5" ht="12" x14ac:dyDescent="0.2">
      <c r="A86" s="6" t="s">
        <v>1399</v>
      </c>
      <c r="B86" s="6" t="s">
        <v>31</v>
      </c>
      <c r="C86" s="6" t="s">
        <v>31</v>
      </c>
      <c r="D86" s="6" t="s">
        <v>31</v>
      </c>
      <c r="E86" s="6" t="s">
        <v>31</v>
      </c>
    </row>
    <row r="87" spans="1:5" ht="12" x14ac:dyDescent="0.2">
      <c r="A87" s="6" t="s">
        <v>1400</v>
      </c>
      <c r="B87" s="9">
        <v>0</v>
      </c>
      <c r="C87" s="9">
        <v>390</v>
      </c>
      <c r="D87" s="9">
        <v>0</v>
      </c>
      <c r="E87" s="9">
        <v>390</v>
      </c>
    </row>
    <row r="88" spans="1:5" ht="12" x14ac:dyDescent="0.2">
      <c r="A88" s="6" t="s">
        <v>1401</v>
      </c>
      <c r="B88" s="6" t="s">
        <v>31</v>
      </c>
      <c r="C88" s="6" t="s">
        <v>31</v>
      </c>
      <c r="D88" s="6" t="s">
        <v>31</v>
      </c>
      <c r="E88" s="6" t="s">
        <v>31</v>
      </c>
    </row>
    <row r="89" spans="1:5" ht="12" x14ac:dyDescent="0.2">
      <c r="A89" s="6" t="s">
        <v>1402</v>
      </c>
      <c r="B89" s="9">
        <v>0</v>
      </c>
      <c r="C89" s="9">
        <v>0</v>
      </c>
      <c r="D89" s="9">
        <v>62</v>
      </c>
      <c r="E89" s="9">
        <v>62</v>
      </c>
    </row>
    <row r="90" spans="1:5" ht="12" x14ac:dyDescent="0.2">
      <c r="A90" s="6" t="s">
        <v>1403</v>
      </c>
      <c r="B90" s="6" t="s">
        <v>31</v>
      </c>
      <c r="C90" s="6" t="s">
        <v>31</v>
      </c>
      <c r="D90" s="6" t="s">
        <v>31</v>
      </c>
      <c r="E90" s="6" t="s">
        <v>31</v>
      </c>
    </row>
    <row r="91" spans="1:5" ht="12" x14ac:dyDescent="0.2">
      <c r="A91" s="6" t="s">
        <v>1365</v>
      </c>
      <c r="B91" s="9">
        <v>26</v>
      </c>
      <c r="C91" s="9">
        <v>390</v>
      </c>
      <c r="D91" s="9">
        <v>62</v>
      </c>
      <c r="E91" s="9">
        <v>478</v>
      </c>
    </row>
    <row r="92" spans="1:5" ht="12" x14ac:dyDescent="0.2">
      <c r="A92" s="6" t="s">
        <v>31</v>
      </c>
      <c r="B92" s="6" t="s">
        <v>31</v>
      </c>
      <c r="C92" s="6" t="s">
        <v>31</v>
      </c>
      <c r="D92" s="6" t="s">
        <v>31</v>
      </c>
      <c r="E92" s="6" t="s">
        <v>31</v>
      </c>
    </row>
    <row r="93" spans="1:5" ht="12" x14ac:dyDescent="0.2">
      <c r="A93" s="6" t="s">
        <v>31</v>
      </c>
      <c r="B93" s="6" t="s">
        <v>31</v>
      </c>
      <c r="C93" s="6" t="s">
        <v>31</v>
      </c>
      <c r="D93" s="6" t="s">
        <v>31</v>
      </c>
      <c r="E93" s="6" t="s">
        <v>31</v>
      </c>
    </row>
    <row r="94" spans="1:5" ht="12" x14ac:dyDescent="0.2">
      <c r="A94" s="7" t="s">
        <v>1404</v>
      </c>
      <c r="B94" s="8">
        <v>438</v>
      </c>
      <c r="C94" s="8">
        <v>728</v>
      </c>
      <c r="D94" s="8">
        <v>427</v>
      </c>
      <c r="E94" s="8">
        <v>1593</v>
      </c>
    </row>
    <row r="95" spans="1:5" ht="12" x14ac:dyDescent="0.2">
      <c r="A95" s="6" t="s">
        <v>1405</v>
      </c>
      <c r="B95" s="6" t="s">
        <v>31</v>
      </c>
      <c r="C95" s="6" t="s">
        <v>31</v>
      </c>
      <c r="D95" s="6" t="s">
        <v>31</v>
      </c>
      <c r="E95" s="6" t="s">
        <v>31</v>
      </c>
    </row>
    <row r="96" spans="1:5" ht="12" x14ac:dyDescent="0.2">
      <c r="A96" s="6" t="s">
        <v>1406</v>
      </c>
      <c r="B96" s="6" t="s">
        <v>31</v>
      </c>
      <c r="C96" s="6" t="s">
        <v>31</v>
      </c>
      <c r="D96" s="6" t="s">
        <v>31</v>
      </c>
      <c r="E96" s="6" t="s">
        <v>31</v>
      </c>
    </row>
    <row r="97" spans="1:5" ht="12" x14ac:dyDescent="0.2">
      <c r="A97" s="6" t="s">
        <v>31</v>
      </c>
      <c r="B97" s="6" t="s">
        <v>31</v>
      </c>
      <c r="C97" s="6" t="s">
        <v>31</v>
      </c>
      <c r="D97" s="6" t="s">
        <v>31</v>
      </c>
      <c r="E97" s="6" t="s">
        <v>31</v>
      </c>
    </row>
    <row r="98" spans="1:5" ht="12" x14ac:dyDescent="0.2">
      <c r="A98" s="6" t="s">
        <v>1349</v>
      </c>
      <c r="B98" s="6" t="s">
        <v>31</v>
      </c>
      <c r="C98" s="6" t="s">
        <v>31</v>
      </c>
      <c r="D98" s="6" t="s">
        <v>31</v>
      </c>
      <c r="E98" s="6" t="s">
        <v>31</v>
      </c>
    </row>
    <row r="99" spans="1:5" ht="12" x14ac:dyDescent="0.2">
      <c r="A99" s="6" t="s">
        <v>1350</v>
      </c>
      <c r="B99" s="6" t="s">
        <v>31</v>
      </c>
      <c r="C99" s="6" t="s">
        <v>31</v>
      </c>
      <c r="D99" s="6" t="s">
        <v>31</v>
      </c>
      <c r="E99" s="6" t="s">
        <v>31</v>
      </c>
    </row>
    <row r="100" spans="1:5" ht="12" x14ac:dyDescent="0.2">
      <c r="A100" s="6" t="s">
        <v>1351</v>
      </c>
      <c r="B100" s="6" t="s">
        <v>31</v>
      </c>
      <c r="C100" s="6" t="s">
        <v>31</v>
      </c>
      <c r="D100" s="6" t="s">
        <v>31</v>
      </c>
      <c r="E100" s="6" t="s">
        <v>31</v>
      </c>
    </row>
    <row r="101" spans="1:5" ht="12" x14ac:dyDescent="0.2">
      <c r="A101" s="6" t="s">
        <v>31</v>
      </c>
      <c r="B101" s="6" t="s">
        <v>31</v>
      </c>
      <c r="C101" s="6" t="s">
        <v>31</v>
      </c>
      <c r="D101" s="6" t="s">
        <v>31</v>
      </c>
      <c r="E101" s="6" t="s">
        <v>31</v>
      </c>
    </row>
    <row r="102" spans="1:5" ht="12" x14ac:dyDescent="0.2">
      <c r="A102" s="6" t="s">
        <v>1407</v>
      </c>
      <c r="B102" s="6" t="s">
        <v>31</v>
      </c>
      <c r="C102" s="6" t="s">
        <v>31</v>
      </c>
      <c r="D102" s="6" t="s">
        <v>31</v>
      </c>
      <c r="E102" s="6" t="s">
        <v>31</v>
      </c>
    </row>
    <row r="103" spans="1:5" ht="12" x14ac:dyDescent="0.2">
      <c r="A103" s="6" t="s">
        <v>1408</v>
      </c>
      <c r="B103" s="6" t="s">
        <v>31</v>
      </c>
      <c r="C103" s="6" t="s">
        <v>31</v>
      </c>
      <c r="D103" s="6" t="s">
        <v>31</v>
      </c>
      <c r="E103" s="6" t="s">
        <v>31</v>
      </c>
    </row>
    <row r="104" spans="1:5" ht="12" x14ac:dyDescent="0.2">
      <c r="A104" s="6" t="s">
        <v>1354</v>
      </c>
      <c r="B104" s="6" t="s">
        <v>31</v>
      </c>
      <c r="C104" s="6" t="s">
        <v>31</v>
      </c>
      <c r="D104" s="6" t="s">
        <v>31</v>
      </c>
      <c r="E104" s="6" t="s">
        <v>31</v>
      </c>
    </row>
    <row r="105" spans="1:5" ht="12" x14ac:dyDescent="0.2">
      <c r="A105" s="6" t="s">
        <v>1355</v>
      </c>
      <c r="B105" s="6" t="s">
        <v>31</v>
      </c>
      <c r="C105" s="6" t="s">
        <v>31</v>
      </c>
      <c r="D105" s="6" t="s">
        <v>31</v>
      </c>
      <c r="E105" s="6" t="s">
        <v>31</v>
      </c>
    </row>
    <row r="106" spans="1:5" ht="12" x14ac:dyDescent="0.2">
      <c r="A106" s="6" t="s">
        <v>1409</v>
      </c>
      <c r="B106" s="6" t="s">
        <v>31</v>
      </c>
      <c r="C106" s="6" t="s">
        <v>31</v>
      </c>
      <c r="D106" s="6" t="s">
        <v>31</v>
      </c>
      <c r="E106" s="6" t="s">
        <v>31</v>
      </c>
    </row>
    <row r="107" spans="1:5" ht="12" x14ac:dyDescent="0.2">
      <c r="A107" s="6" t="s">
        <v>1410</v>
      </c>
      <c r="B107" s="6" t="s">
        <v>31</v>
      </c>
      <c r="C107" s="6" t="s">
        <v>31</v>
      </c>
      <c r="D107" s="6" t="s">
        <v>31</v>
      </c>
      <c r="E107" s="6" t="s">
        <v>31</v>
      </c>
    </row>
    <row r="108" spans="1:5" ht="12" x14ac:dyDescent="0.2">
      <c r="A108" s="6" t="s">
        <v>1411</v>
      </c>
      <c r="B108" s="9">
        <v>438.5</v>
      </c>
      <c r="C108" s="9">
        <v>0</v>
      </c>
      <c r="D108" s="9">
        <v>0</v>
      </c>
      <c r="E108" s="9">
        <v>438.5</v>
      </c>
    </row>
    <row r="109" spans="1:5" ht="12" x14ac:dyDescent="0.2">
      <c r="A109" s="6" t="s">
        <v>1360</v>
      </c>
      <c r="B109" s="6" t="s">
        <v>31</v>
      </c>
      <c r="C109" s="6" t="s">
        <v>31</v>
      </c>
      <c r="D109" s="6" t="s">
        <v>31</v>
      </c>
      <c r="E109" s="6" t="s">
        <v>31</v>
      </c>
    </row>
    <row r="110" spans="1:5" ht="12" x14ac:dyDescent="0.2">
      <c r="A110" s="6" t="s">
        <v>1412</v>
      </c>
      <c r="B110" s="9">
        <v>0</v>
      </c>
      <c r="C110" s="9">
        <v>728.2</v>
      </c>
      <c r="D110" s="9">
        <v>0</v>
      </c>
      <c r="E110" s="9">
        <v>728.2</v>
      </c>
    </row>
    <row r="111" spans="1:5" ht="12" x14ac:dyDescent="0.2">
      <c r="A111" s="6" t="s">
        <v>1362</v>
      </c>
      <c r="B111" s="6" t="s">
        <v>31</v>
      </c>
      <c r="C111" s="6" t="s">
        <v>31</v>
      </c>
      <c r="D111" s="6" t="s">
        <v>31</v>
      </c>
      <c r="E111" s="6" t="s">
        <v>31</v>
      </c>
    </row>
    <row r="112" spans="1:5" ht="12" x14ac:dyDescent="0.2">
      <c r="A112" s="6" t="s">
        <v>1413</v>
      </c>
      <c r="B112" s="9">
        <v>0</v>
      </c>
      <c r="C112" s="9">
        <v>0</v>
      </c>
      <c r="D112" s="9">
        <v>427.7</v>
      </c>
      <c r="E112" s="9">
        <v>427.7</v>
      </c>
    </row>
    <row r="113" spans="1:5" ht="12" x14ac:dyDescent="0.2">
      <c r="A113" s="6" t="s">
        <v>1364</v>
      </c>
      <c r="B113" s="6" t="s">
        <v>31</v>
      </c>
      <c r="C113" s="6" t="s">
        <v>31</v>
      </c>
      <c r="D113" s="6" t="s">
        <v>31</v>
      </c>
      <c r="E113" s="6" t="s">
        <v>31</v>
      </c>
    </row>
    <row r="114" spans="1:5" ht="12" x14ac:dyDescent="0.2">
      <c r="A114" s="6" t="s">
        <v>1365</v>
      </c>
      <c r="B114" s="9">
        <v>438.5</v>
      </c>
      <c r="C114" s="9">
        <v>728.2</v>
      </c>
      <c r="D114" s="9">
        <v>427.7</v>
      </c>
      <c r="E114" s="9">
        <v>1594.4</v>
      </c>
    </row>
    <row r="115" spans="1:5" ht="12" x14ac:dyDescent="0.2">
      <c r="A115" s="6" t="s">
        <v>31</v>
      </c>
      <c r="B115" s="6" t="s">
        <v>31</v>
      </c>
      <c r="C115" s="6" t="s">
        <v>31</v>
      </c>
      <c r="D115" s="6" t="s">
        <v>31</v>
      </c>
      <c r="E115" s="6" t="s">
        <v>31</v>
      </c>
    </row>
    <row r="116" spans="1:5" ht="12" x14ac:dyDescent="0.2">
      <c r="A116" s="6" t="s">
        <v>31</v>
      </c>
      <c r="B116" s="6" t="s">
        <v>31</v>
      </c>
      <c r="C116" s="6" t="s">
        <v>31</v>
      </c>
      <c r="D116" s="6" t="s">
        <v>31</v>
      </c>
      <c r="E116" s="6" t="s">
        <v>31</v>
      </c>
    </row>
    <row r="117" spans="1:5" ht="12" x14ac:dyDescent="0.2">
      <c r="A117" s="7" t="s">
        <v>1414</v>
      </c>
      <c r="B117" s="8">
        <v>132</v>
      </c>
      <c r="C117" s="8">
        <v>511</v>
      </c>
      <c r="D117" s="8">
        <v>197</v>
      </c>
      <c r="E117" s="8">
        <v>840</v>
      </c>
    </row>
    <row r="118" spans="1:5" ht="12" x14ac:dyDescent="0.2">
      <c r="A118" s="6" t="s">
        <v>1415</v>
      </c>
      <c r="B118" s="6" t="s">
        <v>31</v>
      </c>
      <c r="C118" s="6" t="s">
        <v>31</v>
      </c>
      <c r="D118" s="6" t="s">
        <v>31</v>
      </c>
      <c r="E118" s="6" t="s">
        <v>31</v>
      </c>
    </row>
    <row r="119" spans="1:5" ht="12" x14ac:dyDescent="0.2">
      <c r="A119" s="6" t="s">
        <v>1416</v>
      </c>
      <c r="B119" s="6" t="s">
        <v>31</v>
      </c>
      <c r="C119" s="6" t="s">
        <v>31</v>
      </c>
      <c r="D119" s="6" t="s">
        <v>31</v>
      </c>
      <c r="E119" s="6" t="s">
        <v>31</v>
      </c>
    </row>
    <row r="120" spans="1:5" ht="12" x14ac:dyDescent="0.2">
      <c r="A120" s="6" t="s">
        <v>31</v>
      </c>
      <c r="B120" s="6" t="s">
        <v>31</v>
      </c>
      <c r="C120" s="6" t="s">
        <v>31</v>
      </c>
      <c r="D120" s="6" t="s">
        <v>31</v>
      </c>
      <c r="E120" s="6" t="s">
        <v>31</v>
      </c>
    </row>
    <row r="121" spans="1:5" ht="12" x14ac:dyDescent="0.2">
      <c r="A121" s="6" t="s">
        <v>1349</v>
      </c>
      <c r="B121" s="6" t="s">
        <v>31</v>
      </c>
      <c r="C121" s="6" t="s">
        <v>31</v>
      </c>
      <c r="D121" s="6" t="s">
        <v>31</v>
      </c>
      <c r="E121" s="6" t="s">
        <v>31</v>
      </c>
    </row>
    <row r="122" spans="1:5" ht="12" x14ac:dyDescent="0.2">
      <c r="A122" s="6" t="s">
        <v>1350</v>
      </c>
      <c r="B122" s="6" t="s">
        <v>31</v>
      </c>
      <c r="C122" s="6" t="s">
        <v>31</v>
      </c>
      <c r="D122" s="6" t="s">
        <v>31</v>
      </c>
      <c r="E122" s="6" t="s">
        <v>31</v>
      </c>
    </row>
    <row r="123" spans="1:5" ht="12" x14ac:dyDescent="0.2">
      <c r="A123" s="6" t="s">
        <v>1351</v>
      </c>
      <c r="B123" s="6" t="s">
        <v>31</v>
      </c>
      <c r="C123" s="6" t="s">
        <v>31</v>
      </c>
      <c r="D123" s="6" t="s">
        <v>31</v>
      </c>
      <c r="E123" s="6" t="s">
        <v>31</v>
      </c>
    </row>
    <row r="124" spans="1:5" ht="12" x14ac:dyDescent="0.2">
      <c r="A124" s="6" t="s">
        <v>31</v>
      </c>
      <c r="B124" s="6" t="s">
        <v>31</v>
      </c>
      <c r="C124" s="6" t="s">
        <v>31</v>
      </c>
      <c r="D124" s="6" t="s">
        <v>31</v>
      </c>
      <c r="E124" s="6" t="s">
        <v>31</v>
      </c>
    </row>
    <row r="125" spans="1:5" ht="12" x14ac:dyDescent="0.2">
      <c r="A125" s="6" t="s">
        <v>1417</v>
      </c>
      <c r="B125" s="6" t="s">
        <v>31</v>
      </c>
      <c r="C125" s="6" t="s">
        <v>31</v>
      </c>
      <c r="D125" s="6" t="s">
        <v>31</v>
      </c>
      <c r="E125" s="6" t="s">
        <v>31</v>
      </c>
    </row>
    <row r="126" spans="1:5" ht="12" x14ac:dyDescent="0.2">
      <c r="A126" s="6" t="s">
        <v>1418</v>
      </c>
      <c r="B126" s="6" t="s">
        <v>31</v>
      </c>
      <c r="C126" s="6" t="s">
        <v>31</v>
      </c>
      <c r="D126" s="6" t="s">
        <v>31</v>
      </c>
      <c r="E126" s="6" t="s">
        <v>31</v>
      </c>
    </row>
    <row r="127" spans="1:5" ht="12" x14ac:dyDescent="0.2">
      <c r="A127" s="6" t="s">
        <v>1419</v>
      </c>
      <c r="B127" s="9">
        <v>132</v>
      </c>
      <c r="C127" s="9">
        <v>0</v>
      </c>
      <c r="D127" s="9">
        <v>0</v>
      </c>
      <c r="E127" s="9">
        <v>132</v>
      </c>
    </row>
    <row r="128" spans="1:5" ht="12" x14ac:dyDescent="0.2">
      <c r="A128" s="6" t="s">
        <v>1420</v>
      </c>
      <c r="B128" s="6" t="s">
        <v>31</v>
      </c>
      <c r="C128" s="6" t="s">
        <v>31</v>
      </c>
      <c r="D128" s="6" t="s">
        <v>31</v>
      </c>
      <c r="E128" s="6" t="s">
        <v>31</v>
      </c>
    </row>
    <row r="129" spans="1:5" ht="12" x14ac:dyDescent="0.2">
      <c r="A129" s="6" t="s">
        <v>1421</v>
      </c>
      <c r="B129" s="9">
        <v>0</v>
      </c>
      <c r="C129" s="9">
        <v>511</v>
      </c>
      <c r="D129" s="9">
        <v>0</v>
      </c>
      <c r="E129" s="9">
        <v>511</v>
      </c>
    </row>
    <row r="130" spans="1:5" ht="12" x14ac:dyDescent="0.2">
      <c r="A130" s="6" t="s">
        <v>1422</v>
      </c>
      <c r="B130" s="6" t="s">
        <v>31</v>
      </c>
      <c r="C130" s="6" t="s">
        <v>31</v>
      </c>
      <c r="D130" s="6" t="s">
        <v>31</v>
      </c>
      <c r="E130" s="6" t="s">
        <v>31</v>
      </c>
    </row>
    <row r="131" spans="1:5" ht="12" x14ac:dyDescent="0.2">
      <c r="A131" s="6" t="s">
        <v>1423</v>
      </c>
      <c r="B131" s="9">
        <v>0</v>
      </c>
      <c r="C131" s="9">
        <v>0</v>
      </c>
      <c r="D131" s="9">
        <v>197</v>
      </c>
      <c r="E131" s="9">
        <v>197</v>
      </c>
    </row>
    <row r="132" spans="1:5" ht="12" x14ac:dyDescent="0.2">
      <c r="A132" s="6" t="s">
        <v>1424</v>
      </c>
      <c r="B132" s="6" t="s">
        <v>31</v>
      </c>
      <c r="C132" s="6" t="s">
        <v>31</v>
      </c>
      <c r="D132" s="6" t="s">
        <v>31</v>
      </c>
      <c r="E132" s="6" t="s">
        <v>31</v>
      </c>
    </row>
    <row r="133" spans="1:5" ht="12" x14ac:dyDescent="0.2">
      <c r="A133" s="6" t="s">
        <v>1365</v>
      </c>
      <c r="B133" s="9">
        <v>132</v>
      </c>
      <c r="C133" s="9">
        <v>511</v>
      </c>
      <c r="D133" s="9">
        <v>197</v>
      </c>
      <c r="E133" s="9">
        <v>840</v>
      </c>
    </row>
    <row r="134" spans="1:5" ht="12" x14ac:dyDescent="0.2">
      <c r="A134" s="6" t="s">
        <v>31</v>
      </c>
      <c r="B134" s="6" t="s">
        <v>31</v>
      </c>
      <c r="C134" s="6" t="s">
        <v>31</v>
      </c>
      <c r="D134" s="6" t="s">
        <v>31</v>
      </c>
      <c r="E134" s="6" t="s">
        <v>31</v>
      </c>
    </row>
    <row r="135" spans="1:5" ht="12" x14ac:dyDescent="0.2">
      <c r="A135" s="6" t="s">
        <v>31</v>
      </c>
      <c r="B135" s="6" t="s">
        <v>31</v>
      </c>
      <c r="C135" s="6" t="s">
        <v>31</v>
      </c>
      <c r="D135" s="6" t="s">
        <v>31</v>
      </c>
      <c r="E135" s="6" t="s">
        <v>31</v>
      </c>
    </row>
    <row r="136" spans="1:5" ht="12" x14ac:dyDescent="0.2">
      <c r="A136" s="7" t="s">
        <v>1425</v>
      </c>
      <c r="B136" s="8">
        <v>293</v>
      </c>
      <c r="C136" s="8">
        <v>2473</v>
      </c>
      <c r="D136" s="8">
        <v>438</v>
      </c>
      <c r="E136" s="8">
        <v>3204</v>
      </c>
    </row>
    <row r="137" spans="1:5" ht="12" x14ac:dyDescent="0.2">
      <c r="A137" s="6" t="s">
        <v>1415</v>
      </c>
      <c r="B137" s="6" t="s">
        <v>31</v>
      </c>
      <c r="C137" s="6" t="s">
        <v>31</v>
      </c>
      <c r="D137" s="6" t="s">
        <v>31</v>
      </c>
      <c r="E137" s="6" t="s">
        <v>31</v>
      </c>
    </row>
    <row r="138" spans="1:5" ht="12" x14ac:dyDescent="0.2">
      <c r="A138" s="6" t="s">
        <v>1426</v>
      </c>
      <c r="B138" s="6" t="s">
        <v>31</v>
      </c>
      <c r="C138" s="6" t="s">
        <v>31</v>
      </c>
      <c r="D138" s="6" t="s">
        <v>31</v>
      </c>
      <c r="E138" s="6" t="s">
        <v>31</v>
      </c>
    </row>
    <row r="139" spans="1:5" ht="12" x14ac:dyDescent="0.2">
      <c r="A139" s="6" t="s">
        <v>31</v>
      </c>
      <c r="B139" s="6" t="s">
        <v>31</v>
      </c>
      <c r="C139" s="6" t="s">
        <v>31</v>
      </c>
      <c r="D139" s="6" t="s">
        <v>31</v>
      </c>
      <c r="E139" s="6" t="s">
        <v>31</v>
      </c>
    </row>
    <row r="140" spans="1:5" ht="12" x14ac:dyDescent="0.2">
      <c r="A140" s="6" t="s">
        <v>1349</v>
      </c>
      <c r="B140" s="6" t="s">
        <v>31</v>
      </c>
      <c r="C140" s="6" t="s">
        <v>31</v>
      </c>
      <c r="D140" s="6" t="s">
        <v>31</v>
      </c>
      <c r="E140" s="6" t="s">
        <v>31</v>
      </c>
    </row>
    <row r="141" spans="1:5" ht="12" x14ac:dyDescent="0.2">
      <c r="A141" s="6" t="s">
        <v>1350</v>
      </c>
      <c r="B141" s="6" t="s">
        <v>31</v>
      </c>
      <c r="C141" s="6" t="s">
        <v>31</v>
      </c>
      <c r="D141" s="6" t="s">
        <v>31</v>
      </c>
      <c r="E141" s="6" t="s">
        <v>31</v>
      </c>
    </row>
    <row r="142" spans="1:5" ht="12" x14ac:dyDescent="0.2">
      <c r="A142" s="6" t="s">
        <v>1351</v>
      </c>
      <c r="B142" s="6" t="s">
        <v>31</v>
      </c>
      <c r="C142" s="6" t="s">
        <v>31</v>
      </c>
      <c r="D142" s="6" t="s">
        <v>31</v>
      </c>
      <c r="E142" s="6" t="s">
        <v>31</v>
      </c>
    </row>
    <row r="143" spans="1:5" ht="12" x14ac:dyDescent="0.2">
      <c r="A143" s="6" t="s">
        <v>31</v>
      </c>
      <c r="B143" s="6" t="s">
        <v>31</v>
      </c>
      <c r="C143" s="6" t="s">
        <v>31</v>
      </c>
      <c r="D143" s="6" t="s">
        <v>31</v>
      </c>
      <c r="E143" s="6" t="s">
        <v>31</v>
      </c>
    </row>
    <row r="144" spans="1:5" ht="12" x14ac:dyDescent="0.2">
      <c r="A144" s="6" t="s">
        <v>1427</v>
      </c>
      <c r="B144" s="6" t="s">
        <v>31</v>
      </c>
      <c r="C144" s="6" t="s">
        <v>31</v>
      </c>
      <c r="D144" s="6" t="s">
        <v>31</v>
      </c>
      <c r="E144" s="6" t="s">
        <v>31</v>
      </c>
    </row>
    <row r="145" spans="1:5" ht="12" x14ac:dyDescent="0.2">
      <c r="A145" s="6" t="s">
        <v>1428</v>
      </c>
      <c r="B145" s="6" t="s">
        <v>31</v>
      </c>
      <c r="C145" s="6" t="s">
        <v>31</v>
      </c>
      <c r="D145" s="6" t="s">
        <v>31</v>
      </c>
      <c r="E145" s="6" t="s">
        <v>31</v>
      </c>
    </row>
    <row r="146" spans="1:5" ht="12" x14ac:dyDescent="0.2">
      <c r="A146" s="6" t="s">
        <v>1429</v>
      </c>
      <c r="B146" s="9">
        <v>73.3</v>
      </c>
      <c r="C146" s="9">
        <v>0</v>
      </c>
      <c r="D146" s="9">
        <v>0</v>
      </c>
      <c r="E146" s="9">
        <v>73.3</v>
      </c>
    </row>
    <row r="147" spans="1:5" ht="12" x14ac:dyDescent="0.2">
      <c r="A147" s="6" t="s">
        <v>1430</v>
      </c>
      <c r="B147" s="6" t="s">
        <v>31</v>
      </c>
      <c r="C147" s="6" t="s">
        <v>31</v>
      </c>
      <c r="D147" s="6" t="s">
        <v>31</v>
      </c>
      <c r="E147" s="6" t="s">
        <v>31</v>
      </c>
    </row>
    <row r="148" spans="1:5" ht="12" x14ac:dyDescent="0.2">
      <c r="A148" s="6" t="s">
        <v>1431</v>
      </c>
      <c r="B148" s="9">
        <v>0</v>
      </c>
      <c r="C148" s="9">
        <v>562.6</v>
      </c>
      <c r="D148" s="9">
        <v>0</v>
      </c>
      <c r="E148" s="9">
        <v>562.6</v>
      </c>
    </row>
    <row r="149" spans="1:5" ht="12" x14ac:dyDescent="0.2">
      <c r="A149" s="6" t="s">
        <v>1432</v>
      </c>
      <c r="B149" s="6" t="s">
        <v>31</v>
      </c>
      <c r="C149" s="6" t="s">
        <v>31</v>
      </c>
      <c r="D149" s="6" t="s">
        <v>31</v>
      </c>
      <c r="E149" s="6" t="s">
        <v>31</v>
      </c>
    </row>
    <row r="150" spans="1:5" ht="12" x14ac:dyDescent="0.2">
      <c r="A150" s="6" t="s">
        <v>1433</v>
      </c>
      <c r="B150" s="9">
        <v>0</v>
      </c>
      <c r="C150" s="9">
        <v>0</v>
      </c>
      <c r="D150" s="9">
        <v>109.6</v>
      </c>
      <c r="E150" s="9">
        <v>109.6</v>
      </c>
    </row>
    <row r="151" spans="1:5" ht="12" x14ac:dyDescent="0.2">
      <c r="A151" s="6" t="s">
        <v>1434</v>
      </c>
      <c r="B151" s="6" t="s">
        <v>31</v>
      </c>
      <c r="C151" s="6" t="s">
        <v>31</v>
      </c>
      <c r="D151" s="6" t="s">
        <v>31</v>
      </c>
      <c r="E151" s="6" t="s">
        <v>31</v>
      </c>
    </row>
    <row r="152" spans="1:5" ht="12" x14ac:dyDescent="0.2">
      <c r="A152" s="6" t="s">
        <v>31</v>
      </c>
      <c r="B152" s="6" t="s">
        <v>31</v>
      </c>
      <c r="C152" s="6" t="s">
        <v>31</v>
      </c>
      <c r="D152" s="6" t="s">
        <v>31</v>
      </c>
      <c r="E152" s="6" t="s">
        <v>31</v>
      </c>
    </row>
    <row r="153" spans="1:5" ht="12" x14ac:dyDescent="0.2">
      <c r="A153" s="6" t="s">
        <v>1435</v>
      </c>
      <c r="B153" s="6" t="s">
        <v>31</v>
      </c>
      <c r="C153" s="6" t="s">
        <v>31</v>
      </c>
      <c r="D153" s="6" t="s">
        <v>31</v>
      </c>
      <c r="E153" s="6" t="s">
        <v>31</v>
      </c>
    </row>
    <row r="154" spans="1:5" ht="12" x14ac:dyDescent="0.2">
      <c r="A154" s="6" t="s">
        <v>1436</v>
      </c>
      <c r="B154" s="9">
        <v>102.6</v>
      </c>
      <c r="C154" s="9">
        <v>0</v>
      </c>
      <c r="D154" s="9">
        <v>0</v>
      </c>
      <c r="E154" s="9">
        <v>102.6</v>
      </c>
    </row>
    <row r="155" spans="1:5" ht="12" x14ac:dyDescent="0.2">
      <c r="A155" s="6" t="s">
        <v>1437</v>
      </c>
      <c r="B155" s="6" t="s">
        <v>31</v>
      </c>
      <c r="C155" s="6" t="s">
        <v>31</v>
      </c>
      <c r="D155" s="6" t="s">
        <v>31</v>
      </c>
      <c r="E155" s="6" t="s">
        <v>31</v>
      </c>
    </row>
    <row r="156" spans="1:5" ht="12" x14ac:dyDescent="0.2">
      <c r="A156" s="6" t="s">
        <v>1438</v>
      </c>
      <c r="B156" s="9">
        <v>0</v>
      </c>
      <c r="C156" s="9">
        <v>899.3</v>
      </c>
      <c r="D156" s="9">
        <v>0</v>
      </c>
      <c r="E156" s="9">
        <v>899.3</v>
      </c>
    </row>
    <row r="157" spans="1:5" ht="12" x14ac:dyDescent="0.2">
      <c r="A157" s="6" t="s">
        <v>1439</v>
      </c>
      <c r="B157" s="6" t="s">
        <v>31</v>
      </c>
      <c r="C157" s="6" t="s">
        <v>31</v>
      </c>
      <c r="D157" s="6" t="s">
        <v>31</v>
      </c>
      <c r="E157" s="6" t="s">
        <v>31</v>
      </c>
    </row>
    <row r="158" spans="1:5" ht="12" x14ac:dyDescent="0.2">
      <c r="A158" s="6" t="s">
        <v>1440</v>
      </c>
      <c r="B158" s="9">
        <v>0</v>
      </c>
      <c r="C158" s="9">
        <v>0</v>
      </c>
      <c r="D158" s="9">
        <v>153.6</v>
      </c>
      <c r="E158" s="9">
        <v>153.6</v>
      </c>
    </row>
    <row r="159" spans="1:5" ht="12" x14ac:dyDescent="0.2">
      <c r="A159" s="6" t="s">
        <v>1441</v>
      </c>
      <c r="B159" s="6" t="s">
        <v>31</v>
      </c>
      <c r="C159" s="6" t="s">
        <v>31</v>
      </c>
      <c r="D159" s="6" t="s">
        <v>31</v>
      </c>
      <c r="E159" s="6" t="s">
        <v>31</v>
      </c>
    </row>
    <row r="160" spans="1:5" ht="12" x14ac:dyDescent="0.2">
      <c r="A160" s="6" t="s">
        <v>31</v>
      </c>
      <c r="B160" s="6" t="s">
        <v>31</v>
      </c>
      <c r="C160" s="6" t="s">
        <v>31</v>
      </c>
      <c r="D160" s="6" t="s">
        <v>31</v>
      </c>
      <c r="E160" s="6" t="s">
        <v>31</v>
      </c>
    </row>
    <row r="161" spans="1:5" ht="12" x14ac:dyDescent="0.2">
      <c r="A161" s="6" t="s">
        <v>1442</v>
      </c>
      <c r="B161" s="6" t="s">
        <v>31</v>
      </c>
      <c r="C161" s="6" t="s">
        <v>31</v>
      </c>
      <c r="D161" s="6" t="s">
        <v>31</v>
      </c>
      <c r="E161" s="6" t="s">
        <v>31</v>
      </c>
    </row>
    <row r="162" spans="1:5" ht="12" x14ac:dyDescent="0.2">
      <c r="A162" s="6" t="s">
        <v>1443</v>
      </c>
      <c r="B162" s="9">
        <v>117.3</v>
      </c>
      <c r="C162" s="9">
        <v>0</v>
      </c>
      <c r="D162" s="9">
        <v>0</v>
      </c>
      <c r="E162" s="9">
        <v>117.3</v>
      </c>
    </row>
    <row r="163" spans="1:5" ht="12" x14ac:dyDescent="0.2">
      <c r="A163" s="6" t="s">
        <v>1444</v>
      </c>
      <c r="B163" s="6" t="s">
        <v>31</v>
      </c>
      <c r="C163" s="6" t="s">
        <v>31</v>
      </c>
      <c r="D163" s="6" t="s">
        <v>31</v>
      </c>
      <c r="E163" s="6" t="s">
        <v>31</v>
      </c>
    </row>
    <row r="164" spans="1:5" ht="12" x14ac:dyDescent="0.2">
      <c r="A164" s="6" t="s">
        <v>1445</v>
      </c>
      <c r="B164" s="9">
        <v>0</v>
      </c>
      <c r="C164" s="9">
        <v>1011.6</v>
      </c>
      <c r="D164" s="9">
        <v>0</v>
      </c>
      <c r="E164" s="9">
        <v>1011.6</v>
      </c>
    </row>
    <row r="165" spans="1:5" ht="12" x14ac:dyDescent="0.2">
      <c r="A165" s="6" t="s">
        <v>1446</v>
      </c>
      <c r="B165" s="6" t="s">
        <v>31</v>
      </c>
      <c r="C165" s="6" t="s">
        <v>31</v>
      </c>
      <c r="D165" s="6" t="s">
        <v>31</v>
      </c>
      <c r="E165" s="6" t="s">
        <v>31</v>
      </c>
    </row>
    <row r="166" spans="1:5" ht="12" x14ac:dyDescent="0.2">
      <c r="A166" s="6" t="s">
        <v>1447</v>
      </c>
      <c r="B166" s="9">
        <v>0</v>
      </c>
      <c r="C166" s="9">
        <v>0</v>
      </c>
      <c r="D166" s="9">
        <v>175.3</v>
      </c>
      <c r="E166" s="9">
        <v>175.3</v>
      </c>
    </row>
    <row r="167" spans="1:5" ht="12" x14ac:dyDescent="0.2">
      <c r="A167" s="6" t="s">
        <v>1448</v>
      </c>
      <c r="B167" s="6" t="s">
        <v>31</v>
      </c>
      <c r="C167" s="6" t="s">
        <v>31</v>
      </c>
      <c r="D167" s="6" t="s">
        <v>31</v>
      </c>
      <c r="E167" s="6" t="s">
        <v>31</v>
      </c>
    </row>
    <row r="168" spans="1:5" ht="12" x14ac:dyDescent="0.2">
      <c r="A168" s="6" t="s">
        <v>31</v>
      </c>
      <c r="B168" s="6" t="s">
        <v>31</v>
      </c>
      <c r="C168" s="6" t="s">
        <v>31</v>
      </c>
      <c r="D168" s="6" t="s">
        <v>31</v>
      </c>
      <c r="E168" s="6" t="s">
        <v>31</v>
      </c>
    </row>
    <row r="169" spans="1:5" ht="12" x14ac:dyDescent="0.2">
      <c r="A169" s="6" t="s">
        <v>1365</v>
      </c>
      <c r="B169" s="9">
        <v>293.2</v>
      </c>
      <c r="C169" s="9">
        <v>2473.5</v>
      </c>
      <c r="D169" s="9">
        <v>438.5</v>
      </c>
      <c r="E169" s="9">
        <v>3205.2</v>
      </c>
    </row>
    <row r="170" spans="1:5" ht="12" x14ac:dyDescent="0.2">
      <c r="A170" s="6" t="s">
        <v>31</v>
      </c>
      <c r="B170" s="6" t="s">
        <v>31</v>
      </c>
      <c r="C170" s="6" t="s">
        <v>31</v>
      </c>
      <c r="D170" s="6" t="s">
        <v>31</v>
      </c>
      <c r="E170" s="6" t="s">
        <v>31</v>
      </c>
    </row>
    <row r="171" spans="1:5" ht="12" x14ac:dyDescent="0.2">
      <c r="A171" s="6" t="s">
        <v>31</v>
      </c>
      <c r="B171" s="6" t="s">
        <v>31</v>
      </c>
      <c r="C171" s="6" t="s">
        <v>31</v>
      </c>
      <c r="D171" s="6" t="s">
        <v>31</v>
      </c>
      <c r="E171" s="6" t="s">
        <v>31</v>
      </c>
    </row>
    <row r="172" spans="1:5" ht="12" x14ac:dyDescent="0.2">
      <c r="A172" s="7" t="s">
        <v>1449</v>
      </c>
      <c r="B172" s="8">
        <v>0</v>
      </c>
      <c r="C172" s="8">
        <v>7741</v>
      </c>
      <c r="D172" s="8">
        <v>0</v>
      </c>
      <c r="E172" s="8">
        <v>7741</v>
      </c>
    </row>
    <row r="173" spans="1:5" ht="12" x14ac:dyDescent="0.2">
      <c r="A173" s="6" t="s">
        <v>1450</v>
      </c>
      <c r="B173" s="6" t="s">
        <v>31</v>
      </c>
      <c r="C173" s="6" t="s">
        <v>31</v>
      </c>
      <c r="D173" s="6" t="s">
        <v>31</v>
      </c>
      <c r="E173" s="6" t="s">
        <v>31</v>
      </c>
    </row>
    <row r="174" spans="1:5" ht="12" x14ac:dyDescent="0.2">
      <c r="A174" s="6" t="s">
        <v>1451</v>
      </c>
      <c r="B174" s="6" t="s">
        <v>31</v>
      </c>
      <c r="C174" s="6" t="s">
        <v>31</v>
      </c>
      <c r="D174" s="6" t="s">
        <v>31</v>
      </c>
      <c r="E174" s="6" t="s">
        <v>31</v>
      </c>
    </row>
    <row r="175" spans="1:5" ht="12" x14ac:dyDescent="0.2">
      <c r="A175" s="6" t="s">
        <v>31</v>
      </c>
      <c r="B175" s="6" t="s">
        <v>31</v>
      </c>
      <c r="C175" s="6" t="s">
        <v>31</v>
      </c>
      <c r="D175" s="6" t="s">
        <v>31</v>
      </c>
      <c r="E175" s="6" t="s">
        <v>31</v>
      </c>
    </row>
    <row r="176" spans="1:5" ht="12" x14ac:dyDescent="0.2">
      <c r="A176" s="6" t="s">
        <v>1349</v>
      </c>
      <c r="B176" s="6" t="s">
        <v>31</v>
      </c>
      <c r="C176" s="6" t="s">
        <v>31</v>
      </c>
      <c r="D176" s="6" t="s">
        <v>31</v>
      </c>
      <c r="E176" s="6" t="s">
        <v>31</v>
      </c>
    </row>
    <row r="177" spans="1:5" ht="12" x14ac:dyDescent="0.2">
      <c r="A177" s="6" t="s">
        <v>1350</v>
      </c>
      <c r="B177" s="6" t="s">
        <v>31</v>
      </c>
      <c r="C177" s="6" t="s">
        <v>31</v>
      </c>
      <c r="D177" s="6" t="s">
        <v>31</v>
      </c>
      <c r="E177" s="6" t="s">
        <v>31</v>
      </c>
    </row>
    <row r="178" spans="1:5" ht="12" x14ac:dyDescent="0.2">
      <c r="A178" s="6" t="s">
        <v>1351</v>
      </c>
      <c r="B178" s="6" t="s">
        <v>31</v>
      </c>
      <c r="C178" s="6" t="s">
        <v>31</v>
      </c>
      <c r="D178" s="6" t="s">
        <v>31</v>
      </c>
      <c r="E178" s="6" t="s">
        <v>31</v>
      </c>
    </row>
    <row r="179" spans="1:5" ht="12" x14ac:dyDescent="0.2">
      <c r="A179" s="6" t="s">
        <v>31</v>
      </c>
      <c r="B179" s="6" t="s">
        <v>31</v>
      </c>
      <c r="C179" s="6" t="s">
        <v>31</v>
      </c>
      <c r="D179" s="6" t="s">
        <v>31</v>
      </c>
      <c r="E179" s="6" t="s">
        <v>31</v>
      </c>
    </row>
    <row r="180" spans="1:5" ht="12" x14ac:dyDescent="0.2">
      <c r="A180" s="6" t="s">
        <v>1452</v>
      </c>
      <c r="B180" s="6" t="s">
        <v>31</v>
      </c>
      <c r="C180" s="6" t="s">
        <v>31</v>
      </c>
      <c r="D180" s="6" t="s">
        <v>31</v>
      </c>
      <c r="E180" s="6" t="s">
        <v>31</v>
      </c>
    </row>
    <row r="181" spans="1:5" ht="12" x14ac:dyDescent="0.2">
      <c r="A181" s="6" t="s">
        <v>1453</v>
      </c>
      <c r="B181" s="6" t="s">
        <v>31</v>
      </c>
      <c r="C181" s="6" t="s">
        <v>31</v>
      </c>
      <c r="D181" s="6" t="s">
        <v>31</v>
      </c>
      <c r="E181" s="6" t="s">
        <v>31</v>
      </c>
    </row>
    <row r="182" spans="1:5" ht="12" x14ac:dyDescent="0.2">
      <c r="A182" s="6" t="s">
        <v>1454</v>
      </c>
      <c r="B182" s="6" t="s">
        <v>31</v>
      </c>
      <c r="C182" s="6" t="s">
        <v>31</v>
      </c>
      <c r="D182" s="6" t="s">
        <v>31</v>
      </c>
      <c r="E182" s="6" t="s">
        <v>31</v>
      </c>
    </row>
    <row r="183" spans="1:5" ht="12" x14ac:dyDescent="0.2">
      <c r="A183" s="6" t="s">
        <v>1365</v>
      </c>
      <c r="B183" s="9">
        <v>0</v>
      </c>
      <c r="C183" s="9">
        <v>0</v>
      </c>
      <c r="D183" s="9">
        <v>0</v>
      </c>
      <c r="E183" s="9">
        <v>0</v>
      </c>
    </row>
    <row r="184" spans="1:5" ht="12" x14ac:dyDescent="0.2">
      <c r="A184" s="6" t="s">
        <v>31</v>
      </c>
      <c r="B184" s="6" t="s">
        <v>31</v>
      </c>
      <c r="C184" s="6" t="s">
        <v>31</v>
      </c>
      <c r="D184" s="6" t="s">
        <v>31</v>
      </c>
      <c r="E184" s="6" t="s">
        <v>31</v>
      </c>
    </row>
    <row r="185" spans="1:5" ht="12" x14ac:dyDescent="0.2">
      <c r="A185" s="6" t="s">
        <v>31</v>
      </c>
      <c r="B185" s="6" t="s">
        <v>31</v>
      </c>
      <c r="C185" s="6" t="s">
        <v>31</v>
      </c>
      <c r="D185" s="6" t="s">
        <v>31</v>
      </c>
      <c r="E185" s="6" t="s">
        <v>31</v>
      </c>
    </row>
    <row r="186" spans="1:5" ht="12" x14ac:dyDescent="0.2">
      <c r="A186" s="6" t="s">
        <v>1455</v>
      </c>
      <c r="B186" s="6" t="s">
        <v>31</v>
      </c>
      <c r="C186" s="6" t="s">
        <v>31</v>
      </c>
      <c r="D186" s="6" t="s">
        <v>31</v>
      </c>
      <c r="E186" s="6" t="s">
        <v>31</v>
      </c>
    </row>
    <row r="187" spans="1:5" ht="12" x14ac:dyDescent="0.2">
      <c r="A187" s="6" t="s">
        <v>1456</v>
      </c>
      <c r="B187" s="6" t="s">
        <v>31</v>
      </c>
      <c r="C187" s="6" t="s">
        <v>31</v>
      </c>
      <c r="D187" s="6" t="s">
        <v>31</v>
      </c>
      <c r="E187" s="6" t="s">
        <v>31</v>
      </c>
    </row>
    <row r="188" spans="1:5" ht="12" x14ac:dyDescent="0.2">
      <c r="A188" s="6" t="s">
        <v>1457</v>
      </c>
      <c r="B188" s="9">
        <v>0</v>
      </c>
      <c r="C188" s="9">
        <v>943.4</v>
      </c>
      <c r="D188" s="9">
        <v>0</v>
      </c>
      <c r="E188" s="9">
        <v>943.4</v>
      </c>
    </row>
    <row r="189" spans="1:5" ht="12" x14ac:dyDescent="0.2">
      <c r="A189" s="6" t="s">
        <v>1458</v>
      </c>
      <c r="B189" s="6" t="s">
        <v>31</v>
      </c>
      <c r="C189" s="6" t="s">
        <v>31</v>
      </c>
      <c r="D189" s="6" t="s">
        <v>31</v>
      </c>
      <c r="E189" s="6" t="s">
        <v>31</v>
      </c>
    </row>
    <row r="190" spans="1:5" ht="12" x14ac:dyDescent="0.2">
      <c r="A190" s="6" t="s">
        <v>1459</v>
      </c>
      <c r="B190" s="9">
        <v>0</v>
      </c>
      <c r="C190" s="9">
        <v>943.4</v>
      </c>
      <c r="D190" s="9">
        <v>0</v>
      </c>
      <c r="E190" s="9">
        <v>943.4</v>
      </c>
    </row>
    <row r="191" spans="1:5" ht="12" x14ac:dyDescent="0.2">
      <c r="A191" s="6" t="s">
        <v>31</v>
      </c>
      <c r="B191" s="6" t="s">
        <v>31</v>
      </c>
      <c r="C191" s="6" t="s">
        <v>31</v>
      </c>
      <c r="D191" s="6" t="s">
        <v>31</v>
      </c>
      <c r="E191" s="6" t="s">
        <v>31</v>
      </c>
    </row>
    <row r="192" spans="1:5" ht="12" x14ac:dyDescent="0.2">
      <c r="A192" s="6" t="s">
        <v>31</v>
      </c>
      <c r="B192" s="6" t="s">
        <v>31</v>
      </c>
      <c r="C192" s="6" t="s">
        <v>31</v>
      </c>
      <c r="D192" s="6" t="s">
        <v>31</v>
      </c>
      <c r="E192" s="6" t="s">
        <v>31</v>
      </c>
    </row>
    <row r="193" spans="1:5" ht="12" x14ac:dyDescent="0.2">
      <c r="A193" s="6" t="s">
        <v>1460</v>
      </c>
      <c r="B193" s="6" t="s">
        <v>31</v>
      </c>
      <c r="C193" s="6" t="s">
        <v>31</v>
      </c>
      <c r="D193" s="6" t="s">
        <v>31</v>
      </c>
      <c r="E193" s="6" t="s">
        <v>31</v>
      </c>
    </row>
    <row r="194" spans="1:5" ht="12" x14ac:dyDescent="0.2">
      <c r="A194" s="6" t="s">
        <v>1461</v>
      </c>
      <c r="B194" s="9">
        <v>0</v>
      </c>
      <c r="C194" s="9">
        <v>0</v>
      </c>
      <c r="D194" s="9">
        <v>0</v>
      </c>
      <c r="E194" s="9">
        <v>0</v>
      </c>
    </row>
    <row r="195" spans="1:5" ht="12" x14ac:dyDescent="0.2">
      <c r="A195" s="6" t="s">
        <v>1462</v>
      </c>
      <c r="B195" s="6" t="s">
        <v>31</v>
      </c>
      <c r="C195" s="6" t="s">
        <v>31</v>
      </c>
      <c r="D195" s="6" t="s">
        <v>31</v>
      </c>
      <c r="E195" s="6" t="s">
        <v>31</v>
      </c>
    </row>
    <row r="196" spans="1:5" ht="12" x14ac:dyDescent="0.2">
      <c r="A196" s="6" t="s">
        <v>1463</v>
      </c>
      <c r="B196" s="9">
        <v>0</v>
      </c>
      <c r="C196" s="9">
        <v>5239</v>
      </c>
      <c r="D196" s="9">
        <v>0</v>
      </c>
      <c r="E196" s="9">
        <v>5239</v>
      </c>
    </row>
    <row r="197" spans="1:5" ht="12" x14ac:dyDescent="0.2">
      <c r="A197" s="6" t="s">
        <v>1464</v>
      </c>
      <c r="B197" s="6" t="s">
        <v>31</v>
      </c>
      <c r="C197" s="6" t="s">
        <v>31</v>
      </c>
      <c r="D197" s="6" t="s">
        <v>31</v>
      </c>
      <c r="E197" s="6" t="s">
        <v>31</v>
      </c>
    </row>
    <row r="198" spans="1:5" ht="12" x14ac:dyDescent="0.2">
      <c r="A198" s="6" t="s">
        <v>1465</v>
      </c>
      <c r="B198" s="9">
        <v>0</v>
      </c>
      <c r="C198" s="9">
        <v>0</v>
      </c>
      <c r="D198" s="9">
        <v>0</v>
      </c>
      <c r="E198" s="9">
        <v>0</v>
      </c>
    </row>
    <row r="199" spans="1:5" ht="12" x14ac:dyDescent="0.2">
      <c r="A199" s="6" t="s">
        <v>1466</v>
      </c>
      <c r="B199" s="6" t="s">
        <v>31</v>
      </c>
      <c r="C199" s="6" t="s">
        <v>31</v>
      </c>
      <c r="D199" s="6" t="s">
        <v>31</v>
      </c>
      <c r="E199" s="6" t="s">
        <v>31</v>
      </c>
    </row>
    <row r="200" spans="1:5" ht="12" x14ac:dyDescent="0.2">
      <c r="A200" s="6" t="s">
        <v>1467</v>
      </c>
      <c r="B200" s="9">
        <v>0</v>
      </c>
      <c r="C200" s="9">
        <v>5239</v>
      </c>
      <c r="D200" s="9">
        <v>0</v>
      </c>
      <c r="E200" s="9">
        <v>5239</v>
      </c>
    </row>
    <row r="201" spans="1:5" ht="12" x14ac:dyDescent="0.2">
      <c r="A201" s="6" t="s">
        <v>31</v>
      </c>
      <c r="B201" s="6" t="s">
        <v>31</v>
      </c>
      <c r="C201" s="6" t="s">
        <v>31</v>
      </c>
      <c r="D201" s="6" t="s">
        <v>31</v>
      </c>
      <c r="E201" s="6" t="s">
        <v>31</v>
      </c>
    </row>
    <row r="202" spans="1:5" ht="12" x14ac:dyDescent="0.2">
      <c r="A202" s="6" t="s">
        <v>31</v>
      </c>
      <c r="B202" s="6" t="s">
        <v>31</v>
      </c>
      <c r="C202" s="6" t="s">
        <v>31</v>
      </c>
      <c r="D202" s="6" t="s">
        <v>31</v>
      </c>
      <c r="E202" s="6" t="s">
        <v>31</v>
      </c>
    </row>
    <row r="203" spans="1:5" ht="12" x14ac:dyDescent="0.2">
      <c r="A203" s="6" t="s">
        <v>1468</v>
      </c>
      <c r="B203" s="6" t="s">
        <v>31</v>
      </c>
      <c r="C203" s="6" t="s">
        <v>31</v>
      </c>
      <c r="D203" s="6" t="s">
        <v>31</v>
      </c>
      <c r="E203" s="6" t="s">
        <v>31</v>
      </c>
    </row>
    <row r="204" spans="1:5" ht="12" x14ac:dyDescent="0.2">
      <c r="A204" s="6" t="s">
        <v>1461</v>
      </c>
      <c r="B204" s="9">
        <v>0</v>
      </c>
      <c r="C204" s="9">
        <v>0</v>
      </c>
      <c r="D204" s="9">
        <v>0</v>
      </c>
      <c r="E204" s="9">
        <v>0</v>
      </c>
    </row>
    <row r="205" spans="1:5" ht="12" x14ac:dyDescent="0.2">
      <c r="A205" s="6" t="s">
        <v>1469</v>
      </c>
      <c r="B205" s="6" t="s">
        <v>31</v>
      </c>
      <c r="C205" s="6" t="s">
        <v>31</v>
      </c>
      <c r="D205" s="6" t="s">
        <v>31</v>
      </c>
      <c r="E205" s="6" t="s">
        <v>31</v>
      </c>
    </row>
    <row r="206" spans="1:5" ht="12" x14ac:dyDescent="0.2">
      <c r="A206" s="6" t="s">
        <v>1470</v>
      </c>
      <c r="B206" s="9">
        <v>0</v>
      </c>
      <c r="C206" s="9">
        <v>1559</v>
      </c>
      <c r="D206" s="9">
        <v>0</v>
      </c>
      <c r="E206" s="9">
        <v>1559</v>
      </c>
    </row>
    <row r="207" spans="1:5" ht="12" x14ac:dyDescent="0.2">
      <c r="A207" s="6" t="s">
        <v>1471</v>
      </c>
      <c r="B207" s="6" t="s">
        <v>31</v>
      </c>
      <c r="C207" s="6" t="s">
        <v>31</v>
      </c>
      <c r="D207" s="6" t="s">
        <v>31</v>
      </c>
      <c r="E207" s="6" t="s">
        <v>31</v>
      </c>
    </row>
    <row r="208" spans="1:5" ht="12" x14ac:dyDescent="0.2">
      <c r="A208" s="6" t="s">
        <v>1465</v>
      </c>
      <c r="B208" s="9">
        <v>0</v>
      </c>
      <c r="C208" s="9">
        <v>0</v>
      </c>
      <c r="D208" s="9">
        <v>0</v>
      </c>
      <c r="E208" s="9">
        <v>0</v>
      </c>
    </row>
    <row r="209" spans="1:5" ht="12" x14ac:dyDescent="0.2">
      <c r="A209" s="6" t="s">
        <v>1472</v>
      </c>
      <c r="B209" s="6" t="s">
        <v>31</v>
      </c>
      <c r="C209" s="6" t="s">
        <v>31</v>
      </c>
      <c r="D209" s="6" t="s">
        <v>31</v>
      </c>
      <c r="E209" s="6" t="s">
        <v>31</v>
      </c>
    </row>
    <row r="210" spans="1:5" ht="12" x14ac:dyDescent="0.2">
      <c r="A210" s="6" t="s">
        <v>1473</v>
      </c>
      <c r="B210" s="9">
        <v>0</v>
      </c>
      <c r="C210" s="9">
        <v>1559</v>
      </c>
      <c r="D210" s="9">
        <v>0</v>
      </c>
      <c r="E210" s="9">
        <v>1559</v>
      </c>
    </row>
    <row r="211" spans="1:5" ht="12" x14ac:dyDescent="0.2">
      <c r="A211" s="6" t="s">
        <v>31</v>
      </c>
      <c r="B211" s="6" t="s">
        <v>31</v>
      </c>
      <c r="C211" s="6" t="s">
        <v>31</v>
      </c>
      <c r="D211" s="6" t="s">
        <v>31</v>
      </c>
      <c r="E211" s="6" t="s">
        <v>31</v>
      </c>
    </row>
    <row r="212" spans="1:5" ht="12" x14ac:dyDescent="0.2">
      <c r="A212" s="6" t="s">
        <v>31</v>
      </c>
      <c r="B212" s="6" t="s">
        <v>31</v>
      </c>
      <c r="C212" s="6" t="s">
        <v>31</v>
      </c>
      <c r="D212" s="6" t="s">
        <v>31</v>
      </c>
      <c r="E212" s="6" t="s">
        <v>31</v>
      </c>
    </row>
    <row r="213" spans="1:5" ht="12" x14ac:dyDescent="0.2">
      <c r="A213" s="7" t="s">
        <v>1474</v>
      </c>
      <c r="B213" s="8">
        <v>0</v>
      </c>
      <c r="C213" s="8">
        <v>14015</v>
      </c>
      <c r="D213" s="8">
        <v>0</v>
      </c>
      <c r="E213" s="8">
        <v>14015</v>
      </c>
    </row>
    <row r="214" spans="1:5" ht="12" x14ac:dyDescent="0.2">
      <c r="A214" s="6" t="s">
        <v>1450</v>
      </c>
      <c r="B214" s="6" t="s">
        <v>31</v>
      </c>
      <c r="C214" s="6" t="s">
        <v>31</v>
      </c>
      <c r="D214" s="6" t="s">
        <v>31</v>
      </c>
      <c r="E214" s="6" t="s">
        <v>31</v>
      </c>
    </row>
    <row r="215" spans="1:5" ht="12" x14ac:dyDescent="0.2">
      <c r="A215" s="6" t="s">
        <v>1451</v>
      </c>
      <c r="B215" s="6" t="s">
        <v>31</v>
      </c>
      <c r="C215" s="6" t="s">
        <v>31</v>
      </c>
      <c r="D215" s="6" t="s">
        <v>31</v>
      </c>
      <c r="E215" s="6" t="s">
        <v>31</v>
      </c>
    </row>
    <row r="216" spans="1:5" ht="12" x14ac:dyDescent="0.2">
      <c r="A216" s="6" t="s">
        <v>31</v>
      </c>
      <c r="B216" s="6" t="s">
        <v>31</v>
      </c>
      <c r="C216" s="6" t="s">
        <v>31</v>
      </c>
      <c r="D216" s="6" t="s">
        <v>31</v>
      </c>
      <c r="E216" s="6" t="s">
        <v>31</v>
      </c>
    </row>
    <row r="217" spans="1:5" ht="12" x14ac:dyDescent="0.2">
      <c r="A217" s="6" t="s">
        <v>1349</v>
      </c>
      <c r="B217" s="6" t="s">
        <v>31</v>
      </c>
      <c r="C217" s="6" t="s">
        <v>31</v>
      </c>
      <c r="D217" s="6" t="s">
        <v>31</v>
      </c>
      <c r="E217" s="6" t="s">
        <v>31</v>
      </c>
    </row>
    <row r="218" spans="1:5" ht="12" x14ac:dyDescent="0.2">
      <c r="A218" s="6" t="s">
        <v>1350</v>
      </c>
      <c r="B218" s="6" t="s">
        <v>31</v>
      </c>
      <c r="C218" s="6" t="s">
        <v>31</v>
      </c>
      <c r="D218" s="6" t="s">
        <v>31</v>
      </c>
      <c r="E218" s="6" t="s">
        <v>31</v>
      </c>
    </row>
    <row r="219" spans="1:5" ht="12" x14ac:dyDescent="0.2">
      <c r="A219" s="6" t="s">
        <v>1351</v>
      </c>
      <c r="B219" s="6" t="s">
        <v>31</v>
      </c>
      <c r="C219" s="6" t="s">
        <v>31</v>
      </c>
      <c r="D219" s="6" t="s">
        <v>31</v>
      </c>
      <c r="E219" s="6" t="s">
        <v>31</v>
      </c>
    </row>
    <row r="220" spans="1:5" ht="12" x14ac:dyDescent="0.2">
      <c r="A220" s="6" t="s">
        <v>31</v>
      </c>
      <c r="B220" s="6" t="s">
        <v>31</v>
      </c>
      <c r="C220" s="6" t="s">
        <v>31</v>
      </c>
      <c r="D220" s="6" t="s">
        <v>31</v>
      </c>
      <c r="E220" s="6" t="s">
        <v>31</v>
      </c>
    </row>
    <row r="221" spans="1:5" ht="12" x14ac:dyDescent="0.2">
      <c r="A221" s="6" t="s">
        <v>1475</v>
      </c>
      <c r="B221" s="6" t="s">
        <v>31</v>
      </c>
      <c r="C221" s="6" t="s">
        <v>31</v>
      </c>
      <c r="D221" s="6" t="s">
        <v>31</v>
      </c>
      <c r="E221" s="6" t="s">
        <v>31</v>
      </c>
    </row>
    <row r="222" spans="1:5" ht="12" x14ac:dyDescent="0.2">
      <c r="A222" s="6" t="s">
        <v>31</v>
      </c>
      <c r="B222" s="6" t="s">
        <v>31</v>
      </c>
      <c r="C222" s="6" t="s">
        <v>31</v>
      </c>
      <c r="D222" s="6" t="s">
        <v>31</v>
      </c>
      <c r="E222" s="6" t="s">
        <v>31</v>
      </c>
    </row>
    <row r="223" spans="1:5" ht="12" x14ac:dyDescent="0.2">
      <c r="A223" s="6" t="s">
        <v>1452</v>
      </c>
      <c r="B223" s="6" t="s">
        <v>31</v>
      </c>
      <c r="C223" s="6" t="s">
        <v>31</v>
      </c>
      <c r="D223" s="6" t="s">
        <v>31</v>
      </c>
      <c r="E223" s="6" t="s">
        <v>31</v>
      </c>
    </row>
    <row r="224" spans="1:5" ht="12" x14ac:dyDescent="0.2">
      <c r="A224" s="6" t="s">
        <v>1453</v>
      </c>
      <c r="B224" s="6" t="s">
        <v>31</v>
      </c>
      <c r="C224" s="6" t="s">
        <v>31</v>
      </c>
      <c r="D224" s="6" t="s">
        <v>31</v>
      </c>
      <c r="E224" s="6" t="s">
        <v>31</v>
      </c>
    </row>
    <row r="225" spans="1:5" ht="12" x14ac:dyDescent="0.2">
      <c r="A225" s="6" t="s">
        <v>1476</v>
      </c>
      <c r="B225" s="6" t="s">
        <v>31</v>
      </c>
      <c r="C225" s="6" t="s">
        <v>31</v>
      </c>
      <c r="D225" s="6" t="s">
        <v>31</v>
      </c>
      <c r="E225" s="6" t="s">
        <v>31</v>
      </c>
    </row>
    <row r="226" spans="1:5" ht="12" x14ac:dyDescent="0.2">
      <c r="A226" s="6" t="s">
        <v>1365</v>
      </c>
      <c r="B226" s="9">
        <v>0</v>
      </c>
      <c r="C226" s="9">
        <v>0</v>
      </c>
      <c r="D226" s="9">
        <v>0</v>
      </c>
      <c r="E226" s="9">
        <v>0</v>
      </c>
    </row>
    <row r="227" spans="1:5" ht="12" x14ac:dyDescent="0.2">
      <c r="A227" s="6" t="s">
        <v>31</v>
      </c>
      <c r="B227" s="6" t="s">
        <v>31</v>
      </c>
      <c r="C227" s="6" t="s">
        <v>31</v>
      </c>
      <c r="D227" s="6" t="s">
        <v>31</v>
      </c>
      <c r="E227" s="6" t="s">
        <v>31</v>
      </c>
    </row>
    <row r="228" spans="1:5" ht="12" x14ac:dyDescent="0.2">
      <c r="A228" s="6" t="s">
        <v>31</v>
      </c>
      <c r="B228" s="6" t="s">
        <v>31</v>
      </c>
      <c r="C228" s="6" t="s">
        <v>31</v>
      </c>
      <c r="D228" s="6" t="s">
        <v>31</v>
      </c>
      <c r="E228" s="6" t="s">
        <v>31</v>
      </c>
    </row>
    <row r="229" spans="1:5" ht="12" x14ac:dyDescent="0.2">
      <c r="A229" s="6" t="s">
        <v>1477</v>
      </c>
      <c r="B229" s="6" t="s">
        <v>31</v>
      </c>
      <c r="C229" s="6" t="s">
        <v>31</v>
      </c>
      <c r="D229" s="6" t="s">
        <v>31</v>
      </c>
      <c r="E229" s="6" t="s">
        <v>31</v>
      </c>
    </row>
    <row r="230" spans="1:5" ht="12" x14ac:dyDescent="0.2">
      <c r="A230" s="6" t="s">
        <v>1456</v>
      </c>
      <c r="B230" s="6" t="s">
        <v>31</v>
      </c>
      <c r="C230" s="6" t="s">
        <v>31</v>
      </c>
      <c r="D230" s="6" t="s">
        <v>31</v>
      </c>
      <c r="E230" s="6" t="s">
        <v>31</v>
      </c>
    </row>
    <row r="231" spans="1:5" ht="12" x14ac:dyDescent="0.2">
      <c r="A231" s="6" t="s">
        <v>1478</v>
      </c>
      <c r="B231" s="9">
        <v>0</v>
      </c>
      <c r="C231" s="9">
        <v>2830.2</v>
      </c>
      <c r="D231" s="9">
        <v>0</v>
      </c>
      <c r="E231" s="9">
        <v>2830.2</v>
      </c>
    </row>
    <row r="232" spans="1:5" ht="12" x14ac:dyDescent="0.2">
      <c r="A232" s="6" t="s">
        <v>1458</v>
      </c>
      <c r="B232" s="6" t="s">
        <v>31</v>
      </c>
      <c r="C232" s="6" t="s">
        <v>31</v>
      </c>
      <c r="D232" s="6" t="s">
        <v>31</v>
      </c>
      <c r="E232" s="6" t="s">
        <v>31</v>
      </c>
    </row>
    <row r="233" spans="1:5" ht="12" x14ac:dyDescent="0.2">
      <c r="A233" s="6" t="s">
        <v>1459</v>
      </c>
      <c r="B233" s="9">
        <v>0</v>
      </c>
      <c r="C233" s="9">
        <v>2830.2</v>
      </c>
      <c r="D233" s="9">
        <v>0</v>
      </c>
      <c r="E233" s="9">
        <v>2830.2</v>
      </c>
    </row>
    <row r="234" spans="1:5" ht="12" x14ac:dyDescent="0.2">
      <c r="A234" s="6" t="s">
        <v>31</v>
      </c>
      <c r="B234" s="6" t="s">
        <v>31</v>
      </c>
      <c r="C234" s="6" t="s">
        <v>31</v>
      </c>
      <c r="D234" s="6" t="s">
        <v>31</v>
      </c>
      <c r="E234" s="6" t="s">
        <v>31</v>
      </c>
    </row>
    <row r="235" spans="1:5" ht="12" x14ac:dyDescent="0.2">
      <c r="A235" s="6" t="s">
        <v>31</v>
      </c>
      <c r="B235" s="6" t="s">
        <v>31</v>
      </c>
      <c r="C235" s="6" t="s">
        <v>31</v>
      </c>
      <c r="D235" s="6" t="s">
        <v>31</v>
      </c>
      <c r="E235" s="6" t="s">
        <v>31</v>
      </c>
    </row>
    <row r="236" spans="1:5" ht="12" x14ac:dyDescent="0.2">
      <c r="A236" s="6" t="s">
        <v>1460</v>
      </c>
      <c r="B236" s="6" t="s">
        <v>31</v>
      </c>
      <c r="C236" s="6" t="s">
        <v>31</v>
      </c>
      <c r="D236" s="6" t="s">
        <v>31</v>
      </c>
      <c r="E236" s="6" t="s">
        <v>31</v>
      </c>
    </row>
    <row r="237" spans="1:5" ht="12" x14ac:dyDescent="0.2">
      <c r="A237" s="6" t="s">
        <v>1461</v>
      </c>
      <c r="B237" s="9">
        <v>0</v>
      </c>
      <c r="C237" s="9">
        <v>0</v>
      </c>
      <c r="D237" s="9">
        <v>0</v>
      </c>
      <c r="E237" s="9">
        <v>0</v>
      </c>
    </row>
    <row r="238" spans="1:5" ht="12" x14ac:dyDescent="0.2">
      <c r="A238" s="6" t="s">
        <v>1479</v>
      </c>
      <c r="B238" s="6" t="s">
        <v>31</v>
      </c>
      <c r="C238" s="6" t="s">
        <v>31</v>
      </c>
      <c r="D238" s="6" t="s">
        <v>31</v>
      </c>
      <c r="E238" s="6" t="s">
        <v>31</v>
      </c>
    </row>
    <row r="239" spans="1:5" ht="12" x14ac:dyDescent="0.2">
      <c r="A239" s="6" t="s">
        <v>1480</v>
      </c>
      <c r="B239" s="9">
        <v>0</v>
      </c>
      <c r="C239" s="9">
        <v>5951</v>
      </c>
      <c r="D239" s="9">
        <v>0</v>
      </c>
      <c r="E239" s="9">
        <v>5951</v>
      </c>
    </row>
    <row r="240" spans="1:5" ht="12" x14ac:dyDescent="0.2">
      <c r="A240" s="6" t="s">
        <v>1481</v>
      </c>
      <c r="B240" s="6" t="s">
        <v>31</v>
      </c>
      <c r="C240" s="6" t="s">
        <v>31</v>
      </c>
      <c r="D240" s="6" t="s">
        <v>31</v>
      </c>
      <c r="E240" s="6" t="s">
        <v>31</v>
      </c>
    </row>
    <row r="241" spans="1:5" ht="12" x14ac:dyDescent="0.2">
      <c r="A241" s="6" t="s">
        <v>1465</v>
      </c>
      <c r="B241" s="9">
        <v>0</v>
      </c>
      <c r="C241" s="9">
        <v>0</v>
      </c>
      <c r="D241" s="9">
        <v>0</v>
      </c>
      <c r="E241" s="9">
        <v>0</v>
      </c>
    </row>
    <row r="242" spans="1:5" ht="12" x14ac:dyDescent="0.2">
      <c r="A242" s="6" t="s">
        <v>1482</v>
      </c>
      <c r="B242" s="6" t="s">
        <v>31</v>
      </c>
      <c r="C242" s="6" t="s">
        <v>31</v>
      </c>
      <c r="D242" s="6" t="s">
        <v>31</v>
      </c>
      <c r="E242" s="6" t="s">
        <v>31</v>
      </c>
    </row>
    <row r="243" spans="1:5" ht="12" x14ac:dyDescent="0.2">
      <c r="A243" s="6" t="s">
        <v>1467</v>
      </c>
      <c r="B243" s="9">
        <v>0</v>
      </c>
      <c r="C243" s="9">
        <v>5951</v>
      </c>
      <c r="D243" s="9">
        <v>0</v>
      </c>
      <c r="E243" s="9">
        <v>5951</v>
      </c>
    </row>
    <row r="244" spans="1:5" ht="12" x14ac:dyDescent="0.2">
      <c r="A244" s="6" t="s">
        <v>31</v>
      </c>
      <c r="B244" s="6" t="s">
        <v>31</v>
      </c>
      <c r="C244" s="6" t="s">
        <v>31</v>
      </c>
      <c r="D244" s="6" t="s">
        <v>31</v>
      </c>
      <c r="E244" s="6" t="s">
        <v>31</v>
      </c>
    </row>
    <row r="245" spans="1:5" ht="12" x14ac:dyDescent="0.2">
      <c r="A245" s="6" t="s">
        <v>31</v>
      </c>
      <c r="B245" s="6" t="s">
        <v>31</v>
      </c>
      <c r="C245" s="6" t="s">
        <v>31</v>
      </c>
      <c r="D245" s="6" t="s">
        <v>31</v>
      </c>
      <c r="E245" s="6" t="s">
        <v>31</v>
      </c>
    </row>
    <row r="246" spans="1:5" ht="12" x14ac:dyDescent="0.2">
      <c r="A246" s="6" t="s">
        <v>1483</v>
      </c>
      <c r="B246" s="6" t="s">
        <v>31</v>
      </c>
      <c r="C246" s="6" t="s">
        <v>31</v>
      </c>
      <c r="D246" s="6" t="s">
        <v>31</v>
      </c>
      <c r="E246" s="6" t="s">
        <v>31</v>
      </c>
    </row>
    <row r="247" spans="1:5" ht="12" x14ac:dyDescent="0.2">
      <c r="A247" s="6" t="s">
        <v>1484</v>
      </c>
      <c r="B247" s="9">
        <v>0</v>
      </c>
      <c r="C247" s="9">
        <v>3675.7</v>
      </c>
      <c r="D247" s="9">
        <v>0</v>
      </c>
      <c r="E247" s="9">
        <v>3675.7</v>
      </c>
    </row>
    <row r="248" spans="1:5" ht="12" x14ac:dyDescent="0.2">
      <c r="A248" s="6" t="s">
        <v>1458</v>
      </c>
      <c r="B248" s="6" t="s">
        <v>31</v>
      </c>
      <c r="C248" s="6" t="s">
        <v>31</v>
      </c>
      <c r="D248" s="6" t="s">
        <v>31</v>
      </c>
      <c r="E248" s="6" t="s">
        <v>31</v>
      </c>
    </row>
    <row r="249" spans="1:5" ht="12" x14ac:dyDescent="0.2">
      <c r="A249" s="6" t="s">
        <v>1485</v>
      </c>
      <c r="B249" s="9">
        <v>0</v>
      </c>
      <c r="C249" s="9">
        <v>3675.7</v>
      </c>
      <c r="D249" s="9">
        <v>0</v>
      </c>
      <c r="E249" s="9">
        <v>3675.7</v>
      </c>
    </row>
    <row r="250" spans="1:5" ht="12" x14ac:dyDescent="0.2">
      <c r="A250" s="6" t="s">
        <v>31</v>
      </c>
      <c r="B250" s="6" t="s">
        <v>31</v>
      </c>
      <c r="C250" s="6" t="s">
        <v>31</v>
      </c>
      <c r="D250" s="6" t="s">
        <v>31</v>
      </c>
      <c r="E250" s="6" t="s">
        <v>31</v>
      </c>
    </row>
    <row r="251" spans="1:5" ht="12" x14ac:dyDescent="0.2">
      <c r="A251" s="6" t="s">
        <v>31</v>
      </c>
      <c r="B251" s="6" t="s">
        <v>31</v>
      </c>
      <c r="C251" s="6" t="s">
        <v>31</v>
      </c>
      <c r="D251" s="6" t="s">
        <v>31</v>
      </c>
      <c r="E251" s="6" t="s">
        <v>31</v>
      </c>
    </row>
    <row r="252" spans="1:5" ht="12" x14ac:dyDescent="0.2">
      <c r="A252" s="6" t="s">
        <v>1486</v>
      </c>
      <c r="B252" s="6" t="s">
        <v>31</v>
      </c>
      <c r="C252" s="6" t="s">
        <v>31</v>
      </c>
      <c r="D252" s="6" t="s">
        <v>31</v>
      </c>
      <c r="E252" s="6" t="s">
        <v>31</v>
      </c>
    </row>
    <row r="253" spans="1:5" ht="12" x14ac:dyDescent="0.2">
      <c r="A253" s="6" t="s">
        <v>1461</v>
      </c>
      <c r="B253" s="9">
        <v>0</v>
      </c>
      <c r="C253" s="9">
        <v>0</v>
      </c>
      <c r="D253" s="9">
        <v>0</v>
      </c>
      <c r="E253" s="9">
        <v>0</v>
      </c>
    </row>
    <row r="254" spans="1:5" ht="12" x14ac:dyDescent="0.2">
      <c r="A254" s="6" t="s">
        <v>1469</v>
      </c>
      <c r="B254" s="6" t="s">
        <v>31</v>
      </c>
      <c r="C254" s="6" t="s">
        <v>31</v>
      </c>
      <c r="D254" s="6" t="s">
        <v>31</v>
      </c>
      <c r="E254" s="6" t="s">
        <v>31</v>
      </c>
    </row>
    <row r="255" spans="1:5" ht="12" x14ac:dyDescent="0.2">
      <c r="A255" s="6" t="s">
        <v>1470</v>
      </c>
      <c r="B255" s="9">
        <v>0</v>
      </c>
      <c r="C255" s="9">
        <v>1559</v>
      </c>
      <c r="D255" s="9">
        <v>0</v>
      </c>
      <c r="E255" s="9">
        <v>1559</v>
      </c>
    </row>
    <row r="256" spans="1:5" ht="12" x14ac:dyDescent="0.2">
      <c r="A256" s="6" t="s">
        <v>1471</v>
      </c>
      <c r="B256" s="6" t="s">
        <v>31</v>
      </c>
      <c r="C256" s="6" t="s">
        <v>31</v>
      </c>
      <c r="D256" s="6" t="s">
        <v>31</v>
      </c>
      <c r="E256" s="6" t="s">
        <v>31</v>
      </c>
    </row>
    <row r="257" spans="1:5" ht="12" x14ac:dyDescent="0.2">
      <c r="A257" s="6" t="s">
        <v>1465</v>
      </c>
      <c r="B257" s="9">
        <v>0</v>
      </c>
      <c r="C257" s="9">
        <v>0</v>
      </c>
      <c r="D257" s="9">
        <v>0</v>
      </c>
      <c r="E257" s="9">
        <v>0</v>
      </c>
    </row>
    <row r="258" spans="1:5" ht="12" x14ac:dyDescent="0.2">
      <c r="A258" s="6" t="s">
        <v>1472</v>
      </c>
      <c r="B258" s="6" t="s">
        <v>31</v>
      </c>
      <c r="C258" s="6" t="s">
        <v>31</v>
      </c>
      <c r="D258" s="6" t="s">
        <v>31</v>
      </c>
      <c r="E258" s="6" t="s">
        <v>31</v>
      </c>
    </row>
    <row r="259" spans="1:5" ht="12" x14ac:dyDescent="0.2">
      <c r="A259" s="6" t="s">
        <v>1487</v>
      </c>
      <c r="B259" s="9">
        <v>0</v>
      </c>
      <c r="C259" s="9">
        <v>1559</v>
      </c>
      <c r="D259" s="9">
        <v>0</v>
      </c>
      <c r="E259" s="9">
        <v>1559</v>
      </c>
    </row>
    <row r="260" spans="1:5" ht="12" x14ac:dyDescent="0.2">
      <c r="A260" s="6" t="s">
        <v>31</v>
      </c>
      <c r="B260" s="6" t="s">
        <v>31</v>
      </c>
      <c r="C260" s="6" t="s">
        <v>31</v>
      </c>
      <c r="D260" s="6" t="s">
        <v>31</v>
      </c>
      <c r="E260" s="6" t="s">
        <v>31</v>
      </c>
    </row>
    <row r="261" spans="1:5" ht="12" x14ac:dyDescent="0.2">
      <c r="A261" s="6" t="s">
        <v>31</v>
      </c>
      <c r="B261" s="6" t="s">
        <v>31</v>
      </c>
      <c r="C261" s="6" t="s">
        <v>31</v>
      </c>
      <c r="D261" s="6" t="s">
        <v>31</v>
      </c>
      <c r="E261" s="6" t="s">
        <v>31</v>
      </c>
    </row>
    <row r="262" spans="1:5" ht="12" x14ac:dyDescent="0.2">
      <c r="A262" s="7" t="s">
        <v>1488</v>
      </c>
      <c r="B262" s="8">
        <v>21</v>
      </c>
      <c r="C262" s="8">
        <v>323</v>
      </c>
      <c r="D262" s="8">
        <v>68</v>
      </c>
      <c r="E262" s="8">
        <v>412</v>
      </c>
    </row>
    <row r="263" spans="1:5" ht="12" x14ac:dyDescent="0.2">
      <c r="A263" s="6" t="s">
        <v>1450</v>
      </c>
      <c r="B263" s="6" t="s">
        <v>31</v>
      </c>
      <c r="C263" s="6" t="s">
        <v>31</v>
      </c>
      <c r="D263" s="6" t="s">
        <v>31</v>
      </c>
      <c r="E263" s="6" t="s">
        <v>31</v>
      </c>
    </row>
    <row r="264" spans="1:5" ht="12" x14ac:dyDescent="0.2">
      <c r="A264" s="6" t="s">
        <v>1451</v>
      </c>
      <c r="B264" s="6" t="s">
        <v>31</v>
      </c>
      <c r="C264" s="6" t="s">
        <v>31</v>
      </c>
      <c r="D264" s="6" t="s">
        <v>31</v>
      </c>
      <c r="E264" s="6" t="s">
        <v>31</v>
      </c>
    </row>
    <row r="265" spans="1:5" ht="12" x14ac:dyDescent="0.2">
      <c r="A265" s="6" t="s">
        <v>31</v>
      </c>
      <c r="B265" s="6" t="s">
        <v>31</v>
      </c>
      <c r="C265" s="6" t="s">
        <v>31</v>
      </c>
      <c r="D265" s="6" t="s">
        <v>31</v>
      </c>
      <c r="E265" s="6" t="s">
        <v>31</v>
      </c>
    </row>
    <row r="266" spans="1:5" ht="12" x14ac:dyDescent="0.2">
      <c r="A266" s="6" t="s">
        <v>1349</v>
      </c>
      <c r="B266" s="6" t="s">
        <v>31</v>
      </c>
      <c r="C266" s="6" t="s">
        <v>31</v>
      </c>
      <c r="D266" s="6" t="s">
        <v>31</v>
      </c>
      <c r="E266" s="6" t="s">
        <v>31</v>
      </c>
    </row>
    <row r="267" spans="1:5" ht="12" x14ac:dyDescent="0.2">
      <c r="A267" s="6" t="s">
        <v>1350</v>
      </c>
      <c r="B267" s="6" t="s">
        <v>31</v>
      </c>
      <c r="C267" s="6" t="s">
        <v>31</v>
      </c>
      <c r="D267" s="6" t="s">
        <v>31</v>
      </c>
      <c r="E267" s="6" t="s">
        <v>31</v>
      </c>
    </row>
    <row r="268" spans="1:5" ht="12" x14ac:dyDescent="0.2">
      <c r="A268" s="6" t="s">
        <v>1351</v>
      </c>
      <c r="B268" s="6" t="s">
        <v>31</v>
      </c>
      <c r="C268" s="6" t="s">
        <v>31</v>
      </c>
      <c r="D268" s="6" t="s">
        <v>31</v>
      </c>
      <c r="E268" s="6" t="s">
        <v>31</v>
      </c>
    </row>
    <row r="269" spans="1:5" ht="12" x14ac:dyDescent="0.2">
      <c r="A269" s="6" t="s">
        <v>31</v>
      </c>
      <c r="B269" s="6" t="s">
        <v>31</v>
      </c>
      <c r="C269" s="6" t="s">
        <v>31</v>
      </c>
      <c r="D269" s="6" t="s">
        <v>31</v>
      </c>
      <c r="E269" s="6" t="s">
        <v>31</v>
      </c>
    </row>
    <row r="270" spans="1:5" ht="12" x14ac:dyDescent="0.2">
      <c r="A270" s="6" t="s">
        <v>1489</v>
      </c>
      <c r="B270" s="6" t="s">
        <v>31</v>
      </c>
      <c r="C270" s="6" t="s">
        <v>31</v>
      </c>
      <c r="D270" s="6" t="s">
        <v>31</v>
      </c>
      <c r="E270" s="6" t="s">
        <v>31</v>
      </c>
    </row>
    <row r="271" spans="1:5" ht="12" x14ac:dyDescent="0.2">
      <c r="A271" s="6" t="s">
        <v>31</v>
      </c>
      <c r="B271" s="6" t="s">
        <v>31</v>
      </c>
      <c r="C271" s="6" t="s">
        <v>31</v>
      </c>
      <c r="D271" s="6" t="s">
        <v>31</v>
      </c>
      <c r="E271" s="6" t="s">
        <v>31</v>
      </c>
    </row>
    <row r="272" spans="1:5" ht="12" x14ac:dyDescent="0.2">
      <c r="A272" s="6" t="s">
        <v>1490</v>
      </c>
      <c r="B272" s="6" t="s">
        <v>31</v>
      </c>
      <c r="C272" s="6" t="s">
        <v>31</v>
      </c>
      <c r="D272" s="6" t="s">
        <v>31</v>
      </c>
      <c r="E272" s="6" t="s">
        <v>31</v>
      </c>
    </row>
    <row r="273" spans="1:5" ht="12" x14ac:dyDescent="0.2">
      <c r="A273" s="6" t="s">
        <v>1491</v>
      </c>
      <c r="B273" s="6" t="s">
        <v>31</v>
      </c>
      <c r="C273" s="6" t="s">
        <v>31</v>
      </c>
      <c r="D273" s="6" t="s">
        <v>31</v>
      </c>
      <c r="E273" s="6" t="s">
        <v>31</v>
      </c>
    </row>
    <row r="274" spans="1:5" ht="12" x14ac:dyDescent="0.2">
      <c r="A274" s="6" t="s">
        <v>1492</v>
      </c>
      <c r="B274" s="6" t="s">
        <v>31</v>
      </c>
      <c r="C274" s="6" t="s">
        <v>31</v>
      </c>
      <c r="D274" s="6" t="s">
        <v>31</v>
      </c>
      <c r="E274" s="6" t="s">
        <v>31</v>
      </c>
    </row>
    <row r="275" spans="1:5" ht="12" x14ac:dyDescent="0.2">
      <c r="A275" s="6" t="s">
        <v>1493</v>
      </c>
      <c r="B275" s="6" t="s">
        <v>31</v>
      </c>
      <c r="C275" s="6" t="s">
        <v>31</v>
      </c>
      <c r="D275" s="6" t="s">
        <v>31</v>
      </c>
      <c r="E275" s="6" t="s">
        <v>31</v>
      </c>
    </row>
    <row r="276" spans="1:5" ht="12" x14ac:dyDescent="0.2">
      <c r="A276" s="6" t="s">
        <v>1494</v>
      </c>
      <c r="B276" s="6" t="s">
        <v>31</v>
      </c>
      <c r="C276" s="6" t="s">
        <v>31</v>
      </c>
      <c r="D276" s="6" t="s">
        <v>31</v>
      </c>
      <c r="E276" s="6" t="s">
        <v>31</v>
      </c>
    </row>
    <row r="277" spans="1:5" ht="12" x14ac:dyDescent="0.2">
      <c r="A277" s="6" t="s">
        <v>1495</v>
      </c>
      <c r="B277" s="6" t="s">
        <v>31</v>
      </c>
      <c r="C277" s="6" t="s">
        <v>31</v>
      </c>
      <c r="D277" s="6" t="s">
        <v>31</v>
      </c>
      <c r="E277" s="6" t="s">
        <v>31</v>
      </c>
    </row>
    <row r="278" spans="1:5" ht="12" x14ac:dyDescent="0.2">
      <c r="A278" s="6" t="s">
        <v>1365</v>
      </c>
      <c r="B278" s="9">
        <v>0</v>
      </c>
      <c r="C278" s="9">
        <v>0</v>
      </c>
      <c r="D278" s="9">
        <v>0</v>
      </c>
      <c r="E278" s="9">
        <v>0</v>
      </c>
    </row>
    <row r="279" spans="1:5" ht="12" x14ac:dyDescent="0.2">
      <c r="A279" s="6" t="s">
        <v>31</v>
      </c>
      <c r="B279" s="6" t="s">
        <v>31</v>
      </c>
      <c r="C279" s="6" t="s">
        <v>31</v>
      </c>
      <c r="D279" s="6" t="s">
        <v>31</v>
      </c>
      <c r="E279" s="6" t="s">
        <v>31</v>
      </c>
    </row>
    <row r="280" spans="1:5" ht="12" x14ac:dyDescent="0.2">
      <c r="A280" s="6" t="s">
        <v>31</v>
      </c>
      <c r="B280" s="6" t="s">
        <v>31</v>
      </c>
      <c r="C280" s="6" t="s">
        <v>31</v>
      </c>
      <c r="D280" s="6" t="s">
        <v>31</v>
      </c>
      <c r="E280" s="6" t="s">
        <v>31</v>
      </c>
    </row>
    <row r="281" spans="1:5" ht="12" x14ac:dyDescent="0.2">
      <c r="A281" s="6" t="s">
        <v>1496</v>
      </c>
      <c r="B281" s="6" t="s">
        <v>31</v>
      </c>
      <c r="C281" s="6" t="s">
        <v>31</v>
      </c>
      <c r="D281" s="6" t="s">
        <v>31</v>
      </c>
      <c r="E281" s="6" t="s">
        <v>31</v>
      </c>
    </row>
    <row r="282" spans="1:5" ht="12" x14ac:dyDescent="0.2">
      <c r="A282" s="6" t="s">
        <v>1497</v>
      </c>
      <c r="B282" s="9">
        <v>21</v>
      </c>
      <c r="C282" s="9">
        <v>0</v>
      </c>
      <c r="D282" s="9">
        <v>0</v>
      </c>
      <c r="E282" s="9">
        <v>21</v>
      </c>
    </row>
    <row r="283" spans="1:5" ht="12" x14ac:dyDescent="0.2">
      <c r="A283" s="6" t="s">
        <v>1498</v>
      </c>
      <c r="B283" s="6" t="s">
        <v>31</v>
      </c>
      <c r="C283" s="6" t="s">
        <v>31</v>
      </c>
      <c r="D283" s="6" t="s">
        <v>31</v>
      </c>
      <c r="E283" s="6" t="s">
        <v>31</v>
      </c>
    </row>
    <row r="284" spans="1:5" ht="12" x14ac:dyDescent="0.2">
      <c r="A284" s="6" t="s">
        <v>1499</v>
      </c>
      <c r="B284" s="9">
        <v>0</v>
      </c>
      <c r="C284" s="9">
        <v>323</v>
      </c>
      <c r="D284" s="9">
        <v>0</v>
      </c>
      <c r="E284" s="9">
        <v>323</v>
      </c>
    </row>
    <row r="285" spans="1:5" ht="12" x14ac:dyDescent="0.2">
      <c r="A285" s="6" t="s">
        <v>1500</v>
      </c>
      <c r="B285" s="6" t="s">
        <v>31</v>
      </c>
      <c r="C285" s="6" t="s">
        <v>31</v>
      </c>
      <c r="D285" s="6" t="s">
        <v>31</v>
      </c>
      <c r="E285" s="6" t="s">
        <v>31</v>
      </c>
    </row>
    <row r="286" spans="1:5" ht="12" x14ac:dyDescent="0.2">
      <c r="A286" s="6" t="s">
        <v>1501</v>
      </c>
      <c r="B286" s="9">
        <v>0</v>
      </c>
      <c r="C286" s="9">
        <v>0</v>
      </c>
      <c r="D286" s="9">
        <v>68</v>
      </c>
      <c r="E286" s="9">
        <v>68</v>
      </c>
    </row>
    <row r="287" spans="1:5" ht="12" x14ac:dyDescent="0.2">
      <c r="A287" s="6" t="s">
        <v>1502</v>
      </c>
      <c r="B287" s="6" t="s">
        <v>31</v>
      </c>
      <c r="C287" s="6" t="s">
        <v>31</v>
      </c>
      <c r="D287" s="6" t="s">
        <v>31</v>
      </c>
      <c r="E287" s="6" t="s">
        <v>31</v>
      </c>
    </row>
    <row r="288" spans="1:5" ht="12" x14ac:dyDescent="0.2">
      <c r="A288" s="6" t="s">
        <v>1503</v>
      </c>
      <c r="B288" s="9">
        <v>21</v>
      </c>
      <c r="C288" s="9">
        <v>323</v>
      </c>
      <c r="D288" s="9">
        <v>68</v>
      </c>
      <c r="E288" s="9">
        <v>412</v>
      </c>
    </row>
    <row r="289" spans="1:5" ht="12" x14ac:dyDescent="0.2">
      <c r="A289" s="6" t="s">
        <v>31</v>
      </c>
      <c r="B289" s="6" t="s">
        <v>31</v>
      </c>
      <c r="C289" s="6" t="s">
        <v>31</v>
      </c>
      <c r="D289" s="6" t="s">
        <v>31</v>
      </c>
      <c r="E289" s="6" t="s">
        <v>31</v>
      </c>
    </row>
    <row r="290" spans="1:5" ht="12" x14ac:dyDescent="0.2">
      <c r="A290" s="6" t="s">
        <v>31</v>
      </c>
      <c r="B290" s="6" t="s">
        <v>31</v>
      </c>
      <c r="C290" s="6" t="s">
        <v>31</v>
      </c>
      <c r="D290" s="6" t="s">
        <v>31</v>
      </c>
      <c r="E290" s="6" t="s">
        <v>31</v>
      </c>
    </row>
    <row r="291" spans="1:5" ht="12" x14ac:dyDescent="0.2">
      <c r="A291" s="6" t="s">
        <v>1504</v>
      </c>
      <c r="B291" s="6" t="s">
        <v>31</v>
      </c>
      <c r="C291" s="6" t="s">
        <v>31</v>
      </c>
      <c r="D291" s="6" t="s">
        <v>31</v>
      </c>
      <c r="E291" s="6" t="s">
        <v>31</v>
      </c>
    </row>
    <row r="292" spans="1:5" ht="12" x14ac:dyDescent="0.2">
      <c r="A292" s="6" t="s">
        <v>1467</v>
      </c>
      <c r="B292" s="9">
        <v>0</v>
      </c>
      <c r="C292" s="9">
        <v>0</v>
      </c>
      <c r="D292" s="9">
        <v>0</v>
      </c>
      <c r="E292" s="9">
        <v>0</v>
      </c>
    </row>
    <row r="293" spans="1:5" ht="12" x14ac:dyDescent="0.2">
      <c r="A293" s="6" t="s">
        <v>31</v>
      </c>
      <c r="B293" s="6" t="s">
        <v>31</v>
      </c>
      <c r="C293" s="6" t="s">
        <v>31</v>
      </c>
      <c r="D293" s="6" t="s">
        <v>31</v>
      </c>
      <c r="E293" s="6" t="s">
        <v>31</v>
      </c>
    </row>
    <row r="294" spans="1:5" ht="12" x14ac:dyDescent="0.2">
      <c r="A294" s="6" t="s">
        <v>31</v>
      </c>
      <c r="B294" s="6" t="s">
        <v>31</v>
      </c>
      <c r="C294" s="6" t="s">
        <v>31</v>
      </c>
      <c r="D294" s="6" t="s">
        <v>31</v>
      </c>
      <c r="E294" s="6" t="s">
        <v>31</v>
      </c>
    </row>
    <row r="295" spans="1:5" ht="12" x14ac:dyDescent="0.2">
      <c r="A295" s="7" t="s">
        <v>1505</v>
      </c>
      <c r="B295" s="8">
        <v>21</v>
      </c>
      <c r="C295" s="8">
        <v>846</v>
      </c>
      <c r="D295" s="8">
        <v>68</v>
      </c>
      <c r="E295" s="8">
        <v>935</v>
      </c>
    </row>
    <row r="296" spans="1:5" ht="12" x14ac:dyDescent="0.2">
      <c r="A296" s="6" t="s">
        <v>1450</v>
      </c>
      <c r="B296" s="6" t="s">
        <v>31</v>
      </c>
      <c r="C296" s="6" t="s">
        <v>31</v>
      </c>
      <c r="D296" s="6" t="s">
        <v>31</v>
      </c>
      <c r="E296" s="6" t="s">
        <v>31</v>
      </c>
    </row>
    <row r="297" spans="1:5" ht="12" x14ac:dyDescent="0.2">
      <c r="A297" s="6" t="s">
        <v>1451</v>
      </c>
      <c r="B297" s="6" t="s">
        <v>31</v>
      </c>
      <c r="C297" s="6" t="s">
        <v>31</v>
      </c>
      <c r="D297" s="6" t="s">
        <v>31</v>
      </c>
      <c r="E297" s="6" t="s">
        <v>31</v>
      </c>
    </row>
    <row r="298" spans="1:5" ht="12" x14ac:dyDescent="0.2">
      <c r="A298" s="6" t="s">
        <v>31</v>
      </c>
      <c r="B298" s="6" t="s">
        <v>31</v>
      </c>
      <c r="C298" s="6" t="s">
        <v>31</v>
      </c>
      <c r="D298" s="6" t="s">
        <v>31</v>
      </c>
      <c r="E298" s="6" t="s">
        <v>31</v>
      </c>
    </row>
    <row r="299" spans="1:5" ht="12" x14ac:dyDescent="0.2">
      <c r="A299" s="6" t="s">
        <v>1349</v>
      </c>
      <c r="B299" s="6" t="s">
        <v>31</v>
      </c>
      <c r="C299" s="6" t="s">
        <v>31</v>
      </c>
      <c r="D299" s="6" t="s">
        <v>31</v>
      </c>
      <c r="E299" s="6" t="s">
        <v>31</v>
      </c>
    </row>
    <row r="300" spans="1:5" ht="12" x14ac:dyDescent="0.2">
      <c r="A300" s="6" t="s">
        <v>1350</v>
      </c>
      <c r="B300" s="6" t="s">
        <v>31</v>
      </c>
      <c r="C300" s="6" t="s">
        <v>31</v>
      </c>
      <c r="D300" s="6" t="s">
        <v>31</v>
      </c>
      <c r="E300" s="6" t="s">
        <v>31</v>
      </c>
    </row>
    <row r="301" spans="1:5" ht="12" x14ac:dyDescent="0.2">
      <c r="A301" s="6" t="s">
        <v>1351</v>
      </c>
      <c r="B301" s="6" t="s">
        <v>31</v>
      </c>
      <c r="C301" s="6" t="s">
        <v>31</v>
      </c>
      <c r="D301" s="6" t="s">
        <v>31</v>
      </c>
      <c r="E301" s="6" t="s">
        <v>31</v>
      </c>
    </row>
    <row r="302" spans="1:5" ht="12" x14ac:dyDescent="0.2">
      <c r="A302" s="6" t="s">
        <v>31</v>
      </c>
      <c r="B302" s="6" t="s">
        <v>31</v>
      </c>
      <c r="C302" s="6" t="s">
        <v>31</v>
      </c>
      <c r="D302" s="6" t="s">
        <v>31</v>
      </c>
      <c r="E302" s="6" t="s">
        <v>31</v>
      </c>
    </row>
    <row r="303" spans="1:5" ht="12" x14ac:dyDescent="0.2">
      <c r="A303" s="6" t="s">
        <v>1490</v>
      </c>
      <c r="B303" s="6" t="s">
        <v>31</v>
      </c>
      <c r="C303" s="6" t="s">
        <v>31</v>
      </c>
      <c r="D303" s="6" t="s">
        <v>31</v>
      </c>
      <c r="E303" s="6" t="s">
        <v>31</v>
      </c>
    </row>
    <row r="304" spans="1:5" ht="12" x14ac:dyDescent="0.2">
      <c r="A304" s="6" t="s">
        <v>1491</v>
      </c>
      <c r="B304" s="6" t="s">
        <v>31</v>
      </c>
      <c r="C304" s="6" t="s">
        <v>31</v>
      </c>
      <c r="D304" s="6" t="s">
        <v>31</v>
      </c>
      <c r="E304" s="6" t="s">
        <v>31</v>
      </c>
    </row>
    <row r="305" spans="1:5" ht="12" x14ac:dyDescent="0.2">
      <c r="A305" s="6" t="s">
        <v>1492</v>
      </c>
      <c r="B305" s="6" t="s">
        <v>31</v>
      </c>
      <c r="C305" s="6" t="s">
        <v>31</v>
      </c>
      <c r="D305" s="6" t="s">
        <v>31</v>
      </c>
      <c r="E305" s="6" t="s">
        <v>31</v>
      </c>
    </row>
    <row r="306" spans="1:5" ht="12" x14ac:dyDescent="0.2">
      <c r="A306" s="6" t="s">
        <v>1493</v>
      </c>
      <c r="B306" s="6" t="s">
        <v>31</v>
      </c>
      <c r="C306" s="6" t="s">
        <v>31</v>
      </c>
      <c r="D306" s="6" t="s">
        <v>31</v>
      </c>
      <c r="E306" s="6" t="s">
        <v>31</v>
      </c>
    </row>
    <row r="307" spans="1:5" ht="12" x14ac:dyDescent="0.2">
      <c r="A307" s="6" t="s">
        <v>1494</v>
      </c>
      <c r="B307" s="6" t="s">
        <v>31</v>
      </c>
      <c r="C307" s="6" t="s">
        <v>31</v>
      </c>
      <c r="D307" s="6" t="s">
        <v>31</v>
      </c>
      <c r="E307" s="6" t="s">
        <v>31</v>
      </c>
    </row>
    <row r="308" spans="1:5" ht="12" x14ac:dyDescent="0.2">
      <c r="A308" s="6" t="s">
        <v>1495</v>
      </c>
      <c r="B308" s="6" t="s">
        <v>31</v>
      </c>
      <c r="C308" s="6" t="s">
        <v>31</v>
      </c>
      <c r="D308" s="6" t="s">
        <v>31</v>
      </c>
      <c r="E308" s="6" t="s">
        <v>31</v>
      </c>
    </row>
    <row r="309" spans="1:5" ht="12" x14ac:dyDescent="0.2">
      <c r="A309" s="6" t="s">
        <v>1365</v>
      </c>
      <c r="B309" s="9">
        <v>0</v>
      </c>
      <c r="C309" s="9">
        <v>0</v>
      </c>
      <c r="D309" s="9">
        <v>0</v>
      </c>
      <c r="E309" s="9">
        <v>0</v>
      </c>
    </row>
    <row r="310" spans="1:5" ht="12" x14ac:dyDescent="0.2">
      <c r="A310" s="6" t="s">
        <v>31</v>
      </c>
      <c r="B310" s="6" t="s">
        <v>31</v>
      </c>
      <c r="C310" s="6" t="s">
        <v>31</v>
      </c>
      <c r="D310" s="6" t="s">
        <v>31</v>
      </c>
      <c r="E310" s="6" t="s">
        <v>31</v>
      </c>
    </row>
    <row r="311" spans="1:5" ht="12" x14ac:dyDescent="0.2">
      <c r="A311" s="6" t="s">
        <v>31</v>
      </c>
      <c r="B311" s="6" t="s">
        <v>31</v>
      </c>
      <c r="C311" s="6" t="s">
        <v>31</v>
      </c>
      <c r="D311" s="6" t="s">
        <v>31</v>
      </c>
      <c r="E311" s="6" t="s">
        <v>31</v>
      </c>
    </row>
    <row r="312" spans="1:5" ht="12" x14ac:dyDescent="0.2">
      <c r="A312" s="6" t="s">
        <v>1496</v>
      </c>
      <c r="B312" s="6" t="s">
        <v>31</v>
      </c>
      <c r="C312" s="6" t="s">
        <v>31</v>
      </c>
      <c r="D312" s="6" t="s">
        <v>31</v>
      </c>
      <c r="E312" s="6" t="s">
        <v>31</v>
      </c>
    </row>
    <row r="313" spans="1:5" ht="12" x14ac:dyDescent="0.2">
      <c r="A313" s="6" t="s">
        <v>1497</v>
      </c>
      <c r="B313" s="9">
        <v>21</v>
      </c>
      <c r="C313" s="9">
        <v>0</v>
      </c>
      <c r="D313" s="9">
        <v>0</v>
      </c>
      <c r="E313" s="9">
        <v>21</v>
      </c>
    </row>
    <row r="314" spans="1:5" ht="12" x14ac:dyDescent="0.2">
      <c r="A314" s="6" t="s">
        <v>1498</v>
      </c>
      <c r="B314" s="6" t="s">
        <v>31</v>
      </c>
      <c r="C314" s="6" t="s">
        <v>31</v>
      </c>
      <c r="D314" s="6" t="s">
        <v>31</v>
      </c>
      <c r="E314" s="6" t="s">
        <v>31</v>
      </c>
    </row>
    <row r="315" spans="1:5" ht="12" x14ac:dyDescent="0.2">
      <c r="A315" s="6" t="s">
        <v>1499</v>
      </c>
      <c r="B315" s="9">
        <v>0</v>
      </c>
      <c r="C315" s="9">
        <v>323</v>
      </c>
      <c r="D315" s="9">
        <v>0</v>
      </c>
      <c r="E315" s="9">
        <v>323</v>
      </c>
    </row>
    <row r="316" spans="1:5" ht="12" x14ac:dyDescent="0.2">
      <c r="A316" s="6" t="s">
        <v>1500</v>
      </c>
      <c r="B316" s="6" t="s">
        <v>31</v>
      </c>
      <c r="C316" s="6" t="s">
        <v>31</v>
      </c>
      <c r="D316" s="6" t="s">
        <v>31</v>
      </c>
      <c r="E316" s="6" t="s">
        <v>31</v>
      </c>
    </row>
    <row r="317" spans="1:5" ht="12" x14ac:dyDescent="0.2">
      <c r="A317" s="6" t="s">
        <v>1501</v>
      </c>
      <c r="B317" s="9">
        <v>0</v>
      </c>
      <c r="C317" s="9">
        <v>0</v>
      </c>
      <c r="D317" s="9">
        <v>68</v>
      </c>
      <c r="E317" s="9">
        <v>68</v>
      </c>
    </row>
    <row r="318" spans="1:5" ht="12" x14ac:dyDescent="0.2">
      <c r="A318" s="6" t="s">
        <v>1502</v>
      </c>
      <c r="B318" s="6" t="s">
        <v>31</v>
      </c>
      <c r="C318" s="6" t="s">
        <v>31</v>
      </c>
      <c r="D318" s="6" t="s">
        <v>31</v>
      </c>
      <c r="E318" s="6" t="s">
        <v>31</v>
      </c>
    </row>
    <row r="319" spans="1:5" ht="12" x14ac:dyDescent="0.2">
      <c r="A319" s="6" t="s">
        <v>1503</v>
      </c>
      <c r="B319" s="9">
        <v>21</v>
      </c>
      <c r="C319" s="9">
        <v>323</v>
      </c>
      <c r="D319" s="9">
        <v>68</v>
      </c>
      <c r="E319" s="9">
        <v>412</v>
      </c>
    </row>
    <row r="320" spans="1:5" ht="12" x14ac:dyDescent="0.2">
      <c r="A320" s="6" t="s">
        <v>31</v>
      </c>
      <c r="B320" s="6" t="s">
        <v>31</v>
      </c>
      <c r="C320" s="6" t="s">
        <v>31</v>
      </c>
      <c r="D320" s="6" t="s">
        <v>31</v>
      </c>
      <c r="E320" s="6" t="s">
        <v>31</v>
      </c>
    </row>
    <row r="321" spans="1:5" ht="12" x14ac:dyDescent="0.2">
      <c r="A321" s="6" t="s">
        <v>31</v>
      </c>
      <c r="B321" s="6" t="s">
        <v>31</v>
      </c>
      <c r="C321" s="6" t="s">
        <v>31</v>
      </c>
      <c r="D321" s="6" t="s">
        <v>31</v>
      </c>
      <c r="E321" s="6" t="s">
        <v>31</v>
      </c>
    </row>
    <row r="322" spans="1:5" ht="12" x14ac:dyDescent="0.2">
      <c r="A322" s="6" t="s">
        <v>1504</v>
      </c>
      <c r="B322" s="6" t="s">
        <v>31</v>
      </c>
      <c r="C322" s="6" t="s">
        <v>31</v>
      </c>
      <c r="D322" s="6" t="s">
        <v>31</v>
      </c>
      <c r="E322" s="6" t="s">
        <v>31</v>
      </c>
    </row>
    <row r="323" spans="1:5" ht="12" x14ac:dyDescent="0.2">
      <c r="A323" s="6" t="s">
        <v>1467</v>
      </c>
      <c r="B323" s="9">
        <v>0</v>
      </c>
      <c r="C323" s="9">
        <v>0</v>
      </c>
      <c r="D323" s="9">
        <v>0</v>
      </c>
      <c r="E323" s="9">
        <v>0</v>
      </c>
    </row>
    <row r="324" spans="1:5" ht="12" x14ac:dyDescent="0.2">
      <c r="A324" s="6" t="s">
        <v>31</v>
      </c>
      <c r="B324" s="6" t="s">
        <v>31</v>
      </c>
      <c r="C324" s="6" t="s">
        <v>31</v>
      </c>
      <c r="D324" s="6" t="s">
        <v>31</v>
      </c>
      <c r="E324" s="6" t="s">
        <v>31</v>
      </c>
    </row>
    <row r="325" spans="1:5" ht="12" x14ac:dyDescent="0.2">
      <c r="A325" s="6" t="s">
        <v>31</v>
      </c>
      <c r="B325" s="6" t="s">
        <v>31</v>
      </c>
      <c r="C325" s="6" t="s">
        <v>31</v>
      </c>
      <c r="D325" s="6" t="s">
        <v>31</v>
      </c>
      <c r="E325" s="6" t="s">
        <v>31</v>
      </c>
    </row>
    <row r="326" spans="1:5" ht="12" x14ac:dyDescent="0.2">
      <c r="A326" s="6" t="s">
        <v>1506</v>
      </c>
      <c r="B326" s="6" t="s">
        <v>31</v>
      </c>
      <c r="C326" s="6" t="s">
        <v>31</v>
      </c>
      <c r="D326" s="6" t="s">
        <v>31</v>
      </c>
      <c r="E326" s="6" t="s">
        <v>31</v>
      </c>
    </row>
    <row r="327" spans="1:5" ht="12" x14ac:dyDescent="0.2">
      <c r="A327" s="6" t="s">
        <v>1507</v>
      </c>
      <c r="B327" s="6" t="s">
        <v>31</v>
      </c>
      <c r="C327" s="6" t="s">
        <v>31</v>
      </c>
      <c r="D327" s="6" t="s">
        <v>31</v>
      </c>
      <c r="E327" s="6" t="s">
        <v>31</v>
      </c>
    </row>
    <row r="328" spans="1:5" ht="12" x14ac:dyDescent="0.2">
      <c r="A328" s="6" t="s">
        <v>1508</v>
      </c>
      <c r="B328" s="6" t="s">
        <v>31</v>
      </c>
      <c r="C328" s="6" t="s">
        <v>31</v>
      </c>
      <c r="D328" s="6" t="s">
        <v>31</v>
      </c>
      <c r="E328" s="6" t="s">
        <v>31</v>
      </c>
    </row>
    <row r="329" spans="1:5" ht="12" x14ac:dyDescent="0.2">
      <c r="A329" s="6" t="s">
        <v>1509</v>
      </c>
      <c r="B329" s="6" t="s">
        <v>31</v>
      </c>
      <c r="C329" s="6" t="s">
        <v>31</v>
      </c>
      <c r="D329" s="6" t="s">
        <v>31</v>
      </c>
      <c r="E329" s="6" t="s">
        <v>31</v>
      </c>
    </row>
    <row r="330" spans="1:5" ht="12" x14ac:dyDescent="0.2">
      <c r="A330" s="6" t="s">
        <v>1510</v>
      </c>
      <c r="B330" s="6" t="s">
        <v>31</v>
      </c>
      <c r="C330" s="6" t="s">
        <v>31</v>
      </c>
      <c r="D330" s="6" t="s">
        <v>31</v>
      </c>
      <c r="E330" s="6" t="s">
        <v>31</v>
      </c>
    </row>
    <row r="331" spans="1:5" ht="12" x14ac:dyDescent="0.2">
      <c r="A331" s="6" t="s">
        <v>1511</v>
      </c>
      <c r="B331" s="9">
        <v>0</v>
      </c>
      <c r="C331" s="9">
        <v>0</v>
      </c>
      <c r="D331" s="9">
        <v>0</v>
      </c>
      <c r="E331" s="9">
        <v>0</v>
      </c>
    </row>
    <row r="332" spans="1:5" ht="12" x14ac:dyDescent="0.2">
      <c r="A332" s="6" t="s">
        <v>1512</v>
      </c>
      <c r="B332" s="6" t="s">
        <v>31</v>
      </c>
      <c r="C332" s="6" t="s">
        <v>31</v>
      </c>
      <c r="D332" s="6" t="s">
        <v>31</v>
      </c>
      <c r="E332" s="6" t="s">
        <v>31</v>
      </c>
    </row>
    <row r="333" spans="1:5" ht="12" x14ac:dyDescent="0.2">
      <c r="A333" s="6" t="s">
        <v>1513</v>
      </c>
      <c r="B333" s="9">
        <v>0</v>
      </c>
      <c r="C333" s="9">
        <v>523</v>
      </c>
      <c r="D333" s="9">
        <v>0</v>
      </c>
      <c r="E333" s="9">
        <v>523</v>
      </c>
    </row>
    <row r="334" spans="1:5" ht="12" x14ac:dyDescent="0.2">
      <c r="A334" s="6" t="s">
        <v>1514</v>
      </c>
      <c r="B334" s="6" t="s">
        <v>31</v>
      </c>
      <c r="C334" s="6" t="s">
        <v>31</v>
      </c>
      <c r="D334" s="6" t="s">
        <v>31</v>
      </c>
      <c r="E334" s="6" t="s">
        <v>31</v>
      </c>
    </row>
    <row r="335" spans="1:5" ht="12" x14ac:dyDescent="0.2">
      <c r="A335" s="6" t="s">
        <v>1515</v>
      </c>
      <c r="B335" s="9">
        <v>0</v>
      </c>
      <c r="C335" s="9">
        <v>0</v>
      </c>
      <c r="D335" s="9">
        <v>0</v>
      </c>
      <c r="E335" s="9">
        <v>0</v>
      </c>
    </row>
    <row r="336" spans="1:5" ht="12" x14ac:dyDescent="0.2">
      <c r="A336" s="6" t="s">
        <v>1516</v>
      </c>
      <c r="B336" s="6" t="s">
        <v>31</v>
      </c>
      <c r="C336" s="6" t="s">
        <v>31</v>
      </c>
      <c r="D336" s="6" t="s">
        <v>31</v>
      </c>
      <c r="E336" s="6" t="s">
        <v>31</v>
      </c>
    </row>
    <row r="337" spans="1:5" ht="12" x14ac:dyDescent="0.2">
      <c r="A337" s="6" t="s">
        <v>1473</v>
      </c>
      <c r="B337" s="9">
        <v>0</v>
      </c>
      <c r="C337" s="9">
        <v>523</v>
      </c>
      <c r="D337" s="9">
        <v>0</v>
      </c>
      <c r="E337" s="9">
        <v>523</v>
      </c>
    </row>
    <row r="338" spans="1:5" ht="12" x14ac:dyDescent="0.2">
      <c r="A338" s="6" t="s">
        <v>31</v>
      </c>
      <c r="B338" s="6" t="s">
        <v>31</v>
      </c>
      <c r="C338" s="6" t="s">
        <v>31</v>
      </c>
      <c r="D338" s="6" t="s">
        <v>31</v>
      </c>
      <c r="E338" s="6" t="s">
        <v>31</v>
      </c>
    </row>
    <row r="339" spans="1:5" ht="12" x14ac:dyDescent="0.2">
      <c r="A339" s="6" t="s">
        <v>31</v>
      </c>
      <c r="B339" s="6" t="s">
        <v>31</v>
      </c>
      <c r="C339" s="6" t="s">
        <v>31</v>
      </c>
      <c r="D339" s="6" t="s">
        <v>31</v>
      </c>
      <c r="E339" s="6" t="s">
        <v>31</v>
      </c>
    </row>
    <row r="340" spans="1:5" ht="12" x14ac:dyDescent="0.2">
      <c r="A340" s="7" t="s">
        <v>1517</v>
      </c>
      <c r="B340" s="8">
        <v>455</v>
      </c>
      <c r="C340" s="8">
        <v>6169</v>
      </c>
      <c r="D340" s="8">
        <v>680</v>
      </c>
      <c r="E340" s="8">
        <v>7304</v>
      </c>
    </row>
    <row r="341" spans="1:5" ht="12" x14ac:dyDescent="0.2">
      <c r="A341" s="6" t="s">
        <v>1450</v>
      </c>
      <c r="B341" s="6" t="s">
        <v>31</v>
      </c>
      <c r="C341" s="6" t="s">
        <v>31</v>
      </c>
      <c r="D341" s="6" t="s">
        <v>31</v>
      </c>
      <c r="E341" s="6" t="s">
        <v>31</v>
      </c>
    </row>
    <row r="342" spans="1:5" ht="12" x14ac:dyDescent="0.2">
      <c r="A342" s="6" t="s">
        <v>1518</v>
      </c>
      <c r="B342" s="6" t="s">
        <v>31</v>
      </c>
      <c r="C342" s="6" t="s">
        <v>31</v>
      </c>
      <c r="D342" s="6" t="s">
        <v>31</v>
      </c>
      <c r="E342" s="6" t="s">
        <v>31</v>
      </c>
    </row>
    <row r="343" spans="1:5" ht="12" x14ac:dyDescent="0.2">
      <c r="A343" s="6" t="s">
        <v>31</v>
      </c>
      <c r="B343" s="6" t="s">
        <v>31</v>
      </c>
      <c r="C343" s="6" t="s">
        <v>31</v>
      </c>
      <c r="D343" s="6" t="s">
        <v>31</v>
      </c>
      <c r="E343" s="6" t="s">
        <v>31</v>
      </c>
    </row>
    <row r="344" spans="1:5" ht="12" x14ac:dyDescent="0.2">
      <c r="A344" s="6" t="s">
        <v>1349</v>
      </c>
      <c r="B344" s="6" t="s">
        <v>31</v>
      </c>
      <c r="C344" s="6" t="s">
        <v>31</v>
      </c>
      <c r="D344" s="6" t="s">
        <v>31</v>
      </c>
      <c r="E344" s="6" t="s">
        <v>31</v>
      </c>
    </row>
    <row r="345" spans="1:5" ht="12" x14ac:dyDescent="0.2">
      <c r="A345" s="6" t="s">
        <v>1350</v>
      </c>
      <c r="B345" s="6" t="s">
        <v>31</v>
      </c>
      <c r="C345" s="6" t="s">
        <v>31</v>
      </c>
      <c r="D345" s="6" t="s">
        <v>31</v>
      </c>
      <c r="E345" s="6" t="s">
        <v>31</v>
      </c>
    </row>
    <row r="346" spans="1:5" ht="12" x14ac:dyDescent="0.2">
      <c r="A346" s="6" t="s">
        <v>1351</v>
      </c>
      <c r="B346" s="6" t="s">
        <v>31</v>
      </c>
      <c r="C346" s="6" t="s">
        <v>31</v>
      </c>
      <c r="D346" s="6" t="s">
        <v>31</v>
      </c>
      <c r="E346" s="6" t="s">
        <v>31</v>
      </c>
    </row>
    <row r="347" spans="1:5" ht="12" x14ac:dyDescent="0.2">
      <c r="A347" s="6" t="s">
        <v>31</v>
      </c>
      <c r="B347" s="6" t="s">
        <v>31</v>
      </c>
      <c r="C347" s="6" t="s">
        <v>31</v>
      </c>
      <c r="D347" s="6" t="s">
        <v>31</v>
      </c>
      <c r="E347" s="6" t="s">
        <v>31</v>
      </c>
    </row>
    <row r="348" spans="1:5" ht="12" x14ac:dyDescent="0.2">
      <c r="A348" s="6" t="s">
        <v>1519</v>
      </c>
      <c r="B348" s="6" t="s">
        <v>31</v>
      </c>
      <c r="C348" s="6" t="s">
        <v>31</v>
      </c>
      <c r="D348" s="6" t="s">
        <v>31</v>
      </c>
      <c r="E348" s="6" t="s">
        <v>31</v>
      </c>
    </row>
    <row r="349" spans="1:5" ht="12" x14ac:dyDescent="0.2">
      <c r="A349" s="6" t="s">
        <v>1520</v>
      </c>
      <c r="B349" s="6" t="s">
        <v>31</v>
      </c>
      <c r="C349" s="6" t="s">
        <v>31</v>
      </c>
      <c r="D349" s="6" t="s">
        <v>31</v>
      </c>
      <c r="E349" s="6" t="s">
        <v>31</v>
      </c>
    </row>
    <row r="350" spans="1:5" ht="12" x14ac:dyDescent="0.2">
      <c r="A350" s="6" t="s">
        <v>1521</v>
      </c>
      <c r="B350" s="6" t="s">
        <v>31</v>
      </c>
      <c r="C350" s="6" t="s">
        <v>31</v>
      </c>
      <c r="D350" s="6" t="s">
        <v>31</v>
      </c>
      <c r="E350" s="6" t="s">
        <v>31</v>
      </c>
    </row>
    <row r="351" spans="1:5" ht="12" x14ac:dyDescent="0.2">
      <c r="A351" s="6" t="s">
        <v>1365</v>
      </c>
      <c r="B351" s="9">
        <v>0</v>
      </c>
      <c r="C351" s="9">
        <v>0</v>
      </c>
      <c r="D351" s="9">
        <v>0</v>
      </c>
      <c r="E351" s="9">
        <v>0</v>
      </c>
    </row>
    <row r="352" spans="1:5" ht="12" x14ac:dyDescent="0.2">
      <c r="A352" s="6" t="s">
        <v>31</v>
      </c>
      <c r="B352" s="6" t="s">
        <v>31</v>
      </c>
      <c r="C352" s="6" t="s">
        <v>31</v>
      </c>
      <c r="D352" s="6" t="s">
        <v>31</v>
      </c>
      <c r="E352" s="6" t="s">
        <v>31</v>
      </c>
    </row>
    <row r="353" spans="1:5" ht="12" x14ac:dyDescent="0.2">
      <c r="A353" s="6" t="s">
        <v>31</v>
      </c>
      <c r="B353" s="6" t="s">
        <v>31</v>
      </c>
      <c r="C353" s="6" t="s">
        <v>31</v>
      </c>
      <c r="D353" s="6" t="s">
        <v>31</v>
      </c>
      <c r="E353" s="6" t="s">
        <v>31</v>
      </c>
    </row>
    <row r="354" spans="1:5" ht="12" x14ac:dyDescent="0.2">
      <c r="A354" s="6" t="s">
        <v>1522</v>
      </c>
      <c r="B354" s="6" t="s">
        <v>31</v>
      </c>
      <c r="C354" s="6" t="s">
        <v>31</v>
      </c>
      <c r="D354" s="6" t="s">
        <v>31</v>
      </c>
      <c r="E354" s="6" t="s">
        <v>31</v>
      </c>
    </row>
    <row r="355" spans="1:5" ht="12" x14ac:dyDescent="0.2">
      <c r="A355" s="6" t="s">
        <v>1523</v>
      </c>
      <c r="B355" s="6" t="s">
        <v>31</v>
      </c>
      <c r="C355" s="6" t="s">
        <v>31</v>
      </c>
      <c r="D355" s="6" t="s">
        <v>31</v>
      </c>
      <c r="E355" s="6" t="s">
        <v>31</v>
      </c>
    </row>
    <row r="356" spans="1:5" ht="12" x14ac:dyDescent="0.2">
      <c r="A356" s="6" t="s">
        <v>1524</v>
      </c>
      <c r="B356" s="6" t="s">
        <v>31</v>
      </c>
      <c r="C356" s="6" t="s">
        <v>31</v>
      </c>
      <c r="D356" s="6" t="s">
        <v>31</v>
      </c>
      <c r="E356" s="6" t="s">
        <v>31</v>
      </c>
    </row>
    <row r="357" spans="1:5" ht="12" x14ac:dyDescent="0.2">
      <c r="A357" s="6" t="s">
        <v>31</v>
      </c>
      <c r="B357" s="6" t="s">
        <v>31</v>
      </c>
      <c r="C357" s="6" t="s">
        <v>31</v>
      </c>
      <c r="D357" s="6" t="s">
        <v>31</v>
      </c>
      <c r="E357" s="6" t="s">
        <v>31</v>
      </c>
    </row>
    <row r="358" spans="1:5" ht="12" x14ac:dyDescent="0.2">
      <c r="A358" s="6" t="s">
        <v>1525</v>
      </c>
      <c r="B358" s="6" t="s">
        <v>31</v>
      </c>
      <c r="C358" s="6" t="s">
        <v>31</v>
      </c>
      <c r="D358" s="6" t="s">
        <v>31</v>
      </c>
      <c r="E358" s="6" t="s">
        <v>31</v>
      </c>
    </row>
    <row r="359" spans="1:5" ht="12" x14ac:dyDescent="0.2">
      <c r="A359" s="6" t="s">
        <v>1511</v>
      </c>
      <c r="B359" s="9">
        <v>0</v>
      </c>
      <c r="C359" s="9">
        <v>0</v>
      </c>
      <c r="D359" s="9">
        <v>0</v>
      </c>
      <c r="E359" s="9">
        <v>0</v>
      </c>
    </row>
    <row r="360" spans="1:5" ht="12" x14ac:dyDescent="0.2">
      <c r="A360" s="6" t="s">
        <v>1526</v>
      </c>
      <c r="B360" s="6" t="s">
        <v>31</v>
      </c>
      <c r="C360" s="6" t="s">
        <v>31</v>
      </c>
      <c r="D360" s="6" t="s">
        <v>31</v>
      </c>
      <c r="E360" s="6" t="s">
        <v>31</v>
      </c>
    </row>
    <row r="361" spans="1:5" ht="12" x14ac:dyDescent="0.2">
      <c r="A361" s="6" t="s">
        <v>1527</v>
      </c>
      <c r="B361" s="9">
        <v>0</v>
      </c>
      <c r="C361" s="9">
        <v>3571</v>
      </c>
      <c r="D361" s="9">
        <v>0</v>
      </c>
      <c r="E361" s="9">
        <v>3571</v>
      </c>
    </row>
    <row r="362" spans="1:5" ht="12" x14ac:dyDescent="0.2">
      <c r="A362" s="6" t="s">
        <v>1528</v>
      </c>
      <c r="B362" s="6" t="s">
        <v>31</v>
      </c>
      <c r="C362" s="6" t="s">
        <v>31</v>
      </c>
      <c r="D362" s="6" t="s">
        <v>31</v>
      </c>
      <c r="E362" s="6" t="s">
        <v>31</v>
      </c>
    </row>
    <row r="363" spans="1:5" ht="12" x14ac:dyDescent="0.2">
      <c r="A363" s="6" t="s">
        <v>1515</v>
      </c>
      <c r="B363" s="9">
        <v>0</v>
      </c>
      <c r="C363" s="9">
        <v>0</v>
      </c>
      <c r="D363" s="9">
        <v>0</v>
      </c>
      <c r="E363" s="9">
        <v>0</v>
      </c>
    </row>
    <row r="364" spans="1:5" ht="12" x14ac:dyDescent="0.2">
      <c r="A364" s="6" t="s">
        <v>1529</v>
      </c>
      <c r="B364" s="6" t="s">
        <v>31</v>
      </c>
      <c r="C364" s="6" t="s">
        <v>31</v>
      </c>
      <c r="D364" s="6" t="s">
        <v>31</v>
      </c>
      <c r="E364" s="6" t="s">
        <v>31</v>
      </c>
    </row>
    <row r="365" spans="1:5" ht="12" x14ac:dyDescent="0.2">
      <c r="A365" s="6" t="s">
        <v>31</v>
      </c>
      <c r="B365" s="6" t="s">
        <v>31</v>
      </c>
      <c r="C365" s="6" t="s">
        <v>31</v>
      </c>
      <c r="D365" s="6" t="s">
        <v>31</v>
      </c>
      <c r="E365" s="6" t="s">
        <v>31</v>
      </c>
    </row>
    <row r="366" spans="1:5" ht="12" x14ac:dyDescent="0.2">
      <c r="A366" s="6" t="s">
        <v>1530</v>
      </c>
      <c r="B366" s="6" t="s">
        <v>31</v>
      </c>
      <c r="C366" s="6" t="s">
        <v>31</v>
      </c>
      <c r="D366" s="6" t="s">
        <v>31</v>
      </c>
      <c r="E366" s="6" t="s">
        <v>31</v>
      </c>
    </row>
    <row r="367" spans="1:5" ht="12" x14ac:dyDescent="0.2">
      <c r="A367" s="6" t="s">
        <v>1531</v>
      </c>
      <c r="B367" s="9">
        <v>455</v>
      </c>
      <c r="C367" s="9">
        <v>0</v>
      </c>
      <c r="D367" s="9">
        <v>0</v>
      </c>
      <c r="E367" s="9">
        <v>455</v>
      </c>
    </row>
    <row r="368" spans="1:5" ht="12" x14ac:dyDescent="0.2">
      <c r="A368" s="6" t="s">
        <v>1532</v>
      </c>
      <c r="B368" s="6" t="s">
        <v>31</v>
      </c>
      <c r="C368" s="6" t="s">
        <v>31</v>
      </c>
      <c r="D368" s="6" t="s">
        <v>31</v>
      </c>
      <c r="E368" s="6" t="s">
        <v>31</v>
      </c>
    </row>
    <row r="369" spans="1:5" ht="12" x14ac:dyDescent="0.2">
      <c r="A369" s="6" t="s">
        <v>1533</v>
      </c>
      <c r="B369" s="9">
        <v>0</v>
      </c>
      <c r="C369" s="9">
        <v>2598</v>
      </c>
      <c r="D369" s="9">
        <v>0</v>
      </c>
      <c r="E369" s="9">
        <v>2598</v>
      </c>
    </row>
    <row r="370" spans="1:5" ht="12" x14ac:dyDescent="0.2">
      <c r="A370" s="6" t="s">
        <v>1534</v>
      </c>
      <c r="B370" s="6" t="s">
        <v>31</v>
      </c>
      <c r="C370" s="6" t="s">
        <v>31</v>
      </c>
      <c r="D370" s="6" t="s">
        <v>31</v>
      </c>
      <c r="E370" s="6" t="s">
        <v>31</v>
      </c>
    </row>
    <row r="371" spans="1:5" ht="12" x14ac:dyDescent="0.2">
      <c r="A371" s="6" t="s">
        <v>1535</v>
      </c>
      <c r="B371" s="9">
        <v>0</v>
      </c>
      <c r="C371" s="9">
        <v>0</v>
      </c>
      <c r="D371" s="9">
        <v>680</v>
      </c>
      <c r="E371" s="9">
        <v>680</v>
      </c>
    </row>
    <row r="372" spans="1:5" ht="12" x14ac:dyDescent="0.2">
      <c r="A372" s="6" t="s">
        <v>1536</v>
      </c>
      <c r="B372" s="6" t="s">
        <v>31</v>
      </c>
      <c r="C372" s="6" t="s">
        <v>31</v>
      </c>
      <c r="D372" s="6" t="s">
        <v>31</v>
      </c>
      <c r="E372" s="6" t="s">
        <v>31</v>
      </c>
    </row>
    <row r="373" spans="1:5" ht="12" x14ac:dyDescent="0.2">
      <c r="A373" s="6" t="s">
        <v>31</v>
      </c>
      <c r="B373" s="6" t="s">
        <v>31</v>
      </c>
      <c r="C373" s="6" t="s">
        <v>31</v>
      </c>
      <c r="D373" s="6" t="s">
        <v>31</v>
      </c>
      <c r="E373" s="6" t="s">
        <v>31</v>
      </c>
    </row>
    <row r="374" spans="1:5" ht="12" x14ac:dyDescent="0.2">
      <c r="A374" s="6" t="s">
        <v>1503</v>
      </c>
      <c r="B374" s="9">
        <v>455</v>
      </c>
      <c r="C374" s="9">
        <v>6169</v>
      </c>
      <c r="D374" s="9">
        <v>680</v>
      </c>
      <c r="E374" s="9">
        <v>7304</v>
      </c>
    </row>
    <row r="375" spans="1:5" ht="12" x14ac:dyDescent="0.2">
      <c r="A375" s="6" t="s">
        <v>31</v>
      </c>
      <c r="B375" s="6" t="s">
        <v>31</v>
      </c>
      <c r="C375" s="6" t="s">
        <v>31</v>
      </c>
      <c r="D375" s="6" t="s">
        <v>31</v>
      </c>
      <c r="E375" s="6" t="s">
        <v>31</v>
      </c>
    </row>
    <row r="376" spans="1:5" ht="12" x14ac:dyDescent="0.2">
      <c r="A376" s="6" t="s">
        <v>31</v>
      </c>
      <c r="B376" s="6" t="s">
        <v>31</v>
      </c>
      <c r="C376" s="6" t="s">
        <v>31</v>
      </c>
      <c r="D376" s="6" t="s">
        <v>31</v>
      </c>
      <c r="E376" s="6" t="s">
        <v>31</v>
      </c>
    </row>
    <row r="377" spans="1:5" ht="12" x14ac:dyDescent="0.2">
      <c r="A377" s="6" t="s">
        <v>1504</v>
      </c>
      <c r="B377" s="6" t="s">
        <v>31</v>
      </c>
      <c r="C377" s="6" t="s">
        <v>31</v>
      </c>
      <c r="D377" s="6" t="s">
        <v>31</v>
      </c>
      <c r="E377" s="6" t="s">
        <v>31</v>
      </c>
    </row>
    <row r="378" spans="1:5" ht="12" x14ac:dyDescent="0.2">
      <c r="A378" s="6" t="s">
        <v>1467</v>
      </c>
      <c r="B378" s="9">
        <v>0</v>
      </c>
      <c r="C378" s="9">
        <v>0</v>
      </c>
      <c r="D378" s="9">
        <v>0</v>
      </c>
      <c r="E378" s="9">
        <v>0</v>
      </c>
    </row>
    <row r="379" spans="1:5" ht="12" x14ac:dyDescent="0.2">
      <c r="A379" s="6" t="s">
        <v>31</v>
      </c>
      <c r="B379" s="6" t="s">
        <v>31</v>
      </c>
      <c r="C379" s="6" t="s">
        <v>31</v>
      </c>
      <c r="D379" s="6" t="s">
        <v>31</v>
      </c>
      <c r="E379" s="6" t="s">
        <v>31</v>
      </c>
    </row>
    <row r="380" spans="1:5" ht="12" x14ac:dyDescent="0.2">
      <c r="A380" s="6" t="s">
        <v>31</v>
      </c>
      <c r="B380" s="6" t="s">
        <v>31</v>
      </c>
      <c r="C380" s="6" t="s">
        <v>31</v>
      </c>
      <c r="D380" s="6" t="s">
        <v>31</v>
      </c>
      <c r="E380" s="6" t="s">
        <v>31</v>
      </c>
    </row>
    <row r="381" spans="1:5" ht="12" x14ac:dyDescent="0.2">
      <c r="A381" s="7" t="s">
        <v>1537</v>
      </c>
      <c r="B381" s="8">
        <v>352</v>
      </c>
      <c r="C381" s="8">
        <v>351</v>
      </c>
      <c r="D381" s="8">
        <v>278</v>
      </c>
      <c r="E381" s="8">
        <v>981</v>
      </c>
    </row>
    <row r="382" spans="1:5" ht="12" x14ac:dyDescent="0.2">
      <c r="A382" s="6" t="s">
        <v>1538</v>
      </c>
      <c r="B382" s="6" t="s">
        <v>31</v>
      </c>
      <c r="C382" s="6" t="s">
        <v>31</v>
      </c>
      <c r="D382" s="6" t="s">
        <v>31</v>
      </c>
      <c r="E382" s="6" t="s">
        <v>31</v>
      </c>
    </row>
    <row r="383" spans="1:5" ht="12" x14ac:dyDescent="0.2">
      <c r="A383" s="6" t="s">
        <v>1348</v>
      </c>
      <c r="B383" s="6" t="s">
        <v>31</v>
      </c>
      <c r="C383" s="6" t="s">
        <v>31</v>
      </c>
      <c r="D383" s="6" t="s">
        <v>31</v>
      </c>
      <c r="E383" s="6" t="s">
        <v>31</v>
      </c>
    </row>
    <row r="384" spans="1:5" ht="12" x14ac:dyDescent="0.2">
      <c r="A384" s="6" t="s">
        <v>31</v>
      </c>
      <c r="B384" s="6" t="s">
        <v>31</v>
      </c>
      <c r="C384" s="6" t="s">
        <v>31</v>
      </c>
      <c r="D384" s="6" t="s">
        <v>31</v>
      </c>
      <c r="E384" s="6" t="s">
        <v>31</v>
      </c>
    </row>
    <row r="385" spans="1:5" ht="12" x14ac:dyDescent="0.2">
      <c r="A385" s="6" t="s">
        <v>1349</v>
      </c>
      <c r="B385" s="6" t="s">
        <v>31</v>
      </c>
      <c r="C385" s="6" t="s">
        <v>31</v>
      </c>
      <c r="D385" s="6" t="s">
        <v>31</v>
      </c>
      <c r="E385" s="6" t="s">
        <v>31</v>
      </c>
    </row>
    <row r="386" spans="1:5" ht="12" x14ac:dyDescent="0.2">
      <c r="A386" s="6" t="s">
        <v>1350</v>
      </c>
      <c r="B386" s="6" t="s">
        <v>31</v>
      </c>
      <c r="C386" s="6" t="s">
        <v>31</v>
      </c>
      <c r="D386" s="6" t="s">
        <v>31</v>
      </c>
      <c r="E386" s="6" t="s">
        <v>31</v>
      </c>
    </row>
    <row r="387" spans="1:5" ht="12" x14ac:dyDescent="0.2">
      <c r="A387" s="6" t="s">
        <v>1351</v>
      </c>
      <c r="B387" s="6" t="s">
        <v>31</v>
      </c>
      <c r="C387" s="6" t="s">
        <v>31</v>
      </c>
      <c r="D387" s="6" t="s">
        <v>31</v>
      </c>
      <c r="E387" s="6" t="s">
        <v>31</v>
      </c>
    </row>
    <row r="388" spans="1:5" ht="12" x14ac:dyDescent="0.2">
      <c r="A388" s="6" t="s">
        <v>31</v>
      </c>
      <c r="B388" s="6" t="s">
        <v>31</v>
      </c>
      <c r="C388" s="6" t="s">
        <v>31</v>
      </c>
      <c r="D388" s="6" t="s">
        <v>31</v>
      </c>
      <c r="E388" s="6" t="s">
        <v>31</v>
      </c>
    </row>
    <row r="389" spans="1:5" ht="12" x14ac:dyDescent="0.2">
      <c r="A389" s="6" t="s">
        <v>1539</v>
      </c>
      <c r="B389" s="6" t="s">
        <v>31</v>
      </c>
      <c r="C389" s="6" t="s">
        <v>31</v>
      </c>
      <c r="D389" s="6" t="s">
        <v>31</v>
      </c>
      <c r="E389" s="6" t="s">
        <v>31</v>
      </c>
    </row>
    <row r="390" spans="1:5" ht="12" x14ac:dyDescent="0.2">
      <c r="A390" s="6" t="s">
        <v>1540</v>
      </c>
      <c r="B390" s="6" t="s">
        <v>31</v>
      </c>
      <c r="C390" s="6" t="s">
        <v>31</v>
      </c>
      <c r="D390" s="6" t="s">
        <v>31</v>
      </c>
      <c r="E390" s="6" t="s">
        <v>31</v>
      </c>
    </row>
    <row r="391" spans="1:5" ht="12" x14ac:dyDescent="0.2">
      <c r="A391" s="6" t="s">
        <v>1541</v>
      </c>
      <c r="B391" s="6" t="s">
        <v>31</v>
      </c>
      <c r="C391" s="6" t="s">
        <v>31</v>
      </c>
      <c r="D391" s="6" t="s">
        <v>31</v>
      </c>
      <c r="E391" s="6" t="s">
        <v>31</v>
      </c>
    </row>
    <row r="392" spans="1:5" ht="12" x14ac:dyDescent="0.2">
      <c r="A392" s="6" t="s">
        <v>1370</v>
      </c>
      <c r="B392" s="6" t="s">
        <v>31</v>
      </c>
      <c r="C392" s="6" t="s">
        <v>31</v>
      </c>
      <c r="D392" s="6" t="s">
        <v>31</v>
      </c>
      <c r="E392" s="6" t="s">
        <v>31</v>
      </c>
    </row>
    <row r="393" spans="1:5" ht="12" x14ac:dyDescent="0.2">
      <c r="A393" s="6" t="s">
        <v>1542</v>
      </c>
      <c r="B393" s="6" t="s">
        <v>31</v>
      </c>
      <c r="C393" s="6" t="s">
        <v>31</v>
      </c>
      <c r="D393" s="6" t="s">
        <v>31</v>
      </c>
      <c r="E393" s="6" t="s">
        <v>31</v>
      </c>
    </row>
    <row r="394" spans="1:5" ht="12" x14ac:dyDescent="0.2">
      <c r="A394" s="6" t="s">
        <v>1543</v>
      </c>
      <c r="B394" s="6" t="s">
        <v>31</v>
      </c>
      <c r="C394" s="6" t="s">
        <v>31</v>
      </c>
      <c r="D394" s="6" t="s">
        <v>31</v>
      </c>
      <c r="E394" s="6" t="s">
        <v>31</v>
      </c>
    </row>
    <row r="395" spans="1:5" ht="12" x14ac:dyDescent="0.2">
      <c r="A395" s="6" t="s">
        <v>1544</v>
      </c>
      <c r="B395" s="9">
        <v>352.2</v>
      </c>
      <c r="C395" s="9">
        <v>0</v>
      </c>
      <c r="D395" s="9">
        <v>0</v>
      </c>
      <c r="E395" s="9">
        <v>352.2</v>
      </c>
    </row>
    <row r="396" spans="1:5" ht="12" x14ac:dyDescent="0.2">
      <c r="A396" s="6" t="s">
        <v>1375</v>
      </c>
      <c r="B396" s="6" t="s">
        <v>31</v>
      </c>
      <c r="C396" s="6" t="s">
        <v>31</v>
      </c>
      <c r="D396" s="6" t="s">
        <v>31</v>
      </c>
      <c r="E396" s="6" t="s">
        <v>31</v>
      </c>
    </row>
    <row r="397" spans="1:5" ht="12" x14ac:dyDescent="0.2">
      <c r="A397" s="6" t="s">
        <v>1545</v>
      </c>
      <c r="B397" s="9">
        <v>0</v>
      </c>
      <c r="C397" s="9">
        <v>351.5</v>
      </c>
      <c r="D397" s="9">
        <v>0</v>
      </c>
      <c r="E397" s="9">
        <v>351.5</v>
      </c>
    </row>
    <row r="398" spans="1:5" ht="12" x14ac:dyDescent="0.2">
      <c r="A398" s="6" t="s">
        <v>1377</v>
      </c>
      <c r="B398" s="6" t="s">
        <v>31</v>
      </c>
      <c r="C398" s="6" t="s">
        <v>31</v>
      </c>
      <c r="D398" s="6" t="s">
        <v>31</v>
      </c>
      <c r="E398" s="6" t="s">
        <v>31</v>
      </c>
    </row>
    <row r="399" spans="1:5" ht="12" x14ac:dyDescent="0.2">
      <c r="A399" s="6" t="s">
        <v>1546</v>
      </c>
      <c r="B399" s="9">
        <v>0</v>
      </c>
      <c r="C399" s="9">
        <v>0</v>
      </c>
      <c r="D399" s="9">
        <v>278</v>
      </c>
      <c r="E399" s="9">
        <v>278</v>
      </c>
    </row>
    <row r="400" spans="1:5" ht="12" x14ac:dyDescent="0.2">
      <c r="A400" s="6" t="s">
        <v>1379</v>
      </c>
      <c r="B400" s="6" t="s">
        <v>31</v>
      </c>
      <c r="C400" s="6" t="s">
        <v>31</v>
      </c>
      <c r="D400" s="6" t="s">
        <v>31</v>
      </c>
      <c r="E400" s="6" t="s">
        <v>31</v>
      </c>
    </row>
    <row r="401" spans="1:5" ht="12" x14ac:dyDescent="0.2">
      <c r="A401" s="6" t="s">
        <v>1365</v>
      </c>
      <c r="B401" s="9">
        <v>352.2</v>
      </c>
      <c r="C401" s="9">
        <v>351.5</v>
      </c>
      <c r="D401" s="9">
        <v>278</v>
      </c>
      <c r="E401" s="9">
        <v>981.7</v>
      </c>
    </row>
    <row r="402" spans="1:5" ht="12" x14ac:dyDescent="0.2">
      <c r="A402" s="6" t="s">
        <v>31</v>
      </c>
      <c r="B402" s="6" t="s">
        <v>31</v>
      </c>
      <c r="C402" s="6" t="s">
        <v>31</v>
      </c>
      <c r="D402" s="6" t="s">
        <v>31</v>
      </c>
      <c r="E402" s="6" t="s">
        <v>31</v>
      </c>
    </row>
    <row r="403" spans="1:5" ht="12" x14ac:dyDescent="0.2">
      <c r="A403" s="6" t="s">
        <v>31</v>
      </c>
      <c r="B403" s="6" t="s">
        <v>31</v>
      </c>
      <c r="C403" s="6" t="s">
        <v>31</v>
      </c>
      <c r="D403" s="6" t="s">
        <v>31</v>
      </c>
      <c r="E403" s="6" t="s">
        <v>31</v>
      </c>
    </row>
    <row r="404" spans="1:5" ht="12" x14ac:dyDescent="0.2">
      <c r="A404" s="7" t="s">
        <v>1547</v>
      </c>
      <c r="B404" s="8">
        <v>630</v>
      </c>
      <c r="C404" s="8">
        <v>629</v>
      </c>
      <c r="D404" s="8">
        <v>497</v>
      </c>
      <c r="E404" s="8">
        <v>1756</v>
      </c>
    </row>
    <row r="405" spans="1:5" ht="12" x14ac:dyDescent="0.2">
      <c r="A405" s="6" t="s">
        <v>1538</v>
      </c>
      <c r="B405" s="6" t="s">
        <v>31</v>
      </c>
      <c r="C405" s="6" t="s">
        <v>31</v>
      </c>
      <c r="D405" s="6" t="s">
        <v>31</v>
      </c>
      <c r="E405" s="6" t="s">
        <v>31</v>
      </c>
    </row>
    <row r="406" spans="1:5" ht="12" x14ac:dyDescent="0.2">
      <c r="A406" s="6" t="s">
        <v>1348</v>
      </c>
      <c r="B406" s="6" t="s">
        <v>31</v>
      </c>
      <c r="C406" s="6" t="s">
        <v>31</v>
      </c>
      <c r="D406" s="6" t="s">
        <v>31</v>
      </c>
      <c r="E406" s="6" t="s">
        <v>31</v>
      </c>
    </row>
    <row r="407" spans="1:5" ht="12" x14ac:dyDescent="0.2">
      <c r="A407" s="6" t="s">
        <v>31</v>
      </c>
      <c r="B407" s="6" t="s">
        <v>31</v>
      </c>
      <c r="C407" s="6" t="s">
        <v>31</v>
      </c>
      <c r="D407" s="6" t="s">
        <v>31</v>
      </c>
      <c r="E407" s="6" t="s">
        <v>31</v>
      </c>
    </row>
    <row r="408" spans="1:5" ht="12" x14ac:dyDescent="0.2">
      <c r="A408" s="6" t="s">
        <v>1349</v>
      </c>
      <c r="B408" s="6" t="s">
        <v>31</v>
      </c>
      <c r="C408" s="6" t="s">
        <v>31</v>
      </c>
      <c r="D408" s="6" t="s">
        <v>31</v>
      </c>
      <c r="E408" s="6" t="s">
        <v>31</v>
      </c>
    </row>
    <row r="409" spans="1:5" ht="12" x14ac:dyDescent="0.2">
      <c r="A409" s="6" t="s">
        <v>1350</v>
      </c>
      <c r="B409" s="6" t="s">
        <v>31</v>
      </c>
      <c r="C409" s="6" t="s">
        <v>31</v>
      </c>
      <c r="D409" s="6" t="s">
        <v>31</v>
      </c>
      <c r="E409" s="6" t="s">
        <v>31</v>
      </c>
    </row>
    <row r="410" spans="1:5" ht="12" x14ac:dyDescent="0.2">
      <c r="A410" s="6" t="s">
        <v>1351</v>
      </c>
      <c r="B410" s="6" t="s">
        <v>31</v>
      </c>
      <c r="C410" s="6" t="s">
        <v>31</v>
      </c>
      <c r="D410" s="6" t="s">
        <v>31</v>
      </c>
      <c r="E410" s="6" t="s">
        <v>31</v>
      </c>
    </row>
    <row r="411" spans="1:5" ht="12" x14ac:dyDescent="0.2">
      <c r="A411" s="6" t="s">
        <v>31</v>
      </c>
      <c r="B411" s="6" t="s">
        <v>31</v>
      </c>
      <c r="C411" s="6" t="s">
        <v>31</v>
      </c>
      <c r="D411" s="6" t="s">
        <v>31</v>
      </c>
      <c r="E411" s="6" t="s">
        <v>31</v>
      </c>
    </row>
    <row r="412" spans="1:5" ht="12" x14ac:dyDescent="0.2">
      <c r="A412" s="6" t="s">
        <v>1539</v>
      </c>
      <c r="B412" s="6" t="s">
        <v>31</v>
      </c>
      <c r="C412" s="6" t="s">
        <v>31</v>
      </c>
      <c r="D412" s="6" t="s">
        <v>31</v>
      </c>
      <c r="E412" s="6" t="s">
        <v>31</v>
      </c>
    </row>
    <row r="413" spans="1:5" ht="12" x14ac:dyDescent="0.2">
      <c r="A413" s="6" t="s">
        <v>1548</v>
      </c>
      <c r="B413" s="6" t="s">
        <v>31</v>
      </c>
      <c r="C413" s="6" t="s">
        <v>31</v>
      </c>
      <c r="D413" s="6" t="s">
        <v>31</v>
      </c>
      <c r="E413" s="6" t="s">
        <v>31</v>
      </c>
    </row>
    <row r="414" spans="1:5" ht="12" x14ac:dyDescent="0.2">
      <c r="A414" s="6" t="s">
        <v>1549</v>
      </c>
      <c r="B414" s="6" t="s">
        <v>31</v>
      </c>
      <c r="C414" s="6" t="s">
        <v>31</v>
      </c>
      <c r="D414" s="6" t="s">
        <v>31</v>
      </c>
      <c r="E414" s="6" t="s">
        <v>31</v>
      </c>
    </row>
    <row r="415" spans="1:5" ht="12" x14ac:dyDescent="0.2">
      <c r="A415" s="6" t="s">
        <v>1370</v>
      </c>
      <c r="B415" s="6" t="s">
        <v>31</v>
      </c>
      <c r="C415" s="6" t="s">
        <v>31</v>
      </c>
      <c r="D415" s="6" t="s">
        <v>31</v>
      </c>
      <c r="E415" s="6" t="s">
        <v>31</v>
      </c>
    </row>
    <row r="416" spans="1:5" ht="12" x14ac:dyDescent="0.2">
      <c r="A416" s="6" t="s">
        <v>1550</v>
      </c>
      <c r="B416" s="6" t="s">
        <v>31</v>
      </c>
      <c r="C416" s="6" t="s">
        <v>31</v>
      </c>
      <c r="D416" s="6" t="s">
        <v>31</v>
      </c>
      <c r="E416" s="6" t="s">
        <v>31</v>
      </c>
    </row>
    <row r="417" spans="1:5" ht="12" x14ac:dyDescent="0.2">
      <c r="A417" s="6" t="s">
        <v>1551</v>
      </c>
      <c r="B417" s="6" t="s">
        <v>31</v>
      </c>
      <c r="C417" s="6" t="s">
        <v>31</v>
      </c>
      <c r="D417" s="6" t="s">
        <v>31</v>
      </c>
      <c r="E417" s="6" t="s">
        <v>31</v>
      </c>
    </row>
    <row r="418" spans="1:5" ht="12" x14ac:dyDescent="0.2">
      <c r="A418" s="6" t="s">
        <v>1552</v>
      </c>
      <c r="B418" s="9">
        <v>630.79999999999995</v>
      </c>
      <c r="C418" s="9">
        <v>0</v>
      </c>
      <c r="D418" s="9">
        <v>0</v>
      </c>
      <c r="E418" s="9">
        <v>630.79999999999995</v>
      </c>
    </row>
    <row r="419" spans="1:5" ht="12" x14ac:dyDescent="0.2">
      <c r="A419" s="6" t="s">
        <v>1375</v>
      </c>
      <c r="B419" s="6" t="s">
        <v>31</v>
      </c>
      <c r="C419" s="6" t="s">
        <v>31</v>
      </c>
      <c r="D419" s="6" t="s">
        <v>31</v>
      </c>
      <c r="E419" s="6" t="s">
        <v>31</v>
      </c>
    </row>
    <row r="420" spans="1:5" ht="12" x14ac:dyDescent="0.2">
      <c r="A420" s="6" t="s">
        <v>1553</v>
      </c>
      <c r="B420" s="9">
        <v>0</v>
      </c>
      <c r="C420" s="9">
        <v>629.6</v>
      </c>
      <c r="D420" s="9">
        <v>0</v>
      </c>
      <c r="E420" s="9">
        <v>629.6</v>
      </c>
    </row>
    <row r="421" spans="1:5" ht="12" x14ac:dyDescent="0.2">
      <c r="A421" s="6" t="s">
        <v>1377</v>
      </c>
      <c r="B421" s="6" t="s">
        <v>31</v>
      </c>
      <c r="C421" s="6" t="s">
        <v>31</v>
      </c>
      <c r="D421" s="6" t="s">
        <v>31</v>
      </c>
      <c r="E421" s="6" t="s">
        <v>31</v>
      </c>
    </row>
    <row r="422" spans="1:5" ht="12" x14ac:dyDescent="0.2">
      <c r="A422" s="6" t="s">
        <v>1554</v>
      </c>
      <c r="B422" s="9">
        <v>0</v>
      </c>
      <c r="C422" s="9">
        <v>0</v>
      </c>
      <c r="D422" s="9">
        <v>497.9</v>
      </c>
      <c r="E422" s="9">
        <v>497.9</v>
      </c>
    </row>
    <row r="423" spans="1:5" ht="12" x14ac:dyDescent="0.2">
      <c r="A423" s="6" t="s">
        <v>1379</v>
      </c>
      <c r="B423" s="6" t="s">
        <v>31</v>
      </c>
      <c r="C423" s="6" t="s">
        <v>31</v>
      </c>
      <c r="D423" s="6" t="s">
        <v>31</v>
      </c>
      <c r="E423" s="6" t="s">
        <v>31</v>
      </c>
    </row>
    <row r="424" spans="1:5" ht="12" x14ac:dyDescent="0.2">
      <c r="A424" s="6" t="s">
        <v>1365</v>
      </c>
      <c r="B424" s="9">
        <v>630.79999999999995</v>
      </c>
      <c r="C424" s="9">
        <v>629.6</v>
      </c>
      <c r="D424" s="9">
        <v>497.9</v>
      </c>
      <c r="E424" s="9">
        <v>1758.3</v>
      </c>
    </row>
    <row r="425" spans="1:5" ht="12" x14ac:dyDescent="0.2">
      <c r="A425" s="6" t="s">
        <v>31</v>
      </c>
      <c r="B425" s="6" t="s">
        <v>31</v>
      </c>
      <c r="C425" s="6" t="s">
        <v>31</v>
      </c>
      <c r="D425" s="6" t="s">
        <v>31</v>
      </c>
      <c r="E425" s="6" t="s">
        <v>31</v>
      </c>
    </row>
    <row r="426" spans="1:5" ht="12" x14ac:dyDescent="0.2">
      <c r="A426" s="6" t="s">
        <v>31</v>
      </c>
      <c r="B426" s="6" t="s">
        <v>31</v>
      </c>
      <c r="C426" s="6" t="s">
        <v>31</v>
      </c>
      <c r="D426" s="6" t="s">
        <v>31</v>
      </c>
      <c r="E426" s="6" t="s">
        <v>31</v>
      </c>
    </row>
    <row r="427" spans="1:5" ht="12" x14ac:dyDescent="0.2">
      <c r="A427" s="7" t="s">
        <v>1555</v>
      </c>
      <c r="B427" s="8">
        <v>1179</v>
      </c>
      <c r="C427" s="8">
        <v>1177</v>
      </c>
      <c r="D427" s="8">
        <v>931</v>
      </c>
      <c r="E427" s="8">
        <v>3287</v>
      </c>
    </row>
    <row r="428" spans="1:5" ht="12" x14ac:dyDescent="0.2">
      <c r="A428" s="6" t="s">
        <v>1538</v>
      </c>
      <c r="B428" s="6" t="s">
        <v>31</v>
      </c>
      <c r="C428" s="6" t="s">
        <v>31</v>
      </c>
      <c r="D428" s="6" t="s">
        <v>31</v>
      </c>
      <c r="E428" s="6" t="s">
        <v>31</v>
      </c>
    </row>
    <row r="429" spans="1:5" ht="12" x14ac:dyDescent="0.2">
      <c r="A429" s="6" t="s">
        <v>1348</v>
      </c>
      <c r="B429" s="6" t="s">
        <v>31</v>
      </c>
      <c r="C429" s="6" t="s">
        <v>31</v>
      </c>
      <c r="D429" s="6" t="s">
        <v>31</v>
      </c>
      <c r="E429" s="6" t="s">
        <v>31</v>
      </c>
    </row>
    <row r="430" spans="1:5" ht="12" x14ac:dyDescent="0.2">
      <c r="A430" s="6" t="s">
        <v>31</v>
      </c>
      <c r="B430" s="6" t="s">
        <v>31</v>
      </c>
      <c r="C430" s="6" t="s">
        <v>31</v>
      </c>
      <c r="D430" s="6" t="s">
        <v>31</v>
      </c>
      <c r="E430" s="6" t="s">
        <v>31</v>
      </c>
    </row>
    <row r="431" spans="1:5" ht="12" x14ac:dyDescent="0.2">
      <c r="A431" s="6" t="s">
        <v>1349</v>
      </c>
      <c r="B431" s="6" t="s">
        <v>31</v>
      </c>
      <c r="C431" s="6" t="s">
        <v>31</v>
      </c>
      <c r="D431" s="6" t="s">
        <v>31</v>
      </c>
      <c r="E431" s="6" t="s">
        <v>31</v>
      </c>
    </row>
    <row r="432" spans="1:5" ht="12" x14ac:dyDescent="0.2">
      <c r="A432" s="6" t="s">
        <v>1350</v>
      </c>
      <c r="B432" s="6" t="s">
        <v>31</v>
      </c>
      <c r="C432" s="6" t="s">
        <v>31</v>
      </c>
      <c r="D432" s="6" t="s">
        <v>31</v>
      </c>
      <c r="E432" s="6" t="s">
        <v>31</v>
      </c>
    </row>
    <row r="433" spans="1:5" ht="12" x14ac:dyDescent="0.2">
      <c r="A433" s="6" t="s">
        <v>1351</v>
      </c>
      <c r="B433" s="6" t="s">
        <v>31</v>
      </c>
      <c r="C433" s="6" t="s">
        <v>31</v>
      </c>
      <c r="D433" s="6" t="s">
        <v>31</v>
      </c>
      <c r="E433" s="6" t="s">
        <v>31</v>
      </c>
    </row>
    <row r="434" spans="1:5" ht="12" x14ac:dyDescent="0.2">
      <c r="A434" s="6" t="s">
        <v>31</v>
      </c>
      <c r="B434" s="6" t="s">
        <v>31</v>
      </c>
      <c r="C434" s="6" t="s">
        <v>31</v>
      </c>
      <c r="D434" s="6" t="s">
        <v>31</v>
      </c>
      <c r="E434" s="6" t="s">
        <v>31</v>
      </c>
    </row>
    <row r="435" spans="1:5" ht="12" x14ac:dyDescent="0.2">
      <c r="A435" s="6" t="s">
        <v>1539</v>
      </c>
      <c r="B435" s="6" t="s">
        <v>31</v>
      </c>
      <c r="C435" s="6" t="s">
        <v>31</v>
      </c>
      <c r="D435" s="6" t="s">
        <v>31</v>
      </c>
      <c r="E435" s="6" t="s">
        <v>31</v>
      </c>
    </row>
    <row r="436" spans="1:5" ht="12" x14ac:dyDescent="0.2">
      <c r="A436" s="6" t="s">
        <v>1556</v>
      </c>
      <c r="B436" s="6" t="s">
        <v>31</v>
      </c>
      <c r="C436" s="6" t="s">
        <v>31</v>
      </c>
      <c r="D436" s="6" t="s">
        <v>31</v>
      </c>
      <c r="E436" s="6" t="s">
        <v>31</v>
      </c>
    </row>
    <row r="437" spans="1:5" ht="12" x14ac:dyDescent="0.2">
      <c r="A437" s="6" t="s">
        <v>1557</v>
      </c>
      <c r="B437" s="6" t="s">
        <v>31</v>
      </c>
      <c r="C437" s="6" t="s">
        <v>31</v>
      </c>
      <c r="D437" s="6" t="s">
        <v>31</v>
      </c>
      <c r="E437" s="6" t="s">
        <v>31</v>
      </c>
    </row>
    <row r="438" spans="1:5" ht="12" x14ac:dyDescent="0.2">
      <c r="A438" s="6" t="s">
        <v>1370</v>
      </c>
      <c r="B438" s="6" t="s">
        <v>31</v>
      </c>
      <c r="C438" s="6" t="s">
        <v>31</v>
      </c>
      <c r="D438" s="6" t="s">
        <v>31</v>
      </c>
      <c r="E438" s="6" t="s">
        <v>31</v>
      </c>
    </row>
    <row r="439" spans="1:5" ht="12" x14ac:dyDescent="0.2">
      <c r="A439" s="6" t="s">
        <v>1558</v>
      </c>
      <c r="B439" s="6" t="s">
        <v>31</v>
      </c>
      <c r="C439" s="6" t="s">
        <v>31</v>
      </c>
      <c r="D439" s="6" t="s">
        <v>31</v>
      </c>
      <c r="E439" s="6" t="s">
        <v>31</v>
      </c>
    </row>
    <row r="440" spans="1:5" ht="12" x14ac:dyDescent="0.2">
      <c r="A440" s="6" t="s">
        <v>1559</v>
      </c>
      <c r="B440" s="6" t="s">
        <v>31</v>
      </c>
      <c r="C440" s="6" t="s">
        <v>31</v>
      </c>
      <c r="D440" s="6" t="s">
        <v>31</v>
      </c>
      <c r="E440" s="6" t="s">
        <v>31</v>
      </c>
    </row>
    <row r="441" spans="1:5" ht="12" x14ac:dyDescent="0.2">
      <c r="A441" s="6" t="s">
        <v>1560</v>
      </c>
      <c r="B441" s="9">
        <v>1179.9000000000001</v>
      </c>
      <c r="C441" s="9">
        <v>0</v>
      </c>
      <c r="D441" s="9">
        <v>0</v>
      </c>
      <c r="E441" s="9">
        <v>1179.9000000000001</v>
      </c>
    </row>
    <row r="442" spans="1:5" ht="12" x14ac:dyDescent="0.2">
      <c r="A442" s="6" t="s">
        <v>1375</v>
      </c>
      <c r="B442" s="6" t="s">
        <v>31</v>
      </c>
      <c r="C442" s="6" t="s">
        <v>31</v>
      </c>
      <c r="D442" s="6" t="s">
        <v>31</v>
      </c>
      <c r="E442" s="6" t="s">
        <v>31</v>
      </c>
    </row>
    <row r="443" spans="1:5" ht="12" x14ac:dyDescent="0.2">
      <c r="A443" s="6" t="s">
        <v>1561</v>
      </c>
      <c r="B443" s="9">
        <v>0</v>
      </c>
      <c r="C443" s="9">
        <v>1177.5</v>
      </c>
      <c r="D443" s="9">
        <v>0</v>
      </c>
      <c r="E443" s="9">
        <v>1177.5</v>
      </c>
    </row>
    <row r="444" spans="1:5" ht="12" x14ac:dyDescent="0.2">
      <c r="A444" s="6" t="s">
        <v>1377</v>
      </c>
      <c r="B444" s="6" t="s">
        <v>31</v>
      </c>
      <c r="C444" s="6" t="s">
        <v>31</v>
      </c>
      <c r="D444" s="6" t="s">
        <v>31</v>
      </c>
      <c r="E444" s="6" t="s">
        <v>31</v>
      </c>
    </row>
    <row r="445" spans="1:5" ht="12" x14ac:dyDescent="0.2">
      <c r="A445" s="6" t="s">
        <v>1562</v>
      </c>
      <c r="B445" s="9">
        <v>0</v>
      </c>
      <c r="C445" s="9">
        <v>0</v>
      </c>
      <c r="D445" s="9">
        <v>931.3</v>
      </c>
      <c r="E445" s="9">
        <v>931.3</v>
      </c>
    </row>
    <row r="446" spans="1:5" ht="12" x14ac:dyDescent="0.2">
      <c r="A446" s="6" t="s">
        <v>1379</v>
      </c>
      <c r="B446" s="6" t="s">
        <v>31</v>
      </c>
      <c r="C446" s="6" t="s">
        <v>31</v>
      </c>
      <c r="D446" s="6" t="s">
        <v>31</v>
      </c>
      <c r="E446" s="6" t="s">
        <v>31</v>
      </c>
    </row>
    <row r="447" spans="1:5" ht="12" x14ac:dyDescent="0.2">
      <c r="A447" s="6" t="s">
        <v>1365</v>
      </c>
      <c r="B447" s="9">
        <v>1179.9000000000001</v>
      </c>
      <c r="C447" s="9">
        <v>1177.5</v>
      </c>
      <c r="D447" s="9">
        <v>931.3</v>
      </c>
      <c r="E447" s="9">
        <v>3288.7</v>
      </c>
    </row>
    <row r="448" spans="1:5" ht="12" x14ac:dyDescent="0.2">
      <c r="A448" s="6" t="s">
        <v>31</v>
      </c>
      <c r="B448" s="6" t="s">
        <v>31</v>
      </c>
      <c r="C448" s="6" t="s">
        <v>31</v>
      </c>
      <c r="D448" s="6" t="s">
        <v>31</v>
      </c>
      <c r="E448" s="6" t="s">
        <v>31</v>
      </c>
    </row>
    <row r="449" spans="1:5" ht="12" x14ac:dyDescent="0.2">
      <c r="A449" s="6" t="s">
        <v>31</v>
      </c>
      <c r="B449" s="6" t="s">
        <v>31</v>
      </c>
      <c r="C449" s="6" t="s">
        <v>31</v>
      </c>
      <c r="D449" s="6" t="s">
        <v>31</v>
      </c>
      <c r="E449" s="6" t="s">
        <v>31</v>
      </c>
    </row>
    <row r="450" spans="1:5" ht="12" x14ac:dyDescent="0.2">
      <c r="A450" s="7" t="s">
        <v>1563</v>
      </c>
      <c r="B450" s="8">
        <v>783</v>
      </c>
      <c r="C450" s="8">
        <v>1283</v>
      </c>
      <c r="D450" s="8">
        <v>707</v>
      </c>
      <c r="E450" s="8">
        <v>2773</v>
      </c>
    </row>
    <row r="451" spans="1:5" ht="12" x14ac:dyDescent="0.2">
      <c r="A451" s="6" t="s">
        <v>1538</v>
      </c>
      <c r="B451" s="6" t="s">
        <v>31</v>
      </c>
      <c r="C451" s="6" t="s">
        <v>31</v>
      </c>
      <c r="D451" s="6" t="s">
        <v>31</v>
      </c>
      <c r="E451" s="6" t="s">
        <v>31</v>
      </c>
    </row>
    <row r="452" spans="1:5" ht="12" x14ac:dyDescent="0.2">
      <c r="A452" s="6" t="s">
        <v>1564</v>
      </c>
      <c r="B452" s="6" t="s">
        <v>31</v>
      </c>
      <c r="C452" s="6" t="s">
        <v>31</v>
      </c>
      <c r="D452" s="6" t="s">
        <v>31</v>
      </c>
      <c r="E452" s="6" t="s">
        <v>31</v>
      </c>
    </row>
    <row r="453" spans="1:5" ht="12" x14ac:dyDescent="0.2">
      <c r="A453" s="6" t="s">
        <v>31</v>
      </c>
      <c r="B453" s="6" t="s">
        <v>31</v>
      </c>
      <c r="C453" s="6" t="s">
        <v>31</v>
      </c>
      <c r="D453" s="6" t="s">
        <v>31</v>
      </c>
      <c r="E453" s="6" t="s">
        <v>31</v>
      </c>
    </row>
    <row r="454" spans="1:5" ht="12" x14ac:dyDescent="0.2">
      <c r="A454" s="6" t="s">
        <v>1349</v>
      </c>
      <c r="B454" s="6" t="s">
        <v>31</v>
      </c>
      <c r="C454" s="6" t="s">
        <v>31</v>
      </c>
      <c r="D454" s="6" t="s">
        <v>31</v>
      </c>
      <c r="E454" s="6" t="s">
        <v>31</v>
      </c>
    </row>
    <row r="455" spans="1:5" ht="12" x14ac:dyDescent="0.2">
      <c r="A455" s="6" t="s">
        <v>1350</v>
      </c>
      <c r="B455" s="6" t="s">
        <v>31</v>
      </c>
      <c r="C455" s="6" t="s">
        <v>31</v>
      </c>
      <c r="D455" s="6" t="s">
        <v>31</v>
      </c>
      <c r="E455" s="6" t="s">
        <v>31</v>
      </c>
    </row>
    <row r="456" spans="1:5" ht="12" x14ac:dyDescent="0.2">
      <c r="A456" s="6" t="s">
        <v>1351</v>
      </c>
      <c r="B456" s="6" t="s">
        <v>31</v>
      </c>
      <c r="C456" s="6" t="s">
        <v>31</v>
      </c>
      <c r="D456" s="6" t="s">
        <v>31</v>
      </c>
      <c r="E456" s="6" t="s">
        <v>31</v>
      </c>
    </row>
    <row r="457" spans="1:5" ht="12" x14ac:dyDescent="0.2">
      <c r="A457" s="6" t="s">
        <v>31</v>
      </c>
      <c r="B457" s="6" t="s">
        <v>31</v>
      </c>
      <c r="C457" s="6" t="s">
        <v>31</v>
      </c>
      <c r="D457" s="6" t="s">
        <v>31</v>
      </c>
      <c r="E457" s="6" t="s">
        <v>31</v>
      </c>
    </row>
    <row r="458" spans="1:5" ht="12" x14ac:dyDescent="0.2">
      <c r="A458" s="6" t="s">
        <v>1565</v>
      </c>
      <c r="B458" s="6" t="s">
        <v>31</v>
      </c>
      <c r="C458" s="6" t="s">
        <v>31</v>
      </c>
      <c r="D458" s="6" t="s">
        <v>31</v>
      </c>
      <c r="E458" s="6" t="s">
        <v>31</v>
      </c>
    </row>
    <row r="459" spans="1:5" ht="12" x14ac:dyDescent="0.2">
      <c r="A459" s="6" t="s">
        <v>1566</v>
      </c>
      <c r="B459" s="6" t="s">
        <v>31</v>
      </c>
      <c r="C459" s="6" t="s">
        <v>31</v>
      </c>
      <c r="D459" s="6" t="s">
        <v>31</v>
      </c>
      <c r="E459" s="6" t="s">
        <v>31</v>
      </c>
    </row>
    <row r="460" spans="1:5" ht="12" x14ac:dyDescent="0.2">
      <c r="A460" s="6" t="s">
        <v>1567</v>
      </c>
      <c r="B460" s="6" t="s">
        <v>31</v>
      </c>
      <c r="C460" s="6" t="s">
        <v>31</v>
      </c>
      <c r="D460" s="6" t="s">
        <v>31</v>
      </c>
      <c r="E460" s="6" t="s">
        <v>31</v>
      </c>
    </row>
    <row r="461" spans="1:5" ht="12" x14ac:dyDescent="0.2">
      <c r="A461" s="6" t="s">
        <v>1568</v>
      </c>
      <c r="B461" s="6" t="s">
        <v>31</v>
      </c>
      <c r="C461" s="6" t="s">
        <v>31</v>
      </c>
      <c r="D461" s="6" t="s">
        <v>31</v>
      </c>
      <c r="E461" s="6" t="s">
        <v>31</v>
      </c>
    </row>
    <row r="462" spans="1:5" ht="12" x14ac:dyDescent="0.2">
      <c r="A462" s="6" t="s">
        <v>1569</v>
      </c>
      <c r="B462" s="6" t="s">
        <v>31</v>
      </c>
      <c r="C462" s="6" t="s">
        <v>31</v>
      </c>
      <c r="D462" s="6" t="s">
        <v>31</v>
      </c>
      <c r="E462" s="6" t="s">
        <v>31</v>
      </c>
    </row>
    <row r="463" spans="1:5" ht="12" x14ac:dyDescent="0.2">
      <c r="A463" s="6" t="s">
        <v>1570</v>
      </c>
      <c r="B463" s="9">
        <v>182.1</v>
      </c>
      <c r="C463" s="9">
        <v>0</v>
      </c>
      <c r="D463" s="9">
        <v>0</v>
      </c>
      <c r="E463" s="9">
        <v>182.1</v>
      </c>
    </row>
    <row r="464" spans="1:5" ht="12" x14ac:dyDescent="0.2">
      <c r="A464" s="6" t="s">
        <v>1571</v>
      </c>
      <c r="B464" s="6" t="s">
        <v>31</v>
      </c>
      <c r="C464" s="6" t="s">
        <v>31</v>
      </c>
      <c r="D464" s="6" t="s">
        <v>31</v>
      </c>
      <c r="E464" s="6" t="s">
        <v>31</v>
      </c>
    </row>
    <row r="465" spans="1:5" ht="12" x14ac:dyDescent="0.2">
      <c r="A465" s="6" t="s">
        <v>1572</v>
      </c>
      <c r="B465" s="9">
        <v>0</v>
      </c>
      <c r="C465" s="9">
        <v>371.3</v>
      </c>
      <c r="D465" s="9">
        <v>0</v>
      </c>
      <c r="E465" s="9">
        <v>371.3</v>
      </c>
    </row>
    <row r="466" spans="1:5" ht="12" x14ac:dyDescent="0.2">
      <c r="A466" s="6" t="s">
        <v>1573</v>
      </c>
      <c r="B466" s="6" t="s">
        <v>31</v>
      </c>
      <c r="C466" s="6" t="s">
        <v>31</v>
      </c>
      <c r="D466" s="6" t="s">
        <v>31</v>
      </c>
      <c r="E466" s="6" t="s">
        <v>31</v>
      </c>
    </row>
    <row r="467" spans="1:5" ht="12" x14ac:dyDescent="0.2">
      <c r="A467" s="6" t="s">
        <v>1574</v>
      </c>
      <c r="B467" s="9">
        <v>0</v>
      </c>
      <c r="C467" s="9">
        <v>0</v>
      </c>
      <c r="D467" s="9">
        <v>196.6</v>
      </c>
      <c r="E467" s="9">
        <v>196.6</v>
      </c>
    </row>
    <row r="468" spans="1:5" ht="12" x14ac:dyDescent="0.2">
      <c r="A468" s="6" t="s">
        <v>1575</v>
      </c>
      <c r="B468" s="6" t="s">
        <v>31</v>
      </c>
      <c r="C468" s="6" t="s">
        <v>31</v>
      </c>
      <c r="D468" s="6" t="s">
        <v>31</v>
      </c>
      <c r="E468" s="6" t="s">
        <v>31</v>
      </c>
    </row>
    <row r="469" spans="1:5" ht="12" x14ac:dyDescent="0.2">
      <c r="A469" s="6" t="s">
        <v>1365</v>
      </c>
      <c r="B469" s="9">
        <v>182.1</v>
      </c>
      <c r="C469" s="9">
        <v>371.3</v>
      </c>
      <c r="D469" s="9">
        <v>196.6</v>
      </c>
      <c r="E469" s="9">
        <v>750</v>
      </c>
    </row>
    <row r="470" spans="1:5" ht="12" x14ac:dyDescent="0.2">
      <c r="A470" s="6" t="s">
        <v>31</v>
      </c>
      <c r="B470" s="6" t="s">
        <v>31</v>
      </c>
      <c r="C470" s="6" t="s">
        <v>31</v>
      </c>
      <c r="D470" s="6" t="s">
        <v>31</v>
      </c>
      <c r="E470" s="6" t="s">
        <v>31</v>
      </c>
    </row>
    <row r="471" spans="1:5" ht="12" x14ac:dyDescent="0.2">
      <c r="A471" s="6" t="s">
        <v>31</v>
      </c>
      <c r="B471" s="6" t="s">
        <v>31</v>
      </c>
      <c r="C471" s="6" t="s">
        <v>31</v>
      </c>
      <c r="D471" s="6" t="s">
        <v>31</v>
      </c>
      <c r="E471" s="6" t="s">
        <v>31</v>
      </c>
    </row>
    <row r="472" spans="1:5" ht="12" x14ac:dyDescent="0.2">
      <c r="A472" s="6" t="s">
        <v>1576</v>
      </c>
      <c r="B472" s="6" t="s">
        <v>31</v>
      </c>
      <c r="C472" s="6" t="s">
        <v>31</v>
      </c>
      <c r="D472" s="6" t="s">
        <v>31</v>
      </c>
      <c r="E472" s="6" t="s">
        <v>31</v>
      </c>
    </row>
    <row r="473" spans="1:5" ht="12" x14ac:dyDescent="0.2">
      <c r="A473" s="6" t="s">
        <v>1577</v>
      </c>
      <c r="B473" s="6" t="s">
        <v>31</v>
      </c>
      <c r="C473" s="6" t="s">
        <v>31</v>
      </c>
      <c r="D473" s="6" t="s">
        <v>31</v>
      </c>
      <c r="E473" s="6" t="s">
        <v>31</v>
      </c>
    </row>
    <row r="474" spans="1:5" ht="12" x14ac:dyDescent="0.2">
      <c r="A474" s="6" t="s">
        <v>1578</v>
      </c>
      <c r="B474" s="6" t="s">
        <v>31</v>
      </c>
      <c r="C474" s="6" t="s">
        <v>31</v>
      </c>
      <c r="D474" s="6" t="s">
        <v>31</v>
      </c>
      <c r="E474" s="6" t="s">
        <v>31</v>
      </c>
    </row>
    <row r="475" spans="1:5" ht="12" x14ac:dyDescent="0.2">
      <c r="A475" s="6" t="s">
        <v>1579</v>
      </c>
      <c r="B475" s="6" t="s">
        <v>31</v>
      </c>
      <c r="C475" s="6" t="s">
        <v>31</v>
      </c>
      <c r="D475" s="6" t="s">
        <v>31</v>
      </c>
      <c r="E475" s="6" t="s">
        <v>31</v>
      </c>
    </row>
    <row r="476" spans="1:5" ht="12" x14ac:dyDescent="0.2">
      <c r="A476" s="6" t="s">
        <v>1580</v>
      </c>
      <c r="B476" s="6" t="s">
        <v>31</v>
      </c>
      <c r="C476" s="6" t="s">
        <v>31</v>
      </c>
      <c r="D476" s="6" t="s">
        <v>31</v>
      </c>
      <c r="E476" s="6" t="s">
        <v>31</v>
      </c>
    </row>
    <row r="477" spans="1:5" ht="12" x14ac:dyDescent="0.2">
      <c r="A477" s="6" t="s">
        <v>1581</v>
      </c>
      <c r="B477" s="6" t="s">
        <v>31</v>
      </c>
      <c r="C477" s="6" t="s">
        <v>31</v>
      </c>
      <c r="D477" s="6" t="s">
        <v>31</v>
      </c>
      <c r="E477" s="6" t="s">
        <v>31</v>
      </c>
    </row>
    <row r="478" spans="1:5" ht="12" x14ac:dyDescent="0.2">
      <c r="A478" s="6" t="s">
        <v>1582</v>
      </c>
      <c r="B478" s="6" t="s">
        <v>31</v>
      </c>
      <c r="C478" s="6" t="s">
        <v>31</v>
      </c>
      <c r="D478" s="6" t="s">
        <v>31</v>
      </c>
      <c r="E478" s="6" t="s">
        <v>31</v>
      </c>
    </row>
    <row r="479" spans="1:5" ht="12" x14ac:dyDescent="0.2">
      <c r="A479" s="6" t="s">
        <v>1583</v>
      </c>
      <c r="B479" s="6" t="s">
        <v>31</v>
      </c>
      <c r="C479" s="6" t="s">
        <v>31</v>
      </c>
      <c r="D479" s="6" t="s">
        <v>31</v>
      </c>
      <c r="E479" s="6" t="s">
        <v>31</v>
      </c>
    </row>
    <row r="480" spans="1:5" ht="12" x14ac:dyDescent="0.2">
      <c r="A480" s="6" t="s">
        <v>1584</v>
      </c>
      <c r="B480" s="6" t="s">
        <v>31</v>
      </c>
      <c r="C480" s="6" t="s">
        <v>31</v>
      </c>
      <c r="D480" s="6" t="s">
        <v>31</v>
      </c>
      <c r="E480" s="6" t="s">
        <v>31</v>
      </c>
    </row>
    <row r="481" spans="1:5" ht="12" x14ac:dyDescent="0.2">
      <c r="A481" s="6" t="s">
        <v>1585</v>
      </c>
      <c r="B481" s="9">
        <v>600.9</v>
      </c>
      <c r="C481" s="9">
        <v>0</v>
      </c>
      <c r="D481" s="9">
        <v>0</v>
      </c>
      <c r="E481" s="9">
        <v>600.9</v>
      </c>
    </row>
    <row r="482" spans="1:5" ht="12" x14ac:dyDescent="0.2">
      <c r="A482" s="6" t="s">
        <v>1586</v>
      </c>
      <c r="B482" s="6" t="s">
        <v>31</v>
      </c>
      <c r="C482" s="6" t="s">
        <v>31</v>
      </c>
      <c r="D482" s="6" t="s">
        <v>31</v>
      </c>
      <c r="E482" s="6" t="s">
        <v>31</v>
      </c>
    </row>
    <row r="483" spans="1:5" ht="12" x14ac:dyDescent="0.2">
      <c r="A483" s="6" t="s">
        <v>1587</v>
      </c>
      <c r="B483" s="9">
        <v>0</v>
      </c>
      <c r="C483" s="9">
        <v>911.8</v>
      </c>
      <c r="D483" s="9">
        <v>0</v>
      </c>
      <c r="E483" s="9">
        <v>911.8</v>
      </c>
    </row>
    <row r="484" spans="1:5" ht="12" x14ac:dyDescent="0.2">
      <c r="A484" s="6" t="s">
        <v>1588</v>
      </c>
      <c r="B484" s="6" t="s">
        <v>31</v>
      </c>
      <c r="C484" s="6" t="s">
        <v>31</v>
      </c>
      <c r="D484" s="6" t="s">
        <v>31</v>
      </c>
      <c r="E484" s="6" t="s">
        <v>31</v>
      </c>
    </row>
    <row r="485" spans="1:5" ht="12" x14ac:dyDescent="0.2">
      <c r="A485" s="6" t="s">
        <v>1589</v>
      </c>
      <c r="B485" s="9">
        <v>0</v>
      </c>
      <c r="C485" s="9">
        <v>0</v>
      </c>
      <c r="D485" s="9">
        <v>503.5</v>
      </c>
      <c r="E485" s="9">
        <v>503.5</v>
      </c>
    </row>
    <row r="486" spans="1:5" ht="12" x14ac:dyDescent="0.2">
      <c r="A486" s="6" t="s">
        <v>1590</v>
      </c>
      <c r="B486" s="6" t="s">
        <v>31</v>
      </c>
      <c r="C486" s="6" t="s">
        <v>31</v>
      </c>
      <c r="D486" s="6" t="s">
        <v>31</v>
      </c>
      <c r="E486" s="6" t="s">
        <v>31</v>
      </c>
    </row>
    <row r="487" spans="1:5" ht="12" x14ac:dyDescent="0.2">
      <c r="A487" s="6" t="s">
        <v>1591</v>
      </c>
      <c r="B487" s="6" t="s">
        <v>31</v>
      </c>
      <c r="C487" s="6" t="s">
        <v>31</v>
      </c>
      <c r="D487" s="6" t="s">
        <v>31</v>
      </c>
      <c r="E487" s="6" t="s">
        <v>31</v>
      </c>
    </row>
    <row r="488" spans="1:5" ht="12" x14ac:dyDescent="0.2">
      <c r="A488" s="6" t="s">
        <v>1592</v>
      </c>
      <c r="B488" s="9">
        <v>0</v>
      </c>
      <c r="C488" s="9">
        <v>0</v>
      </c>
      <c r="D488" s="9">
        <v>7.7</v>
      </c>
      <c r="E488" s="9">
        <v>7.7</v>
      </c>
    </row>
    <row r="489" spans="1:5" ht="12" x14ac:dyDescent="0.2">
      <c r="A489" s="6" t="s">
        <v>1593</v>
      </c>
      <c r="B489" s="6" t="s">
        <v>31</v>
      </c>
      <c r="C489" s="6" t="s">
        <v>31</v>
      </c>
      <c r="D489" s="6" t="s">
        <v>31</v>
      </c>
      <c r="E489" s="6" t="s">
        <v>31</v>
      </c>
    </row>
    <row r="490" spans="1:5" ht="12" x14ac:dyDescent="0.2">
      <c r="A490" s="6" t="s">
        <v>1503</v>
      </c>
      <c r="B490" s="9">
        <v>600.9</v>
      </c>
      <c r="C490" s="9">
        <v>911.8</v>
      </c>
      <c r="D490" s="9">
        <v>511.2</v>
      </c>
      <c r="E490" s="9">
        <v>2023.9</v>
      </c>
    </row>
    <row r="491" spans="1:5" ht="12" x14ac:dyDescent="0.2">
      <c r="A491" s="6" t="s">
        <v>31</v>
      </c>
      <c r="B491" s="6" t="s">
        <v>31</v>
      </c>
      <c r="C491" s="6" t="s">
        <v>31</v>
      </c>
      <c r="D491" s="6" t="s">
        <v>31</v>
      </c>
      <c r="E491" s="6" t="s">
        <v>31</v>
      </c>
    </row>
    <row r="492" spans="1:5" ht="12" x14ac:dyDescent="0.2">
      <c r="A492" s="6" t="s">
        <v>31</v>
      </c>
      <c r="B492" s="6" t="s">
        <v>31</v>
      </c>
      <c r="C492" s="6" t="s">
        <v>31</v>
      </c>
      <c r="D492" s="6" t="s">
        <v>31</v>
      </c>
      <c r="E492" s="6" t="s">
        <v>31</v>
      </c>
    </row>
    <row r="493" spans="1:5" ht="12" x14ac:dyDescent="0.2">
      <c r="A493" s="7" t="s">
        <v>1594</v>
      </c>
      <c r="B493" s="8">
        <v>1446</v>
      </c>
      <c r="C493" s="8">
        <v>2397</v>
      </c>
      <c r="D493" s="8">
        <v>1319</v>
      </c>
      <c r="E493" s="8">
        <v>5162</v>
      </c>
    </row>
    <row r="494" spans="1:5" ht="12" x14ac:dyDescent="0.2">
      <c r="A494" s="6" t="s">
        <v>1538</v>
      </c>
      <c r="B494" s="6" t="s">
        <v>31</v>
      </c>
      <c r="C494" s="6" t="s">
        <v>31</v>
      </c>
      <c r="D494" s="6" t="s">
        <v>31</v>
      </c>
      <c r="E494" s="6" t="s">
        <v>31</v>
      </c>
    </row>
    <row r="495" spans="1:5" ht="12" x14ac:dyDescent="0.2">
      <c r="A495" s="6" t="s">
        <v>1564</v>
      </c>
      <c r="B495" s="6" t="s">
        <v>31</v>
      </c>
      <c r="C495" s="6" t="s">
        <v>31</v>
      </c>
      <c r="D495" s="6" t="s">
        <v>31</v>
      </c>
      <c r="E495" s="6" t="s">
        <v>31</v>
      </c>
    </row>
    <row r="496" spans="1:5" ht="12" x14ac:dyDescent="0.2">
      <c r="A496" s="6" t="s">
        <v>31</v>
      </c>
      <c r="B496" s="6" t="s">
        <v>31</v>
      </c>
      <c r="C496" s="6" t="s">
        <v>31</v>
      </c>
      <c r="D496" s="6" t="s">
        <v>31</v>
      </c>
      <c r="E496" s="6" t="s">
        <v>31</v>
      </c>
    </row>
    <row r="497" spans="1:5" ht="12" x14ac:dyDescent="0.2">
      <c r="A497" s="6" t="s">
        <v>1349</v>
      </c>
      <c r="B497" s="6" t="s">
        <v>31</v>
      </c>
      <c r="C497" s="6" t="s">
        <v>31</v>
      </c>
      <c r="D497" s="6" t="s">
        <v>31</v>
      </c>
      <c r="E497" s="6" t="s">
        <v>31</v>
      </c>
    </row>
    <row r="498" spans="1:5" ht="12" x14ac:dyDescent="0.2">
      <c r="A498" s="6" t="s">
        <v>1350</v>
      </c>
      <c r="B498" s="6" t="s">
        <v>31</v>
      </c>
      <c r="C498" s="6" t="s">
        <v>31</v>
      </c>
      <c r="D498" s="6" t="s">
        <v>31</v>
      </c>
      <c r="E498" s="6" t="s">
        <v>31</v>
      </c>
    </row>
    <row r="499" spans="1:5" ht="12" x14ac:dyDescent="0.2">
      <c r="A499" s="6" t="s">
        <v>1351</v>
      </c>
      <c r="B499" s="6" t="s">
        <v>31</v>
      </c>
      <c r="C499" s="6" t="s">
        <v>31</v>
      </c>
      <c r="D499" s="6" t="s">
        <v>31</v>
      </c>
      <c r="E499" s="6" t="s">
        <v>31</v>
      </c>
    </row>
    <row r="500" spans="1:5" ht="12" x14ac:dyDescent="0.2">
      <c r="A500" s="6" t="s">
        <v>31</v>
      </c>
      <c r="B500" s="6" t="s">
        <v>31</v>
      </c>
      <c r="C500" s="6" t="s">
        <v>31</v>
      </c>
      <c r="D500" s="6" t="s">
        <v>31</v>
      </c>
      <c r="E500" s="6" t="s">
        <v>31</v>
      </c>
    </row>
    <row r="501" spans="1:5" ht="12" x14ac:dyDescent="0.2">
      <c r="A501" s="6" t="s">
        <v>1565</v>
      </c>
      <c r="B501" s="6" t="s">
        <v>31</v>
      </c>
      <c r="C501" s="6" t="s">
        <v>31</v>
      </c>
      <c r="D501" s="6" t="s">
        <v>31</v>
      </c>
      <c r="E501" s="6" t="s">
        <v>31</v>
      </c>
    </row>
    <row r="502" spans="1:5" ht="12" x14ac:dyDescent="0.2">
      <c r="A502" s="6" t="s">
        <v>1595</v>
      </c>
      <c r="B502" s="6" t="s">
        <v>31</v>
      </c>
      <c r="C502" s="6" t="s">
        <v>31</v>
      </c>
      <c r="D502" s="6" t="s">
        <v>31</v>
      </c>
      <c r="E502" s="6" t="s">
        <v>31</v>
      </c>
    </row>
    <row r="503" spans="1:5" ht="12" x14ac:dyDescent="0.2">
      <c r="A503" s="6" t="s">
        <v>1567</v>
      </c>
      <c r="B503" s="6" t="s">
        <v>31</v>
      </c>
      <c r="C503" s="6" t="s">
        <v>31</v>
      </c>
      <c r="D503" s="6" t="s">
        <v>31</v>
      </c>
      <c r="E503" s="6" t="s">
        <v>31</v>
      </c>
    </row>
    <row r="504" spans="1:5" ht="12" x14ac:dyDescent="0.2">
      <c r="A504" s="6" t="s">
        <v>1568</v>
      </c>
      <c r="B504" s="6" t="s">
        <v>31</v>
      </c>
      <c r="C504" s="6" t="s">
        <v>31</v>
      </c>
      <c r="D504" s="6" t="s">
        <v>31</v>
      </c>
      <c r="E504" s="6" t="s">
        <v>31</v>
      </c>
    </row>
    <row r="505" spans="1:5" ht="12" x14ac:dyDescent="0.2">
      <c r="A505" s="6" t="s">
        <v>1596</v>
      </c>
      <c r="B505" s="6" t="s">
        <v>31</v>
      </c>
      <c r="C505" s="6" t="s">
        <v>31</v>
      </c>
      <c r="D505" s="6" t="s">
        <v>31</v>
      </c>
      <c r="E505" s="6" t="s">
        <v>31</v>
      </c>
    </row>
    <row r="506" spans="1:5" ht="12" x14ac:dyDescent="0.2">
      <c r="A506" s="6" t="s">
        <v>1597</v>
      </c>
      <c r="B506" s="9">
        <v>389.7</v>
      </c>
      <c r="C506" s="9">
        <v>0</v>
      </c>
      <c r="D506" s="9">
        <v>0</v>
      </c>
      <c r="E506" s="9">
        <v>389.7</v>
      </c>
    </row>
    <row r="507" spans="1:5" ht="12" x14ac:dyDescent="0.2">
      <c r="A507" s="6" t="s">
        <v>1571</v>
      </c>
      <c r="B507" s="6" t="s">
        <v>31</v>
      </c>
      <c r="C507" s="6" t="s">
        <v>31</v>
      </c>
      <c r="D507" s="6" t="s">
        <v>31</v>
      </c>
      <c r="E507" s="6" t="s">
        <v>31</v>
      </c>
    </row>
    <row r="508" spans="1:5" ht="12" x14ac:dyDescent="0.2">
      <c r="A508" s="6" t="s">
        <v>1598</v>
      </c>
      <c r="B508" s="9">
        <v>0</v>
      </c>
      <c r="C508" s="9">
        <v>794.8</v>
      </c>
      <c r="D508" s="9">
        <v>0</v>
      </c>
      <c r="E508" s="9">
        <v>794.8</v>
      </c>
    </row>
    <row r="509" spans="1:5" ht="12" x14ac:dyDescent="0.2">
      <c r="A509" s="6" t="s">
        <v>1573</v>
      </c>
      <c r="B509" s="6" t="s">
        <v>31</v>
      </c>
      <c r="C509" s="6" t="s">
        <v>31</v>
      </c>
      <c r="D509" s="6" t="s">
        <v>31</v>
      </c>
      <c r="E509" s="6" t="s">
        <v>31</v>
      </c>
    </row>
    <row r="510" spans="1:5" ht="12" x14ac:dyDescent="0.2">
      <c r="A510" s="6" t="s">
        <v>1599</v>
      </c>
      <c r="B510" s="9">
        <v>0</v>
      </c>
      <c r="C510" s="9">
        <v>0</v>
      </c>
      <c r="D510" s="9">
        <v>420.8</v>
      </c>
      <c r="E510" s="9">
        <v>420.8</v>
      </c>
    </row>
    <row r="511" spans="1:5" ht="12" x14ac:dyDescent="0.2">
      <c r="A511" s="6" t="s">
        <v>1575</v>
      </c>
      <c r="B511" s="6" t="s">
        <v>31</v>
      </c>
      <c r="C511" s="6" t="s">
        <v>31</v>
      </c>
      <c r="D511" s="6" t="s">
        <v>31</v>
      </c>
      <c r="E511" s="6" t="s">
        <v>31</v>
      </c>
    </row>
    <row r="512" spans="1:5" ht="12" x14ac:dyDescent="0.2">
      <c r="A512" s="6" t="s">
        <v>1365</v>
      </c>
      <c r="B512" s="9">
        <v>389.7</v>
      </c>
      <c r="C512" s="9">
        <v>794.8</v>
      </c>
      <c r="D512" s="9">
        <v>420.8</v>
      </c>
      <c r="E512" s="9">
        <v>1605.3</v>
      </c>
    </row>
    <row r="513" spans="1:5" ht="12" x14ac:dyDescent="0.2">
      <c r="A513" s="6" t="s">
        <v>31</v>
      </c>
      <c r="B513" s="6" t="s">
        <v>31</v>
      </c>
      <c r="C513" s="6" t="s">
        <v>31</v>
      </c>
      <c r="D513" s="6" t="s">
        <v>31</v>
      </c>
      <c r="E513" s="6" t="s">
        <v>31</v>
      </c>
    </row>
    <row r="514" spans="1:5" ht="12" x14ac:dyDescent="0.2">
      <c r="A514" s="6" t="s">
        <v>31</v>
      </c>
      <c r="B514" s="6" t="s">
        <v>31</v>
      </c>
      <c r="C514" s="6" t="s">
        <v>31</v>
      </c>
      <c r="D514" s="6" t="s">
        <v>31</v>
      </c>
      <c r="E514" s="6" t="s">
        <v>31</v>
      </c>
    </row>
    <row r="515" spans="1:5" ht="12" x14ac:dyDescent="0.2">
      <c r="A515" s="6" t="s">
        <v>1576</v>
      </c>
      <c r="B515" s="6" t="s">
        <v>31</v>
      </c>
      <c r="C515" s="6" t="s">
        <v>31</v>
      </c>
      <c r="D515" s="6" t="s">
        <v>31</v>
      </c>
      <c r="E515" s="6" t="s">
        <v>31</v>
      </c>
    </row>
    <row r="516" spans="1:5" ht="12" x14ac:dyDescent="0.2">
      <c r="A516" s="6" t="s">
        <v>1600</v>
      </c>
      <c r="B516" s="6" t="s">
        <v>31</v>
      </c>
      <c r="C516" s="6" t="s">
        <v>31</v>
      </c>
      <c r="D516" s="6" t="s">
        <v>31</v>
      </c>
      <c r="E516" s="6" t="s">
        <v>31</v>
      </c>
    </row>
    <row r="517" spans="1:5" ht="12" x14ac:dyDescent="0.2">
      <c r="A517" s="6" t="s">
        <v>1601</v>
      </c>
      <c r="B517" s="6" t="s">
        <v>31</v>
      </c>
      <c r="C517" s="6" t="s">
        <v>31</v>
      </c>
      <c r="D517" s="6" t="s">
        <v>31</v>
      </c>
      <c r="E517" s="6" t="s">
        <v>31</v>
      </c>
    </row>
    <row r="518" spans="1:5" ht="12" x14ac:dyDescent="0.2">
      <c r="A518" s="6" t="s">
        <v>1602</v>
      </c>
      <c r="B518" s="6" t="s">
        <v>31</v>
      </c>
      <c r="C518" s="6" t="s">
        <v>31</v>
      </c>
      <c r="D518" s="6" t="s">
        <v>31</v>
      </c>
      <c r="E518" s="6" t="s">
        <v>31</v>
      </c>
    </row>
    <row r="519" spans="1:5" ht="12" x14ac:dyDescent="0.2">
      <c r="A519" s="6" t="s">
        <v>1603</v>
      </c>
      <c r="B519" s="6" t="s">
        <v>31</v>
      </c>
      <c r="C519" s="6" t="s">
        <v>31</v>
      </c>
      <c r="D519" s="6" t="s">
        <v>31</v>
      </c>
      <c r="E519" s="6" t="s">
        <v>31</v>
      </c>
    </row>
    <row r="520" spans="1:5" ht="12" x14ac:dyDescent="0.2">
      <c r="A520" s="6" t="s">
        <v>1581</v>
      </c>
      <c r="B520" s="6" t="s">
        <v>31</v>
      </c>
      <c r="C520" s="6" t="s">
        <v>31</v>
      </c>
      <c r="D520" s="6" t="s">
        <v>31</v>
      </c>
      <c r="E520" s="6" t="s">
        <v>31</v>
      </c>
    </row>
    <row r="521" spans="1:5" ht="12" x14ac:dyDescent="0.2">
      <c r="A521" s="6" t="s">
        <v>1604</v>
      </c>
      <c r="B521" s="6" t="s">
        <v>31</v>
      </c>
      <c r="C521" s="6" t="s">
        <v>31</v>
      </c>
      <c r="D521" s="6" t="s">
        <v>31</v>
      </c>
      <c r="E521" s="6" t="s">
        <v>31</v>
      </c>
    </row>
    <row r="522" spans="1:5" ht="12" x14ac:dyDescent="0.2">
      <c r="A522" s="6" t="s">
        <v>1605</v>
      </c>
      <c r="B522" s="6" t="s">
        <v>31</v>
      </c>
      <c r="C522" s="6" t="s">
        <v>31</v>
      </c>
      <c r="D522" s="6" t="s">
        <v>31</v>
      </c>
      <c r="E522" s="6" t="s">
        <v>31</v>
      </c>
    </row>
    <row r="523" spans="1:5" ht="12" x14ac:dyDescent="0.2">
      <c r="A523" s="6" t="s">
        <v>1606</v>
      </c>
      <c r="B523" s="6" t="s">
        <v>31</v>
      </c>
      <c r="C523" s="6" t="s">
        <v>31</v>
      </c>
      <c r="D523" s="6" t="s">
        <v>31</v>
      </c>
      <c r="E523" s="6" t="s">
        <v>31</v>
      </c>
    </row>
    <row r="524" spans="1:5" ht="12" x14ac:dyDescent="0.2">
      <c r="A524" s="6" t="s">
        <v>1607</v>
      </c>
      <c r="B524" s="9">
        <v>1056.3</v>
      </c>
      <c r="C524" s="9">
        <v>0</v>
      </c>
      <c r="D524" s="9">
        <v>0</v>
      </c>
      <c r="E524" s="9">
        <v>1056.3</v>
      </c>
    </row>
    <row r="525" spans="1:5" ht="12" x14ac:dyDescent="0.2">
      <c r="A525" s="6" t="s">
        <v>1586</v>
      </c>
      <c r="B525" s="6" t="s">
        <v>31</v>
      </c>
      <c r="C525" s="6" t="s">
        <v>31</v>
      </c>
      <c r="D525" s="6" t="s">
        <v>31</v>
      </c>
      <c r="E525" s="6" t="s">
        <v>31</v>
      </c>
    </row>
    <row r="526" spans="1:5" ht="12" x14ac:dyDescent="0.2">
      <c r="A526" s="6" t="s">
        <v>1608</v>
      </c>
      <c r="B526" s="9">
        <v>0</v>
      </c>
      <c r="C526" s="9">
        <v>1602.7</v>
      </c>
      <c r="D526" s="9">
        <v>0</v>
      </c>
      <c r="E526" s="9">
        <v>1602.7</v>
      </c>
    </row>
    <row r="527" spans="1:5" ht="12" x14ac:dyDescent="0.2">
      <c r="A527" s="6" t="s">
        <v>1588</v>
      </c>
      <c r="B527" s="6" t="s">
        <v>31</v>
      </c>
      <c r="C527" s="6" t="s">
        <v>31</v>
      </c>
      <c r="D527" s="6" t="s">
        <v>31</v>
      </c>
      <c r="E527" s="6" t="s">
        <v>31</v>
      </c>
    </row>
    <row r="528" spans="1:5" ht="12" x14ac:dyDescent="0.2">
      <c r="A528" s="6" t="s">
        <v>1609</v>
      </c>
      <c r="B528" s="9">
        <v>0</v>
      </c>
      <c r="C528" s="9">
        <v>0</v>
      </c>
      <c r="D528" s="9">
        <v>885</v>
      </c>
      <c r="E528" s="9">
        <v>885</v>
      </c>
    </row>
    <row r="529" spans="1:5" ht="12" x14ac:dyDescent="0.2">
      <c r="A529" s="6" t="s">
        <v>1590</v>
      </c>
      <c r="B529" s="6" t="s">
        <v>31</v>
      </c>
      <c r="C529" s="6" t="s">
        <v>31</v>
      </c>
      <c r="D529" s="6" t="s">
        <v>31</v>
      </c>
      <c r="E529" s="6" t="s">
        <v>31</v>
      </c>
    </row>
    <row r="530" spans="1:5" ht="12" x14ac:dyDescent="0.2">
      <c r="A530" s="6" t="s">
        <v>1591</v>
      </c>
      <c r="B530" s="6" t="s">
        <v>31</v>
      </c>
      <c r="C530" s="6" t="s">
        <v>31</v>
      </c>
      <c r="D530" s="6" t="s">
        <v>31</v>
      </c>
      <c r="E530" s="6" t="s">
        <v>31</v>
      </c>
    </row>
    <row r="531" spans="1:5" ht="12" x14ac:dyDescent="0.2">
      <c r="A531" s="6" t="s">
        <v>1610</v>
      </c>
      <c r="B531" s="9">
        <v>0</v>
      </c>
      <c r="C531" s="9">
        <v>0</v>
      </c>
      <c r="D531" s="9">
        <v>13.5</v>
      </c>
      <c r="E531" s="9">
        <v>13.5</v>
      </c>
    </row>
    <row r="532" spans="1:5" ht="12" x14ac:dyDescent="0.2">
      <c r="A532" s="6" t="s">
        <v>1593</v>
      </c>
      <c r="B532" s="6" t="s">
        <v>31</v>
      </c>
      <c r="C532" s="6" t="s">
        <v>31</v>
      </c>
      <c r="D532" s="6" t="s">
        <v>31</v>
      </c>
      <c r="E532" s="6" t="s">
        <v>31</v>
      </c>
    </row>
    <row r="533" spans="1:5" ht="12" x14ac:dyDescent="0.2">
      <c r="A533" s="6" t="s">
        <v>1503</v>
      </c>
      <c r="B533" s="9">
        <v>1056.3</v>
      </c>
      <c r="C533" s="9">
        <v>1602.7</v>
      </c>
      <c r="D533" s="9">
        <v>898.5</v>
      </c>
      <c r="E533" s="9">
        <v>3557.5</v>
      </c>
    </row>
    <row r="534" spans="1:5" ht="12" x14ac:dyDescent="0.2">
      <c r="A534" s="6" t="s">
        <v>31</v>
      </c>
      <c r="B534" s="6" t="s">
        <v>31</v>
      </c>
      <c r="C534" s="6" t="s">
        <v>31</v>
      </c>
      <c r="D534" s="6" t="s">
        <v>31</v>
      </c>
      <c r="E534" s="6" t="s">
        <v>31</v>
      </c>
    </row>
    <row r="535" spans="1:5" ht="12" x14ac:dyDescent="0.2">
      <c r="A535" s="6" t="s">
        <v>31</v>
      </c>
      <c r="B535" s="6" t="s">
        <v>31</v>
      </c>
      <c r="C535" s="6" t="s">
        <v>31</v>
      </c>
      <c r="D535" s="6" t="s">
        <v>31</v>
      </c>
      <c r="E535" s="6" t="s">
        <v>31</v>
      </c>
    </row>
    <row r="536" spans="1:5" ht="12" x14ac:dyDescent="0.2">
      <c r="A536" s="7" t="s">
        <v>1611</v>
      </c>
      <c r="B536" s="8">
        <v>3096</v>
      </c>
      <c r="C536" s="8">
        <v>5292</v>
      </c>
      <c r="D536" s="8">
        <v>2801</v>
      </c>
      <c r="E536" s="8">
        <v>11189</v>
      </c>
    </row>
    <row r="537" spans="1:5" ht="12" x14ac:dyDescent="0.2">
      <c r="A537" s="6" t="s">
        <v>1538</v>
      </c>
      <c r="B537" s="6" t="s">
        <v>31</v>
      </c>
      <c r="C537" s="6" t="s">
        <v>31</v>
      </c>
      <c r="D537" s="6" t="s">
        <v>31</v>
      </c>
      <c r="E537" s="6" t="s">
        <v>31</v>
      </c>
    </row>
    <row r="538" spans="1:5" ht="12" x14ac:dyDescent="0.2">
      <c r="A538" s="6" t="s">
        <v>1612</v>
      </c>
      <c r="B538" s="6" t="s">
        <v>31</v>
      </c>
      <c r="C538" s="6" t="s">
        <v>31</v>
      </c>
      <c r="D538" s="6" t="s">
        <v>31</v>
      </c>
      <c r="E538" s="6" t="s">
        <v>31</v>
      </c>
    </row>
    <row r="539" spans="1:5" ht="12" x14ac:dyDescent="0.2">
      <c r="A539" s="6" t="s">
        <v>31</v>
      </c>
      <c r="B539" s="6" t="s">
        <v>31</v>
      </c>
      <c r="C539" s="6" t="s">
        <v>31</v>
      </c>
      <c r="D539" s="6" t="s">
        <v>31</v>
      </c>
      <c r="E539" s="6" t="s">
        <v>31</v>
      </c>
    </row>
    <row r="540" spans="1:5" ht="12" x14ac:dyDescent="0.2">
      <c r="A540" s="6" t="s">
        <v>1349</v>
      </c>
      <c r="B540" s="6" t="s">
        <v>31</v>
      </c>
      <c r="C540" s="6" t="s">
        <v>31</v>
      </c>
      <c r="D540" s="6" t="s">
        <v>31</v>
      </c>
      <c r="E540" s="6" t="s">
        <v>31</v>
      </c>
    </row>
    <row r="541" spans="1:5" ht="12" x14ac:dyDescent="0.2">
      <c r="A541" s="6" t="s">
        <v>1350</v>
      </c>
      <c r="B541" s="6" t="s">
        <v>31</v>
      </c>
      <c r="C541" s="6" t="s">
        <v>31</v>
      </c>
      <c r="D541" s="6" t="s">
        <v>31</v>
      </c>
      <c r="E541" s="6" t="s">
        <v>31</v>
      </c>
    </row>
    <row r="542" spans="1:5" ht="12" x14ac:dyDescent="0.2">
      <c r="A542" s="6" t="s">
        <v>1351</v>
      </c>
      <c r="B542" s="6" t="s">
        <v>31</v>
      </c>
      <c r="C542" s="6" t="s">
        <v>31</v>
      </c>
      <c r="D542" s="6" t="s">
        <v>31</v>
      </c>
      <c r="E542" s="6" t="s">
        <v>31</v>
      </c>
    </row>
    <row r="543" spans="1:5" ht="12" x14ac:dyDescent="0.2">
      <c r="A543" s="6" t="s">
        <v>31</v>
      </c>
      <c r="B543" s="6" t="s">
        <v>31</v>
      </c>
      <c r="C543" s="6" t="s">
        <v>31</v>
      </c>
      <c r="D543" s="6" t="s">
        <v>31</v>
      </c>
      <c r="E543" s="6" t="s">
        <v>31</v>
      </c>
    </row>
    <row r="544" spans="1:5" ht="12" x14ac:dyDescent="0.2">
      <c r="A544" s="6" t="s">
        <v>1613</v>
      </c>
      <c r="B544" s="6" t="s">
        <v>31</v>
      </c>
      <c r="C544" s="6" t="s">
        <v>31</v>
      </c>
      <c r="D544" s="6" t="s">
        <v>31</v>
      </c>
      <c r="E544" s="6" t="s">
        <v>31</v>
      </c>
    </row>
    <row r="545" spans="1:5" ht="12" x14ac:dyDescent="0.2">
      <c r="A545" s="6" t="s">
        <v>1614</v>
      </c>
      <c r="B545" s="6" t="s">
        <v>31</v>
      </c>
      <c r="C545" s="6" t="s">
        <v>31</v>
      </c>
      <c r="D545" s="6" t="s">
        <v>31</v>
      </c>
      <c r="E545" s="6" t="s">
        <v>31</v>
      </c>
    </row>
    <row r="546" spans="1:5" ht="12" x14ac:dyDescent="0.2">
      <c r="A546" s="6" t="s">
        <v>1567</v>
      </c>
      <c r="B546" s="6" t="s">
        <v>31</v>
      </c>
      <c r="C546" s="6" t="s">
        <v>31</v>
      </c>
      <c r="D546" s="6" t="s">
        <v>31</v>
      </c>
      <c r="E546" s="6" t="s">
        <v>31</v>
      </c>
    </row>
    <row r="547" spans="1:5" ht="12" x14ac:dyDescent="0.2">
      <c r="A547" s="6" t="s">
        <v>1615</v>
      </c>
      <c r="B547" s="6" t="s">
        <v>31</v>
      </c>
      <c r="C547" s="6" t="s">
        <v>31</v>
      </c>
      <c r="D547" s="6" t="s">
        <v>31</v>
      </c>
      <c r="E547" s="6" t="s">
        <v>31</v>
      </c>
    </row>
    <row r="548" spans="1:5" ht="12" x14ac:dyDescent="0.2">
      <c r="A548" s="6" t="s">
        <v>1616</v>
      </c>
      <c r="B548" s="6" t="s">
        <v>31</v>
      </c>
      <c r="C548" s="6" t="s">
        <v>31</v>
      </c>
      <c r="D548" s="6" t="s">
        <v>31</v>
      </c>
      <c r="E548" s="6" t="s">
        <v>31</v>
      </c>
    </row>
    <row r="549" spans="1:5" ht="12" x14ac:dyDescent="0.2">
      <c r="A549" s="6" t="s">
        <v>1617</v>
      </c>
      <c r="B549" s="9">
        <v>1169.7</v>
      </c>
      <c r="C549" s="9">
        <v>0</v>
      </c>
      <c r="D549" s="9">
        <v>0</v>
      </c>
      <c r="E549" s="9">
        <v>1169.7</v>
      </c>
    </row>
    <row r="550" spans="1:5" ht="12" x14ac:dyDescent="0.2">
      <c r="A550" s="6" t="s">
        <v>1618</v>
      </c>
      <c r="B550" s="6" t="s">
        <v>31</v>
      </c>
      <c r="C550" s="6" t="s">
        <v>31</v>
      </c>
      <c r="D550" s="6" t="s">
        <v>31</v>
      </c>
      <c r="E550" s="6" t="s">
        <v>31</v>
      </c>
    </row>
    <row r="551" spans="1:5" ht="12" x14ac:dyDescent="0.2">
      <c r="A551" s="6" t="s">
        <v>1619</v>
      </c>
      <c r="B551" s="9">
        <v>0</v>
      </c>
      <c r="C551" s="9">
        <v>2367.9</v>
      </c>
      <c r="D551" s="9">
        <v>0</v>
      </c>
      <c r="E551" s="9">
        <v>2367.9</v>
      </c>
    </row>
    <row r="552" spans="1:5" ht="12" x14ac:dyDescent="0.2">
      <c r="A552" s="6" t="s">
        <v>1620</v>
      </c>
      <c r="B552" s="6" t="s">
        <v>31</v>
      </c>
      <c r="C552" s="6" t="s">
        <v>31</v>
      </c>
      <c r="D552" s="6" t="s">
        <v>31</v>
      </c>
      <c r="E552" s="6" t="s">
        <v>31</v>
      </c>
    </row>
    <row r="553" spans="1:5" ht="12" x14ac:dyDescent="0.2">
      <c r="A553" s="6" t="s">
        <v>1621</v>
      </c>
      <c r="B553" s="9">
        <v>0</v>
      </c>
      <c r="C553" s="9">
        <v>0</v>
      </c>
      <c r="D553" s="9">
        <v>1161.5999999999999</v>
      </c>
      <c r="E553" s="9">
        <v>1161.5999999999999</v>
      </c>
    </row>
    <row r="554" spans="1:5" ht="12" x14ac:dyDescent="0.2">
      <c r="A554" s="6" t="s">
        <v>1622</v>
      </c>
      <c r="B554" s="6" t="s">
        <v>31</v>
      </c>
      <c r="C554" s="6" t="s">
        <v>31</v>
      </c>
      <c r="D554" s="6" t="s">
        <v>31</v>
      </c>
      <c r="E554" s="6" t="s">
        <v>31</v>
      </c>
    </row>
    <row r="555" spans="1:5" ht="12" x14ac:dyDescent="0.2">
      <c r="A555" s="6" t="s">
        <v>1365</v>
      </c>
      <c r="B555" s="9">
        <v>1169.7</v>
      </c>
      <c r="C555" s="9">
        <v>2367.9</v>
      </c>
      <c r="D555" s="9">
        <v>1161.5999999999999</v>
      </c>
      <c r="E555" s="9">
        <v>4699.2</v>
      </c>
    </row>
    <row r="556" spans="1:5" ht="12" x14ac:dyDescent="0.2">
      <c r="A556" s="6" t="s">
        <v>31</v>
      </c>
      <c r="B556" s="6" t="s">
        <v>31</v>
      </c>
      <c r="C556" s="6" t="s">
        <v>31</v>
      </c>
      <c r="D556" s="6" t="s">
        <v>31</v>
      </c>
      <c r="E556" s="6" t="s">
        <v>31</v>
      </c>
    </row>
    <row r="557" spans="1:5" ht="12" x14ac:dyDescent="0.2">
      <c r="A557" s="6" t="s">
        <v>31</v>
      </c>
      <c r="B557" s="6" t="s">
        <v>31</v>
      </c>
      <c r="C557" s="6" t="s">
        <v>31</v>
      </c>
      <c r="D557" s="6" t="s">
        <v>31</v>
      </c>
      <c r="E557" s="6" t="s">
        <v>31</v>
      </c>
    </row>
    <row r="558" spans="1:5" ht="12" x14ac:dyDescent="0.2">
      <c r="A558" s="6" t="s">
        <v>1576</v>
      </c>
      <c r="B558" s="6" t="s">
        <v>31</v>
      </c>
      <c r="C558" s="6" t="s">
        <v>31</v>
      </c>
      <c r="D558" s="6" t="s">
        <v>31</v>
      </c>
      <c r="E558" s="6" t="s">
        <v>31</v>
      </c>
    </row>
    <row r="559" spans="1:5" ht="12" x14ac:dyDescent="0.2">
      <c r="A559" s="6" t="s">
        <v>1600</v>
      </c>
      <c r="B559" s="6" t="s">
        <v>31</v>
      </c>
      <c r="C559" s="6" t="s">
        <v>31</v>
      </c>
      <c r="D559" s="6" t="s">
        <v>31</v>
      </c>
      <c r="E559" s="6" t="s">
        <v>31</v>
      </c>
    </row>
    <row r="560" spans="1:5" ht="12" x14ac:dyDescent="0.2">
      <c r="A560" s="6" t="s">
        <v>1601</v>
      </c>
      <c r="B560" s="6" t="s">
        <v>31</v>
      </c>
      <c r="C560" s="6" t="s">
        <v>31</v>
      </c>
      <c r="D560" s="6" t="s">
        <v>31</v>
      </c>
      <c r="E560" s="6" t="s">
        <v>31</v>
      </c>
    </row>
    <row r="561" spans="1:5" ht="12" x14ac:dyDescent="0.2">
      <c r="A561" s="6" t="s">
        <v>1623</v>
      </c>
      <c r="B561" s="6" t="s">
        <v>31</v>
      </c>
      <c r="C561" s="6" t="s">
        <v>31</v>
      </c>
      <c r="D561" s="6" t="s">
        <v>31</v>
      </c>
      <c r="E561" s="6" t="s">
        <v>31</v>
      </c>
    </row>
    <row r="562" spans="1:5" ht="12" x14ac:dyDescent="0.2">
      <c r="A562" s="6" t="s">
        <v>1624</v>
      </c>
      <c r="B562" s="6" t="s">
        <v>31</v>
      </c>
      <c r="C562" s="6" t="s">
        <v>31</v>
      </c>
      <c r="D562" s="6" t="s">
        <v>31</v>
      </c>
      <c r="E562" s="6" t="s">
        <v>31</v>
      </c>
    </row>
    <row r="563" spans="1:5" ht="12" x14ac:dyDescent="0.2">
      <c r="A563" s="6" t="s">
        <v>1581</v>
      </c>
      <c r="B563" s="6" t="s">
        <v>31</v>
      </c>
      <c r="C563" s="6" t="s">
        <v>31</v>
      </c>
      <c r="D563" s="6" t="s">
        <v>31</v>
      </c>
      <c r="E563" s="6" t="s">
        <v>31</v>
      </c>
    </row>
    <row r="564" spans="1:5" ht="12" x14ac:dyDescent="0.2">
      <c r="A564" s="6" t="s">
        <v>1604</v>
      </c>
      <c r="B564" s="6" t="s">
        <v>31</v>
      </c>
      <c r="C564" s="6" t="s">
        <v>31</v>
      </c>
      <c r="D564" s="6" t="s">
        <v>31</v>
      </c>
      <c r="E564" s="6" t="s">
        <v>31</v>
      </c>
    </row>
    <row r="565" spans="1:5" ht="12" x14ac:dyDescent="0.2">
      <c r="A565" s="6" t="s">
        <v>1625</v>
      </c>
      <c r="B565" s="6" t="s">
        <v>31</v>
      </c>
      <c r="C565" s="6" t="s">
        <v>31</v>
      </c>
      <c r="D565" s="6" t="s">
        <v>31</v>
      </c>
      <c r="E565" s="6" t="s">
        <v>31</v>
      </c>
    </row>
    <row r="566" spans="1:5" ht="12" x14ac:dyDescent="0.2">
      <c r="A566" s="6" t="s">
        <v>1626</v>
      </c>
      <c r="B566" s="6" t="s">
        <v>31</v>
      </c>
      <c r="C566" s="6" t="s">
        <v>31</v>
      </c>
      <c r="D566" s="6" t="s">
        <v>31</v>
      </c>
      <c r="E566" s="6" t="s">
        <v>31</v>
      </c>
    </row>
    <row r="567" spans="1:5" ht="12" x14ac:dyDescent="0.2">
      <c r="A567" s="6" t="s">
        <v>1627</v>
      </c>
      <c r="B567" s="9">
        <v>1927.1</v>
      </c>
      <c r="C567" s="9">
        <v>0</v>
      </c>
      <c r="D567" s="9">
        <v>0</v>
      </c>
      <c r="E567" s="9">
        <v>1927.1</v>
      </c>
    </row>
    <row r="568" spans="1:5" ht="12" x14ac:dyDescent="0.2">
      <c r="A568" s="6" t="s">
        <v>1586</v>
      </c>
      <c r="B568" s="6" t="s">
        <v>31</v>
      </c>
      <c r="C568" s="6" t="s">
        <v>31</v>
      </c>
      <c r="D568" s="6" t="s">
        <v>31</v>
      </c>
      <c r="E568" s="6" t="s">
        <v>31</v>
      </c>
    </row>
    <row r="569" spans="1:5" ht="12" x14ac:dyDescent="0.2">
      <c r="A569" s="6" t="s">
        <v>1628</v>
      </c>
      <c r="B569" s="9">
        <v>0</v>
      </c>
      <c r="C569" s="9">
        <v>2924.1</v>
      </c>
      <c r="D569" s="9">
        <v>0</v>
      </c>
      <c r="E569" s="9">
        <v>2924.1</v>
      </c>
    </row>
    <row r="570" spans="1:5" ht="12" x14ac:dyDescent="0.2">
      <c r="A570" s="6" t="s">
        <v>1588</v>
      </c>
      <c r="B570" s="6" t="s">
        <v>31</v>
      </c>
      <c r="C570" s="6" t="s">
        <v>31</v>
      </c>
      <c r="D570" s="6" t="s">
        <v>31</v>
      </c>
      <c r="E570" s="6" t="s">
        <v>31</v>
      </c>
    </row>
    <row r="571" spans="1:5" ht="12" x14ac:dyDescent="0.2">
      <c r="A571" s="6" t="s">
        <v>1629</v>
      </c>
      <c r="B571" s="9">
        <v>0</v>
      </c>
      <c r="C571" s="9">
        <v>0</v>
      </c>
      <c r="D571" s="9">
        <v>1614.7</v>
      </c>
      <c r="E571" s="9">
        <v>1614.7</v>
      </c>
    </row>
    <row r="572" spans="1:5" ht="12" x14ac:dyDescent="0.2">
      <c r="A572" s="6" t="s">
        <v>1590</v>
      </c>
      <c r="B572" s="6" t="s">
        <v>31</v>
      </c>
      <c r="C572" s="6" t="s">
        <v>31</v>
      </c>
      <c r="D572" s="6" t="s">
        <v>31</v>
      </c>
      <c r="E572" s="6" t="s">
        <v>31</v>
      </c>
    </row>
    <row r="573" spans="1:5" ht="12" x14ac:dyDescent="0.2">
      <c r="A573" s="6" t="s">
        <v>1591</v>
      </c>
      <c r="B573" s="6" t="s">
        <v>31</v>
      </c>
      <c r="C573" s="6" t="s">
        <v>31</v>
      </c>
      <c r="D573" s="6" t="s">
        <v>31</v>
      </c>
      <c r="E573" s="6" t="s">
        <v>31</v>
      </c>
    </row>
    <row r="574" spans="1:5" ht="12" x14ac:dyDescent="0.2">
      <c r="A574" s="6" t="s">
        <v>1630</v>
      </c>
      <c r="B574" s="9">
        <v>0</v>
      </c>
      <c r="C574" s="9">
        <v>0</v>
      </c>
      <c r="D574" s="9">
        <v>24.7</v>
      </c>
      <c r="E574" s="9">
        <v>24.7</v>
      </c>
    </row>
    <row r="575" spans="1:5" ht="12" x14ac:dyDescent="0.2">
      <c r="A575" s="6" t="s">
        <v>1593</v>
      </c>
      <c r="B575" s="6" t="s">
        <v>31</v>
      </c>
      <c r="C575" s="6" t="s">
        <v>31</v>
      </c>
      <c r="D575" s="6" t="s">
        <v>31</v>
      </c>
      <c r="E575" s="6" t="s">
        <v>31</v>
      </c>
    </row>
    <row r="576" spans="1:5" ht="12" x14ac:dyDescent="0.2">
      <c r="A576" s="6" t="s">
        <v>1503</v>
      </c>
      <c r="B576" s="9">
        <v>1927.1</v>
      </c>
      <c r="C576" s="9">
        <v>2924.1</v>
      </c>
      <c r="D576" s="9">
        <v>1639.4</v>
      </c>
      <c r="E576" s="9">
        <v>6490.6</v>
      </c>
    </row>
    <row r="577" spans="1:5" ht="12" x14ac:dyDescent="0.2">
      <c r="A577" s="6" t="s">
        <v>31</v>
      </c>
      <c r="B577" s="6" t="s">
        <v>31</v>
      </c>
      <c r="C577" s="6" t="s">
        <v>31</v>
      </c>
      <c r="D577" s="6" t="s">
        <v>31</v>
      </c>
      <c r="E577" s="6" t="s">
        <v>31</v>
      </c>
    </row>
    <row r="578" spans="1:5" ht="12" x14ac:dyDescent="0.2">
      <c r="A578" s="6" t="s">
        <v>31</v>
      </c>
      <c r="B578" s="6" t="s">
        <v>31</v>
      </c>
      <c r="C578" s="6" t="s">
        <v>31</v>
      </c>
      <c r="D578" s="6" t="s">
        <v>31</v>
      </c>
      <c r="E578" s="6" t="s">
        <v>31</v>
      </c>
    </row>
    <row r="579" spans="1:5" ht="12" x14ac:dyDescent="0.2">
      <c r="A579" s="7" t="s">
        <v>1631</v>
      </c>
      <c r="B579" s="8">
        <v>1221</v>
      </c>
      <c r="C579" s="8">
        <v>1720</v>
      </c>
      <c r="D579" s="8">
        <v>1053</v>
      </c>
      <c r="E579" s="8">
        <v>3994</v>
      </c>
    </row>
    <row r="580" spans="1:5" ht="12" x14ac:dyDescent="0.2">
      <c r="A580" s="6" t="s">
        <v>1632</v>
      </c>
      <c r="B580" s="6" t="s">
        <v>31</v>
      </c>
      <c r="C580" s="6" t="s">
        <v>31</v>
      </c>
      <c r="D580" s="6" t="s">
        <v>31</v>
      </c>
      <c r="E580" s="6" t="s">
        <v>31</v>
      </c>
    </row>
    <row r="581" spans="1:5" ht="12" x14ac:dyDescent="0.2">
      <c r="A581" s="6" t="s">
        <v>1633</v>
      </c>
      <c r="B581" s="6" t="s">
        <v>31</v>
      </c>
      <c r="C581" s="6" t="s">
        <v>31</v>
      </c>
      <c r="D581" s="6" t="s">
        <v>31</v>
      </c>
      <c r="E581" s="6" t="s">
        <v>31</v>
      </c>
    </row>
    <row r="582" spans="1:5" ht="12" x14ac:dyDescent="0.2">
      <c r="A582" s="6" t="s">
        <v>31</v>
      </c>
      <c r="B582" s="6" t="s">
        <v>31</v>
      </c>
      <c r="C582" s="6" t="s">
        <v>31</v>
      </c>
      <c r="D582" s="6" t="s">
        <v>31</v>
      </c>
      <c r="E582" s="6" t="s">
        <v>31</v>
      </c>
    </row>
    <row r="583" spans="1:5" ht="12" x14ac:dyDescent="0.2">
      <c r="A583" s="6" t="s">
        <v>1349</v>
      </c>
      <c r="B583" s="6" t="s">
        <v>31</v>
      </c>
      <c r="C583" s="6" t="s">
        <v>31</v>
      </c>
      <c r="D583" s="6" t="s">
        <v>31</v>
      </c>
      <c r="E583" s="6" t="s">
        <v>31</v>
      </c>
    </row>
    <row r="584" spans="1:5" ht="12" x14ac:dyDescent="0.2">
      <c r="A584" s="6" t="s">
        <v>1350</v>
      </c>
      <c r="B584" s="6" t="s">
        <v>31</v>
      </c>
      <c r="C584" s="6" t="s">
        <v>31</v>
      </c>
      <c r="D584" s="6" t="s">
        <v>31</v>
      </c>
      <c r="E584" s="6" t="s">
        <v>31</v>
      </c>
    </row>
    <row r="585" spans="1:5" ht="12" x14ac:dyDescent="0.2">
      <c r="A585" s="6" t="s">
        <v>1351</v>
      </c>
      <c r="B585" s="6" t="s">
        <v>31</v>
      </c>
      <c r="C585" s="6" t="s">
        <v>31</v>
      </c>
      <c r="D585" s="6" t="s">
        <v>31</v>
      </c>
      <c r="E585" s="6" t="s">
        <v>31</v>
      </c>
    </row>
    <row r="586" spans="1:5" ht="12" x14ac:dyDescent="0.2">
      <c r="A586" s="6" t="s">
        <v>31</v>
      </c>
      <c r="B586" s="6" t="s">
        <v>31</v>
      </c>
      <c r="C586" s="6" t="s">
        <v>31</v>
      </c>
      <c r="D586" s="6" t="s">
        <v>31</v>
      </c>
      <c r="E586" s="6" t="s">
        <v>31</v>
      </c>
    </row>
    <row r="587" spans="1:5" ht="12" x14ac:dyDescent="0.2">
      <c r="A587" s="6" t="s">
        <v>1634</v>
      </c>
      <c r="B587" s="6" t="s">
        <v>31</v>
      </c>
      <c r="C587" s="6" t="s">
        <v>31</v>
      </c>
      <c r="D587" s="6" t="s">
        <v>31</v>
      </c>
      <c r="E587" s="6" t="s">
        <v>31</v>
      </c>
    </row>
    <row r="588" spans="1:5" ht="12" x14ac:dyDescent="0.2">
      <c r="A588" s="6" t="s">
        <v>1365</v>
      </c>
      <c r="B588" s="9">
        <v>0</v>
      </c>
      <c r="C588" s="9">
        <v>0</v>
      </c>
      <c r="D588" s="9">
        <v>0</v>
      </c>
      <c r="E588" s="9">
        <v>0</v>
      </c>
    </row>
    <row r="589" spans="1:5" ht="12" x14ac:dyDescent="0.2">
      <c r="A589" s="6" t="s">
        <v>31</v>
      </c>
      <c r="B589" s="6" t="s">
        <v>31</v>
      </c>
      <c r="C589" s="6" t="s">
        <v>31</v>
      </c>
      <c r="D589" s="6" t="s">
        <v>31</v>
      </c>
      <c r="E589" s="6" t="s">
        <v>31</v>
      </c>
    </row>
    <row r="590" spans="1:5" ht="12" x14ac:dyDescent="0.2">
      <c r="A590" s="6" t="s">
        <v>31</v>
      </c>
      <c r="B590" s="6" t="s">
        <v>31</v>
      </c>
      <c r="C590" s="6" t="s">
        <v>31</v>
      </c>
      <c r="D590" s="6" t="s">
        <v>31</v>
      </c>
      <c r="E590" s="6" t="s">
        <v>31</v>
      </c>
    </row>
    <row r="591" spans="1:5" ht="12" x14ac:dyDescent="0.2">
      <c r="A591" s="6" t="s">
        <v>1635</v>
      </c>
      <c r="B591" s="6" t="s">
        <v>31</v>
      </c>
      <c r="C591" s="6" t="s">
        <v>31</v>
      </c>
      <c r="D591" s="6" t="s">
        <v>31</v>
      </c>
      <c r="E591" s="6" t="s">
        <v>31</v>
      </c>
    </row>
    <row r="592" spans="1:5" ht="12" x14ac:dyDescent="0.2">
      <c r="A592" s="6" t="s">
        <v>1636</v>
      </c>
      <c r="B592" s="6" t="s">
        <v>31</v>
      </c>
      <c r="C592" s="6" t="s">
        <v>31</v>
      </c>
      <c r="D592" s="6" t="s">
        <v>31</v>
      </c>
      <c r="E592" s="6" t="s">
        <v>31</v>
      </c>
    </row>
    <row r="593" spans="1:5" ht="12" x14ac:dyDescent="0.2">
      <c r="A593" s="6" t="s">
        <v>1557</v>
      </c>
      <c r="B593" s="6" t="s">
        <v>31</v>
      </c>
      <c r="C593" s="6" t="s">
        <v>31</v>
      </c>
      <c r="D593" s="6" t="s">
        <v>31</v>
      </c>
      <c r="E593" s="6" t="s">
        <v>31</v>
      </c>
    </row>
    <row r="594" spans="1:5" ht="12" x14ac:dyDescent="0.2">
      <c r="A594" s="6" t="s">
        <v>1370</v>
      </c>
      <c r="B594" s="6" t="s">
        <v>31</v>
      </c>
      <c r="C594" s="6" t="s">
        <v>31</v>
      </c>
      <c r="D594" s="6" t="s">
        <v>31</v>
      </c>
      <c r="E594" s="6" t="s">
        <v>31</v>
      </c>
    </row>
    <row r="595" spans="1:5" ht="12" x14ac:dyDescent="0.2">
      <c r="A595" s="6" t="s">
        <v>1558</v>
      </c>
      <c r="B595" s="6" t="s">
        <v>31</v>
      </c>
      <c r="C595" s="6" t="s">
        <v>31</v>
      </c>
      <c r="D595" s="6" t="s">
        <v>31</v>
      </c>
      <c r="E595" s="6" t="s">
        <v>31</v>
      </c>
    </row>
    <row r="596" spans="1:5" ht="12" x14ac:dyDescent="0.2">
      <c r="A596" s="6" t="s">
        <v>1637</v>
      </c>
      <c r="B596" s="6" t="s">
        <v>31</v>
      </c>
      <c r="C596" s="6" t="s">
        <v>31</v>
      </c>
      <c r="D596" s="6" t="s">
        <v>31</v>
      </c>
      <c r="E596" s="6" t="s">
        <v>31</v>
      </c>
    </row>
    <row r="597" spans="1:5" ht="12" x14ac:dyDescent="0.2">
      <c r="A597" s="6" t="s">
        <v>1638</v>
      </c>
      <c r="B597" s="9">
        <v>438.4</v>
      </c>
      <c r="C597" s="9">
        <v>0</v>
      </c>
      <c r="D597" s="9">
        <v>0</v>
      </c>
      <c r="E597" s="9">
        <v>438.4</v>
      </c>
    </row>
    <row r="598" spans="1:5" ht="12" x14ac:dyDescent="0.2">
      <c r="A598" s="6" t="s">
        <v>1375</v>
      </c>
      <c r="B598" s="6" t="s">
        <v>31</v>
      </c>
      <c r="C598" s="6" t="s">
        <v>31</v>
      </c>
      <c r="D598" s="6" t="s">
        <v>31</v>
      </c>
      <c r="E598" s="6" t="s">
        <v>31</v>
      </c>
    </row>
    <row r="599" spans="1:5" ht="12" x14ac:dyDescent="0.2">
      <c r="A599" s="6" t="s">
        <v>1639</v>
      </c>
      <c r="B599" s="9">
        <v>0</v>
      </c>
      <c r="C599" s="9">
        <v>437.6</v>
      </c>
      <c r="D599" s="9">
        <v>0</v>
      </c>
      <c r="E599" s="9">
        <v>437.6</v>
      </c>
    </row>
    <row r="600" spans="1:5" ht="12" x14ac:dyDescent="0.2">
      <c r="A600" s="6" t="s">
        <v>1377</v>
      </c>
      <c r="B600" s="6" t="s">
        <v>31</v>
      </c>
      <c r="C600" s="6" t="s">
        <v>31</v>
      </c>
      <c r="D600" s="6" t="s">
        <v>31</v>
      </c>
      <c r="E600" s="6" t="s">
        <v>31</v>
      </c>
    </row>
    <row r="601" spans="1:5" ht="12" x14ac:dyDescent="0.2">
      <c r="A601" s="6" t="s">
        <v>1640</v>
      </c>
      <c r="B601" s="9">
        <v>0</v>
      </c>
      <c r="C601" s="9">
        <v>0</v>
      </c>
      <c r="D601" s="9">
        <v>346.1</v>
      </c>
      <c r="E601" s="9">
        <v>346.1</v>
      </c>
    </row>
    <row r="602" spans="1:5" ht="12" x14ac:dyDescent="0.2">
      <c r="A602" s="6" t="s">
        <v>1379</v>
      </c>
      <c r="B602" s="6" t="s">
        <v>31</v>
      </c>
      <c r="C602" s="6" t="s">
        <v>31</v>
      </c>
      <c r="D602" s="6" t="s">
        <v>31</v>
      </c>
      <c r="E602" s="6" t="s">
        <v>31</v>
      </c>
    </row>
    <row r="603" spans="1:5" ht="12" x14ac:dyDescent="0.2">
      <c r="A603" s="6" t="s">
        <v>1503</v>
      </c>
      <c r="B603" s="9">
        <v>438.4</v>
      </c>
      <c r="C603" s="9">
        <v>437.6</v>
      </c>
      <c r="D603" s="9">
        <v>346.1</v>
      </c>
      <c r="E603" s="9">
        <v>1222.0999999999999</v>
      </c>
    </row>
    <row r="604" spans="1:5" ht="12" x14ac:dyDescent="0.2">
      <c r="A604" s="6" t="s">
        <v>31</v>
      </c>
      <c r="B604" s="6" t="s">
        <v>31</v>
      </c>
      <c r="C604" s="6" t="s">
        <v>31</v>
      </c>
      <c r="D604" s="6" t="s">
        <v>31</v>
      </c>
      <c r="E604" s="6" t="s">
        <v>31</v>
      </c>
    </row>
    <row r="605" spans="1:5" ht="12" x14ac:dyDescent="0.2">
      <c r="A605" s="6" t="s">
        <v>31</v>
      </c>
      <c r="B605" s="6" t="s">
        <v>31</v>
      </c>
      <c r="C605" s="6" t="s">
        <v>31</v>
      </c>
      <c r="D605" s="6" t="s">
        <v>31</v>
      </c>
      <c r="E605" s="6" t="s">
        <v>31</v>
      </c>
    </row>
    <row r="606" spans="1:5" ht="12" x14ac:dyDescent="0.2">
      <c r="A606" s="6" t="s">
        <v>1641</v>
      </c>
      <c r="B606" s="6" t="s">
        <v>31</v>
      </c>
      <c r="C606" s="6" t="s">
        <v>31</v>
      </c>
      <c r="D606" s="6" t="s">
        <v>31</v>
      </c>
      <c r="E606" s="6" t="s">
        <v>31</v>
      </c>
    </row>
    <row r="607" spans="1:5" ht="12" x14ac:dyDescent="0.2">
      <c r="A607" s="6" t="s">
        <v>1642</v>
      </c>
      <c r="B607" s="6" t="s">
        <v>31</v>
      </c>
      <c r="C607" s="6" t="s">
        <v>31</v>
      </c>
      <c r="D607" s="6" t="s">
        <v>31</v>
      </c>
      <c r="E607" s="6" t="s">
        <v>31</v>
      </c>
    </row>
    <row r="608" spans="1:5" ht="12" x14ac:dyDescent="0.2">
      <c r="A608" s="6" t="s">
        <v>1567</v>
      </c>
      <c r="B608" s="6" t="s">
        <v>31</v>
      </c>
      <c r="C608" s="6" t="s">
        <v>31</v>
      </c>
      <c r="D608" s="6" t="s">
        <v>31</v>
      </c>
      <c r="E608" s="6" t="s">
        <v>31</v>
      </c>
    </row>
    <row r="609" spans="1:5" ht="12" x14ac:dyDescent="0.2">
      <c r="A609" s="6" t="s">
        <v>1568</v>
      </c>
      <c r="B609" s="6" t="s">
        <v>31</v>
      </c>
      <c r="C609" s="6" t="s">
        <v>31</v>
      </c>
      <c r="D609" s="6" t="s">
        <v>31</v>
      </c>
      <c r="E609" s="6" t="s">
        <v>31</v>
      </c>
    </row>
    <row r="610" spans="1:5" ht="12" x14ac:dyDescent="0.2">
      <c r="A610" s="6" t="s">
        <v>1569</v>
      </c>
      <c r="B610" s="6" t="s">
        <v>31</v>
      </c>
      <c r="C610" s="6" t="s">
        <v>31</v>
      </c>
      <c r="D610" s="6" t="s">
        <v>31</v>
      </c>
      <c r="E610" s="6" t="s">
        <v>31</v>
      </c>
    </row>
    <row r="611" spans="1:5" ht="12" x14ac:dyDescent="0.2">
      <c r="A611" s="6" t="s">
        <v>1570</v>
      </c>
      <c r="B611" s="9">
        <v>182.1</v>
      </c>
      <c r="C611" s="9">
        <v>0</v>
      </c>
      <c r="D611" s="9">
        <v>0</v>
      </c>
      <c r="E611" s="9">
        <v>182.1</v>
      </c>
    </row>
    <row r="612" spans="1:5" ht="12" x14ac:dyDescent="0.2">
      <c r="A612" s="6" t="s">
        <v>1571</v>
      </c>
      <c r="B612" s="6" t="s">
        <v>31</v>
      </c>
      <c r="C612" s="6" t="s">
        <v>31</v>
      </c>
      <c r="D612" s="6" t="s">
        <v>31</v>
      </c>
      <c r="E612" s="6" t="s">
        <v>31</v>
      </c>
    </row>
    <row r="613" spans="1:5" ht="12" x14ac:dyDescent="0.2">
      <c r="A613" s="6" t="s">
        <v>1572</v>
      </c>
      <c r="B613" s="9">
        <v>0</v>
      </c>
      <c r="C613" s="9">
        <v>371.3</v>
      </c>
      <c r="D613" s="9">
        <v>0</v>
      </c>
      <c r="E613" s="9">
        <v>371.3</v>
      </c>
    </row>
    <row r="614" spans="1:5" ht="12" x14ac:dyDescent="0.2">
      <c r="A614" s="6" t="s">
        <v>1573</v>
      </c>
      <c r="B614" s="6" t="s">
        <v>31</v>
      </c>
      <c r="C614" s="6" t="s">
        <v>31</v>
      </c>
      <c r="D614" s="6" t="s">
        <v>31</v>
      </c>
      <c r="E614" s="6" t="s">
        <v>31</v>
      </c>
    </row>
    <row r="615" spans="1:5" ht="12" x14ac:dyDescent="0.2">
      <c r="A615" s="6" t="s">
        <v>1574</v>
      </c>
      <c r="B615" s="9">
        <v>0</v>
      </c>
      <c r="C615" s="9">
        <v>0</v>
      </c>
      <c r="D615" s="9">
        <v>196.6</v>
      </c>
      <c r="E615" s="9">
        <v>196.6</v>
      </c>
    </row>
    <row r="616" spans="1:5" ht="12" x14ac:dyDescent="0.2">
      <c r="A616" s="6" t="s">
        <v>1575</v>
      </c>
      <c r="B616" s="6" t="s">
        <v>31</v>
      </c>
      <c r="C616" s="6" t="s">
        <v>31</v>
      </c>
      <c r="D616" s="6" t="s">
        <v>31</v>
      </c>
      <c r="E616" s="6" t="s">
        <v>31</v>
      </c>
    </row>
    <row r="617" spans="1:5" ht="12" x14ac:dyDescent="0.2">
      <c r="A617" s="6" t="s">
        <v>1467</v>
      </c>
      <c r="B617" s="9">
        <v>182.1</v>
      </c>
      <c r="C617" s="9">
        <v>371.3</v>
      </c>
      <c r="D617" s="9">
        <v>196.6</v>
      </c>
      <c r="E617" s="9">
        <v>750</v>
      </c>
    </row>
    <row r="618" spans="1:5" ht="12" x14ac:dyDescent="0.2">
      <c r="A618" s="6" t="s">
        <v>31</v>
      </c>
      <c r="B618" s="6" t="s">
        <v>31</v>
      </c>
      <c r="C618" s="6" t="s">
        <v>31</v>
      </c>
      <c r="D618" s="6" t="s">
        <v>31</v>
      </c>
      <c r="E618" s="6" t="s">
        <v>31</v>
      </c>
    </row>
    <row r="619" spans="1:5" ht="12" x14ac:dyDescent="0.2">
      <c r="A619" s="6" t="s">
        <v>31</v>
      </c>
      <c r="B619" s="6" t="s">
        <v>31</v>
      </c>
      <c r="C619" s="6" t="s">
        <v>31</v>
      </c>
      <c r="D619" s="6" t="s">
        <v>31</v>
      </c>
      <c r="E619" s="6" t="s">
        <v>31</v>
      </c>
    </row>
    <row r="620" spans="1:5" ht="12" x14ac:dyDescent="0.2">
      <c r="A620" s="6" t="s">
        <v>1643</v>
      </c>
      <c r="B620" s="6" t="s">
        <v>31</v>
      </c>
      <c r="C620" s="6" t="s">
        <v>31</v>
      </c>
      <c r="D620" s="6" t="s">
        <v>31</v>
      </c>
      <c r="E620" s="6" t="s">
        <v>31</v>
      </c>
    </row>
    <row r="621" spans="1:5" ht="12" x14ac:dyDescent="0.2">
      <c r="A621" s="6" t="s">
        <v>1644</v>
      </c>
      <c r="B621" s="6" t="s">
        <v>31</v>
      </c>
      <c r="C621" s="6" t="s">
        <v>31</v>
      </c>
      <c r="D621" s="6" t="s">
        <v>31</v>
      </c>
      <c r="E621" s="6" t="s">
        <v>31</v>
      </c>
    </row>
    <row r="622" spans="1:5" ht="12" x14ac:dyDescent="0.2">
      <c r="A622" s="6" t="s">
        <v>1578</v>
      </c>
      <c r="B622" s="6" t="s">
        <v>31</v>
      </c>
      <c r="C622" s="6" t="s">
        <v>31</v>
      </c>
      <c r="D622" s="6" t="s">
        <v>31</v>
      </c>
      <c r="E622" s="6" t="s">
        <v>31</v>
      </c>
    </row>
    <row r="623" spans="1:5" ht="12" x14ac:dyDescent="0.2">
      <c r="A623" s="6" t="s">
        <v>1579</v>
      </c>
      <c r="B623" s="6" t="s">
        <v>31</v>
      </c>
      <c r="C623" s="6" t="s">
        <v>31</v>
      </c>
      <c r="D623" s="6" t="s">
        <v>31</v>
      </c>
      <c r="E623" s="6" t="s">
        <v>31</v>
      </c>
    </row>
    <row r="624" spans="1:5" ht="12" x14ac:dyDescent="0.2">
      <c r="A624" s="6" t="s">
        <v>1580</v>
      </c>
      <c r="B624" s="6" t="s">
        <v>31</v>
      </c>
      <c r="C624" s="6" t="s">
        <v>31</v>
      </c>
      <c r="D624" s="6" t="s">
        <v>31</v>
      </c>
      <c r="E624" s="6" t="s">
        <v>31</v>
      </c>
    </row>
    <row r="625" spans="1:5" ht="12" x14ac:dyDescent="0.2">
      <c r="A625" s="6" t="s">
        <v>1581</v>
      </c>
      <c r="B625" s="6" t="s">
        <v>31</v>
      </c>
      <c r="C625" s="6" t="s">
        <v>31</v>
      </c>
      <c r="D625" s="6" t="s">
        <v>31</v>
      </c>
      <c r="E625" s="6" t="s">
        <v>31</v>
      </c>
    </row>
    <row r="626" spans="1:5" ht="12" x14ac:dyDescent="0.2">
      <c r="A626" s="6" t="s">
        <v>1645</v>
      </c>
      <c r="B626" s="6" t="s">
        <v>31</v>
      </c>
      <c r="C626" s="6" t="s">
        <v>31</v>
      </c>
      <c r="D626" s="6" t="s">
        <v>31</v>
      </c>
      <c r="E626" s="6" t="s">
        <v>31</v>
      </c>
    </row>
    <row r="627" spans="1:5" ht="12" x14ac:dyDescent="0.2">
      <c r="A627" s="6" t="s">
        <v>1646</v>
      </c>
      <c r="B627" s="6" t="s">
        <v>31</v>
      </c>
      <c r="C627" s="6" t="s">
        <v>31</v>
      </c>
      <c r="D627" s="6" t="s">
        <v>31</v>
      </c>
      <c r="E627" s="6" t="s">
        <v>31</v>
      </c>
    </row>
    <row r="628" spans="1:5" ht="12" x14ac:dyDescent="0.2">
      <c r="A628" s="6" t="s">
        <v>1647</v>
      </c>
      <c r="B628" s="6" t="s">
        <v>31</v>
      </c>
      <c r="C628" s="6" t="s">
        <v>31</v>
      </c>
      <c r="D628" s="6" t="s">
        <v>31</v>
      </c>
      <c r="E628" s="6" t="s">
        <v>31</v>
      </c>
    </row>
    <row r="629" spans="1:5" ht="12" x14ac:dyDescent="0.2">
      <c r="A629" s="6" t="s">
        <v>1585</v>
      </c>
      <c r="B629" s="9">
        <v>600.9</v>
      </c>
      <c r="C629" s="9">
        <v>0</v>
      </c>
      <c r="D629" s="9">
        <v>0</v>
      </c>
      <c r="E629" s="9">
        <v>600.9</v>
      </c>
    </row>
    <row r="630" spans="1:5" ht="12" x14ac:dyDescent="0.2">
      <c r="A630" s="6" t="s">
        <v>1586</v>
      </c>
      <c r="B630" s="6" t="s">
        <v>31</v>
      </c>
      <c r="C630" s="6" t="s">
        <v>31</v>
      </c>
      <c r="D630" s="6" t="s">
        <v>31</v>
      </c>
      <c r="E630" s="6" t="s">
        <v>31</v>
      </c>
    </row>
    <row r="631" spans="1:5" ht="12" x14ac:dyDescent="0.2">
      <c r="A631" s="6" t="s">
        <v>1587</v>
      </c>
      <c r="B631" s="9">
        <v>0</v>
      </c>
      <c r="C631" s="9">
        <v>911.8</v>
      </c>
      <c r="D631" s="9">
        <v>0</v>
      </c>
      <c r="E631" s="9">
        <v>911.8</v>
      </c>
    </row>
    <row r="632" spans="1:5" ht="12" x14ac:dyDescent="0.2">
      <c r="A632" s="6" t="s">
        <v>1588</v>
      </c>
      <c r="B632" s="6" t="s">
        <v>31</v>
      </c>
      <c r="C632" s="6" t="s">
        <v>31</v>
      </c>
      <c r="D632" s="6" t="s">
        <v>31</v>
      </c>
      <c r="E632" s="6" t="s">
        <v>31</v>
      </c>
    </row>
    <row r="633" spans="1:5" ht="12" x14ac:dyDescent="0.2">
      <c r="A633" s="6" t="s">
        <v>1589</v>
      </c>
      <c r="B633" s="9">
        <v>0</v>
      </c>
      <c r="C633" s="9">
        <v>0</v>
      </c>
      <c r="D633" s="9">
        <v>503.5</v>
      </c>
      <c r="E633" s="9">
        <v>503.5</v>
      </c>
    </row>
    <row r="634" spans="1:5" ht="12" x14ac:dyDescent="0.2">
      <c r="A634" s="6" t="s">
        <v>1590</v>
      </c>
      <c r="B634" s="6" t="s">
        <v>31</v>
      </c>
      <c r="C634" s="6" t="s">
        <v>31</v>
      </c>
      <c r="D634" s="6" t="s">
        <v>31</v>
      </c>
      <c r="E634" s="6" t="s">
        <v>31</v>
      </c>
    </row>
    <row r="635" spans="1:5" ht="12" x14ac:dyDescent="0.2">
      <c r="A635" s="6" t="s">
        <v>1591</v>
      </c>
      <c r="B635" s="6" t="s">
        <v>31</v>
      </c>
      <c r="C635" s="6" t="s">
        <v>31</v>
      </c>
      <c r="D635" s="6" t="s">
        <v>31</v>
      </c>
      <c r="E635" s="6" t="s">
        <v>31</v>
      </c>
    </row>
    <row r="636" spans="1:5" ht="12" x14ac:dyDescent="0.2">
      <c r="A636" s="6" t="s">
        <v>1592</v>
      </c>
      <c r="B636" s="9">
        <v>0</v>
      </c>
      <c r="C636" s="9">
        <v>0</v>
      </c>
      <c r="D636" s="9">
        <v>7.7</v>
      </c>
      <c r="E636" s="9">
        <v>7.7</v>
      </c>
    </row>
    <row r="637" spans="1:5" ht="12" x14ac:dyDescent="0.2">
      <c r="A637" s="6" t="s">
        <v>1593</v>
      </c>
      <c r="B637" s="6" t="s">
        <v>31</v>
      </c>
      <c r="C637" s="6" t="s">
        <v>31</v>
      </c>
      <c r="D637" s="6" t="s">
        <v>31</v>
      </c>
      <c r="E637" s="6" t="s">
        <v>31</v>
      </c>
    </row>
    <row r="638" spans="1:5" ht="12" x14ac:dyDescent="0.2">
      <c r="A638" s="6" t="s">
        <v>1473</v>
      </c>
      <c r="B638" s="9">
        <v>600.9</v>
      </c>
      <c r="C638" s="9">
        <v>911.8</v>
      </c>
      <c r="D638" s="9">
        <v>511.2</v>
      </c>
      <c r="E638" s="9">
        <v>2023.9</v>
      </c>
    </row>
    <row r="639" spans="1:5" ht="12" x14ac:dyDescent="0.2">
      <c r="A639" s="6" t="s">
        <v>31</v>
      </c>
      <c r="B639" s="6" t="s">
        <v>31</v>
      </c>
      <c r="C639" s="6" t="s">
        <v>31</v>
      </c>
      <c r="D639" s="6" t="s">
        <v>31</v>
      </c>
      <c r="E639" s="6" t="s">
        <v>31</v>
      </c>
    </row>
    <row r="640" spans="1:5" ht="12" x14ac:dyDescent="0.2">
      <c r="A640" s="6" t="s">
        <v>31</v>
      </c>
      <c r="B640" s="6" t="s">
        <v>31</v>
      </c>
      <c r="C640" s="6" t="s">
        <v>31</v>
      </c>
      <c r="D640" s="6" t="s">
        <v>31</v>
      </c>
      <c r="E640" s="6" t="s">
        <v>31</v>
      </c>
    </row>
    <row r="641" spans="1:5" ht="12" x14ac:dyDescent="0.2">
      <c r="A641" s="7" t="s">
        <v>1648</v>
      </c>
      <c r="B641" s="8">
        <v>1125</v>
      </c>
      <c r="C641" s="8">
        <v>2433</v>
      </c>
      <c r="D641" s="8">
        <v>888</v>
      </c>
      <c r="E641" s="8">
        <v>4446</v>
      </c>
    </row>
    <row r="642" spans="1:5" ht="12" x14ac:dyDescent="0.2">
      <c r="A642" s="6" t="s">
        <v>1632</v>
      </c>
      <c r="B642" s="6" t="s">
        <v>31</v>
      </c>
      <c r="C642" s="6" t="s">
        <v>31</v>
      </c>
      <c r="D642" s="6" t="s">
        <v>31</v>
      </c>
      <c r="E642" s="6" t="s">
        <v>31</v>
      </c>
    </row>
    <row r="643" spans="1:5" ht="12" x14ac:dyDescent="0.2">
      <c r="A643" s="6" t="s">
        <v>1633</v>
      </c>
      <c r="B643" s="6" t="s">
        <v>31</v>
      </c>
      <c r="C643" s="6" t="s">
        <v>31</v>
      </c>
      <c r="D643" s="6" t="s">
        <v>31</v>
      </c>
      <c r="E643" s="6" t="s">
        <v>31</v>
      </c>
    </row>
    <row r="644" spans="1:5" ht="12" x14ac:dyDescent="0.2">
      <c r="A644" s="6" t="s">
        <v>31</v>
      </c>
      <c r="B644" s="6" t="s">
        <v>31</v>
      </c>
      <c r="C644" s="6" t="s">
        <v>31</v>
      </c>
      <c r="D644" s="6" t="s">
        <v>31</v>
      </c>
      <c r="E644" s="6" t="s">
        <v>31</v>
      </c>
    </row>
    <row r="645" spans="1:5" ht="12" x14ac:dyDescent="0.2">
      <c r="A645" s="6" t="s">
        <v>1349</v>
      </c>
      <c r="B645" s="6" t="s">
        <v>31</v>
      </c>
      <c r="C645" s="6" t="s">
        <v>31</v>
      </c>
      <c r="D645" s="6" t="s">
        <v>31</v>
      </c>
      <c r="E645" s="6" t="s">
        <v>31</v>
      </c>
    </row>
    <row r="646" spans="1:5" ht="12" x14ac:dyDescent="0.2">
      <c r="A646" s="6" t="s">
        <v>1350</v>
      </c>
      <c r="B646" s="6" t="s">
        <v>31</v>
      </c>
      <c r="C646" s="6" t="s">
        <v>31</v>
      </c>
      <c r="D646" s="6" t="s">
        <v>31</v>
      </c>
      <c r="E646" s="6" t="s">
        <v>31</v>
      </c>
    </row>
    <row r="647" spans="1:5" ht="12" x14ac:dyDescent="0.2">
      <c r="A647" s="6" t="s">
        <v>1351</v>
      </c>
      <c r="B647" s="6" t="s">
        <v>31</v>
      </c>
      <c r="C647" s="6" t="s">
        <v>31</v>
      </c>
      <c r="D647" s="6" t="s">
        <v>31</v>
      </c>
      <c r="E647" s="6" t="s">
        <v>31</v>
      </c>
    </row>
    <row r="648" spans="1:5" ht="12" x14ac:dyDescent="0.2">
      <c r="A648" s="6" t="s">
        <v>31</v>
      </c>
      <c r="B648" s="6" t="s">
        <v>31</v>
      </c>
      <c r="C648" s="6" t="s">
        <v>31</v>
      </c>
      <c r="D648" s="6" t="s">
        <v>31</v>
      </c>
      <c r="E648" s="6" t="s">
        <v>31</v>
      </c>
    </row>
    <row r="649" spans="1:5" ht="12" x14ac:dyDescent="0.2">
      <c r="A649" s="6" t="s">
        <v>1634</v>
      </c>
      <c r="B649" s="6" t="s">
        <v>31</v>
      </c>
      <c r="C649" s="6" t="s">
        <v>31</v>
      </c>
      <c r="D649" s="6" t="s">
        <v>31</v>
      </c>
      <c r="E649" s="6" t="s">
        <v>31</v>
      </c>
    </row>
    <row r="650" spans="1:5" ht="12" x14ac:dyDescent="0.2">
      <c r="A650" s="6" t="s">
        <v>1365</v>
      </c>
      <c r="B650" s="9">
        <v>0</v>
      </c>
      <c r="C650" s="9">
        <v>0</v>
      </c>
      <c r="D650" s="9">
        <v>0</v>
      </c>
      <c r="E650" s="9">
        <v>0</v>
      </c>
    </row>
    <row r="651" spans="1:5" ht="12" x14ac:dyDescent="0.2">
      <c r="A651" s="6" t="s">
        <v>31</v>
      </c>
      <c r="B651" s="6" t="s">
        <v>31</v>
      </c>
      <c r="C651" s="6" t="s">
        <v>31</v>
      </c>
      <c r="D651" s="6" t="s">
        <v>31</v>
      </c>
      <c r="E651" s="6" t="s">
        <v>31</v>
      </c>
    </row>
    <row r="652" spans="1:5" ht="12" x14ac:dyDescent="0.2">
      <c r="A652" s="6" t="s">
        <v>31</v>
      </c>
      <c r="B652" s="6" t="s">
        <v>31</v>
      </c>
      <c r="C652" s="6" t="s">
        <v>31</v>
      </c>
      <c r="D652" s="6" t="s">
        <v>31</v>
      </c>
      <c r="E652" s="6" t="s">
        <v>31</v>
      </c>
    </row>
    <row r="653" spans="1:5" ht="12" x14ac:dyDescent="0.2">
      <c r="A653" s="6" t="s">
        <v>1635</v>
      </c>
      <c r="B653" s="6" t="s">
        <v>31</v>
      </c>
      <c r="C653" s="6" t="s">
        <v>31</v>
      </c>
      <c r="D653" s="6" t="s">
        <v>31</v>
      </c>
      <c r="E653" s="6" t="s">
        <v>31</v>
      </c>
    </row>
    <row r="654" spans="1:5" ht="12" x14ac:dyDescent="0.2">
      <c r="A654" s="6" t="s">
        <v>1636</v>
      </c>
      <c r="B654" s="6" t="s">
        <v>31</v>
      </c>
      <c r="C654" s="6" t="s">
        <v>31</v>
      </c>
      <c r="D654" s="6" t="s">
        <v>31</v>
      </c>
      <c r="E654" s="6" t="s">
        <v>31</v>
      </c>
    </row>
    <row r="655" spans="1:5" ht="12" x14ac:dyDescent="0.2">
      <c r="A655" s="6" t="s">
        <v>1557</v>
      </c>
      <c r="B655" s="6" t="s">
        <v>31</v>
      </c>
      <c r="C655" s="6" t="s">
        <v>31</v>
      </c>
      <c r="D655" s="6" t="s">
        <v>31</v>
      </c>
      <c r="E655" s="6" t="s">
        <v>31</v>
      </c>
    </row>
    <row r="656" spans="1:5" ht="12" x14ac:dyDescent="0.2">
      <c r="A656" s="6" t="s">
        <v>1370</v>
      </c>
      <c r="B656" s="6" t="s">
        <v>31</v>
      </c>
      <c r="C656" s="6" t="s">
        <v>31</v>
      </c>
      <c r="D656" s="6" t="s">
        <v>31</v>
      </c>
      <c r="E656" s="6" t="s">
        <v>31</v>
      </c>
    </row>
    <row r="657" spans="1:5" ht="12" x14ac:dyDescent="0.2">
      <c r="A657" s="6" t="s">
        <v>1558</v>
      </c>
      <c r="B657" s="6" t="s">
        <v>31</v>
      </c>
      <c r="C657" s="6" t="s">
        <v>31</v>
      </c>
      <c r="D657" s="6" t="s">
        <v>31</v>
      </c>
      <c r="E657" s="6" t="s">
        <v>31</v>
      </c>
    </row>
    <row r="658" spans="1:5" ht="12" x14ac:dyDescent="0.2">
      <c r="A658" s="6" t="s">
        <v>1637</v>
      </c>
      <c r="B658" s="6" t="s">
        <v>31</v>
      </c>
      <c r="C658" s="6" t="s">
        <v>31</v>
      </c>
      <c r="D658" s="6" t="s">
        <v>31</v>
      </c>
      <c r="E658" s="6" t="s">
        <v>31</v>
      </c>
    </row>
    <row r="659" spans="1:5" ht="12" x14ac:dyDescent="0.2">
      <c r="A659" s="6" t="s">
        <v>1638</v>
      </c>
      <c r="B659" s="9">
        <v>438.4</v>
      </c>
      <c r="C659" s="9">
        <v>0</v>
      </c>
      <c r="D659" s="9">
        <v>0</v>
      </c>
      <c r="E659" s="9">
        <v>438.4</v>
      </c>
    </row>
    <row r="660" spans="1:5" ht="12" x14ac:dyDescent="0.2">
      <c r="A660" s="6" t="s">
        <v>1375</v>
      </c>
      <c r="B660" s="6" t="s">
        <v>31</v>
      </c>
      <c r="C660" s="6" t="s">
        <v>31</v>
      </c>
      <c r="D660" s="6" t="s">
        <v>31</v>
      </c>
      <c r="E660" s="6" t="s">
        <v>31</v>
      </c>
    </row>
    <row r="661" spans="1:5" ht="12" x14ac:dyDescent="0.2">
      <c r="A661" s="6" t="s">
        <v>1639</v>
      </c>
      <c r="B661" s="9">
        <v>0</v>
      </c>
      <c r="C661" s="9">
        <v>437.6</v>
      </c>
      <c r="D661" s="9">
        <v>0</v>
      </c>
      <c r="E661" s="9">
        <v>437.6</v>
      </c>
    </row>
    <row r="662" spans="1:5" ht="12" x14ac:dyDescent="0.2">
      <c r="A662" s="6" t="s">
        <v>1377</v>
      </c>
      <c r="B662" s="6" t="s">
        <v>31</v>
      </c>
      <c r="C662" s="6" t="s">
        <v>31</v>
      </c>
      <c r="D662" s="6" t="s">
        <v>31</v>
      </c>
      <c r="E662" s="6" t="s">
        <v>31</v>
      </c>
    </row>
    <row r="663" spans="1:5" ht="12" x14ac:dyDescent="0.2">
      <c r="A663" s="6" t="s">
        <v>1640</v>
      </c>
      <c r="B663" s="9">
        <v>0</v>
      </c>
      <c r="C663" s="9">
        <v>0</v>
      </c>
      <c r="D663" s="9">
        <v>346.1</v>
      </c>
      <c r="E663" s="9">
        <v>346.1</v>
      </c>
    </row>
    <row r="664" spans="1:5" ht="12" x14ac:dyDescent="0.2">
      <c r="A664" s="6" t="s">
        <v>1379</v>
      </c>
      <c r="B664" s="6" t="s">
        <v>31</v>
      </c>
      <c r="C664" s="6" t="s">
        <v>31</v>
      </c>
      <c r="D664" s="6" t="s">
        <v>31</v>
      </c>
      <c r="E664" s="6" t="s">
        <v>31</v>
      </c>
    </row>
    <row r="665" spans="1:5" ht="12" x14ac:dyDescent="0.2">
      <c r="A665" s="6" t="s">
        <v>1503</v>
      </c>
      <c r="B665" s="9">
        <v>438.4</v>
      </c>
      <c r="C665" s="9">
        <v>437.6</v>
      </c>
      <c r="D665" s="9">
        <v>346.1</v>
      </c>
      <c r="E665" s="9">
        <v>1222.0999999999999</v>
      </c>
    </row>
    <row r="666" spans="1:5" ht="12" x14ac:dyDescent="0.2">
      <c r="A666" s="6" t="s">
        <v>31</v>
      </c>
      <c r="B666" s="6" t="s">
        <v>31</v>
      </c>
      <c r="C666" s="6" t="s">
        <v>31</v>
      </c>
      <c r="D666" s="6" t="s">
        <v>31</v>
      </c>
      <c r="E666" s="6" t="s">
        <v>31</v>
      </c>
    </row>
    <row r="667" spans="1:5" ht="12" x14ac:dyDescent="0.2">
      <c r="A667" s="6" t="s">
        <v>31</v>
      </c>
      <c r="B667" s="6" t="s">
        <v>31</v>
      </c>
      <c r="C667" s="6" t="s">
        <v>31</v>
      </c>
      <c r="D667" s="6" t="s">
        <v>31</v>
      </c>
      <c r="E667" s="6" t="s">
        <v>31</v>
      </c>
    </row>
    <row r="668" spans="1:5" ht="12" x14ac:dyDescent="0.2">
      <c r="A668" s="6" t="s">
        <v>1641</v>
      </c>
      <c r="B668" s="6" t="s">
        <v>31</v>
      </c>
      <c r="C668" s="6" t="s">
        <v>31</v>
      </c>
      <c r="D668" s="6" t="s">
        <v>31</v>
      </c>
      <c r="E668" s="6" t="s">
        <v>31</v>
      </c>
    </row>
    <row r="669" spans="1:5" ht="12" x14ac:dyDescent="0.2">
      <c r="A669" s="6" t="s">
        <v>1642</v>
      </c>
      <c r="B669" s="6" t="s">
        <v>31</v>
      </c>
      <c r="C669" s="6" t="s">
        <v>31</v>
      </c>
      <c r="D669" s="6" t="s">
        <v>31</v>
      </c>
      <c r="E669" s="6" t="s">
        <v>31</v>
      </c>
    </row>
    <row r="670" spans="1:5" ht="12" x14ac:dyDescent="0.2">
      <c r="A670" s="6" t="s">
        <v>1567</v>
      </c>
      <c r="B670" s="6" t="s">
        <v>31</v>
      </c>
      <c r="C670" s="6" t="s">
        <v>31</v>
      </c>
      <c r="D670" s="6" t="s">
        <v>31</v>
      </c>
      <c r="E670" s="6" t="s">
        <v>31</v>
      </c>
    </row>
    <row r="671" spans="1:5" ht="12" x14ac:dyDescent="0.2">
      <c r="A671" s="6" t="s">
        <v>1568</v>
      </c>
      <c r="B671" s="6" t="s">
        <v>31</v>
      </c>
      <c r="C671" s="6" t="s">
        <v>31</v>
      </c>
      <c r="D671" s="6" t="s">
        <v>31</v>
      </c>
      <c r="E671" s="6" t="s">
        <v>31</v>
      </c>
    </row>
    <row r="672" spans="1:5" ht="12" x14ac:dyDescent="0.2">
      <c r="A672" s="6" t="s">
        <v>1569</v>
      </c>
      <c r="B672" s="6" t="s">
        <v>31</v>
      </c>
      <c r="C672" s="6" t="s">
        <v>31</v>
      </c>
      <c r="D672" s="6" t="s">
        <v>31</v>
      </c>
      <c r="E672" s="6" t="s">
        <v>31</v>
      </c>
    </row>
    <row r="673" spans="1:5" ht="12" x14ac:dyDescent="0.2">
      <c r="A673" s="6" t="s">
        <v>1570</v>
      </c>
      <c r="B673" s="9">
        <v>182.1</v>
      </c>
      <c r="C673" s="9">
        <v>0</v>
      </c>
      <c r="D673" s="9">
        <v>0</v>
      </c>
      <c r="E673" s="9">
        <v>182.1</v>
      </c>
    </row>
    <row r="674" spans="1:5" ht="12" x14ac:dyDescent="0.2">
      <c r="A674" s="6" t="s">
        <v>1571</v>
      </c>
      <c r="B674" s="6" t="s">
        <v>31</v>
      </c>
      <c r="C674" s="6" t="s">
        <v>31</v>
      </c>
      <c r="D674" s="6" t="s">
        <v>31</v>
      </c>
      <c r="E674" s="6" t="s">
        <v>31</v>
      </c>
    </row>
    <row r="675" spans="1:5" ht="12" x14ac:dyDescent="0.2">
      <c r="A675" s="6" t="s">
        <v>1572</v>
      </c>
      <c r="B675" s="9">
        <v>0</v>
      </c>
      <c r="C675" s="9">
        <v>371.3</v>
      </c>
      <c r="D675" s="9">
        <v>0</v>
      </c>
      <c r="E675" s="9">
        <v>371.3</v>
      </c>
    </row>
    <row r="676" spans="1:5" ht="12" x14ac:dyDescent="0.2">
      <c r="A676" s="6" t="s">
        <v>1573</v>
      </c>
      <c r="B676" s="6" t="s">
        <v>31</v>
      </c>
      <c r="C676" s="6" t="s">
        <v>31</v>
      </c>
      <c r="D676" s="6" t="s">
        <v>31</v>
      </c>
      <c r="E676" s="6" t="s">
        <v>31</v>
      </c>
    </row>
    <row r="677" spans="1:5" ht="12" x14ac:dyDescent="0.2">
      <c r="A677" s="6" t="s">
        <v>1574</v>
      </c>
      <c r="B677" s="9">
        <v>0</v>
      </c>
      <c r="C677" s="9">
        <v>0</v>
      </c>
      <c r="D677" s="9">
        <v>196.6</v>
      </c>
      <c r="E677" s="9">
        <v>196.6</v>
      </c>
    </row>
    <row r="678" spans="1:5" ht="12" x14ac:dyDescent="0.2">
      <c r="A678" s="6" t="s">
        <v>1575</v>
      </c>
      <c r="B678" s="6" t="s">
        <v>31</v>
      </c>
      <c r="C678" s="6" t="s">
        <v>31</v>
      </c>
      <c r="D678" s="6" t="s">
        <v>31</v>
      </c>
      <c r="E678" s="6" t="s">
        <v>31</v>
      </c>
    </row>
    <row r="679" spans="1:5" ht="12" x14ac:dyDescent="0.2">
      <c r="A679" s="6" t="s">
        <v>1467</v>
      </c>
      <c r="B679" s="9">
        <v>182.1</v>
      </c>
      <c r="C679" s="9">
        <v>371.3</v>
      </c>
      <c r="D679" s="9">
        <v>196.6</v>
      </c>
      <c r="E679" s="9">
        <v>750</v>
      </c>
    </row>
    <row r="680" spans="1:5" ht="12" x14ac:dyDescent="0.2">
      <c r="A680" s="6" t="s">
        <v>31</v>
      </c>
      <c r="B680" s="6" t="s">
        <v>31</v>
      </c>
      <c r="C680" s="6" t="s">
        <v>31</v>
      </c>
      <c r="D680" s="6" t="s">
        <v>31</v>
      </c>
      <c r="E680" s="6" t="s">
        <v>31</v>
      </c>
    </row>
    <row r="681" spans="1:5" ht="12" x14ac:dyDescent="0.2">
      <c r="A681" s="6" t="s">
        <v>31</v>
      </c>
      <c r="B681" s="6" t="s">
        <v>31</v>
      </c>
      <c r="C681" s="6" t="s">
        <v>31</v>
      </c>
      <c r="D681" s="6" t="s">
        <v>31</v>
      </c>
      <c r="E681" s="6" t="s">
        <v>31</v>
      </c>
    </row>
    <row r="682" spans="1:5" ht="12" x14ac:dyDescent="0.2">
      <c r="A682" s="6" t="s">
        <v>31</v>
      </c>
      <c r="B682" s="6" t="s">
        <v>31</v>
      </c>
      <c r="C682" s="6" t="s">
        <v>31</v>
      </c>
      <c r="D682" s="6" t="s">
        <v>31</v>
      </c>
      <c r="E682" s="6" t="s">
        <v>31</v>
      </c>
    </row>
    <row r="683" spans="1:5" ht="12" x14ac:dyDescent="0.2">
      <c r="A683" s="6" t="s">
        <v>1649</v>
      </c>
      <c r="B683" s="6" t="s">
        <v>31</v>
      </c>
      <c r="C683" s="6" t="s">
        <v>31</v>
      </c>
      <c r="D683" s="6" t="s">
        <v>31</v>
      </c>
      <c r="E683" s="6" t="s">
        <v>31</v>
      </c>
    </row>
    <row r="684" spans="1:5" ht="12" x14ac:dyDescent="0.2">
      <c r="A684" s="6" t="s">
        <v>1650</v>
      </c>
      <c r="B684" s="6" t="s">
        <v>31</v>
      </c>
      <c r="C684" s="6" t="s">
        <v>31</v>
      </c>
      <c r="D684" s="6" t="s">
        <v>31</v>
      </c>
      <c r="E684" s="6" t="s">
        <v>31</v>
      </c>
    </row>
    <row r="685" spans="1:5" ht="12" x14ac:dyDescent="0.2">
      <c r="A685" s="6" t="s">
        <v>1651</v>
      </c>
      <c r="B685" s="6" t="s">
        <v>31</v>
      </c>
      <c r="C685" s="6" t="s">
        <v>31</v>
      </c>
      <c r="D685" s="6" t="s">
        <v>31</v>
      </c>
      <c r="E685" s="6" t="s">
        <v>31</v>
      </c>
    </row>
    <row r="686" spans="1:5" ht="12" x14ac:dyDescent="0.2">
      <c r="A686" s="6" t="s">
        <v>1652</v>
      </c>
      <c r="B686" s="6" t="s">
        <v>31</v>
      </c>
      <c r="C686" s="6" t="s">
        <v>31</v>
      </c>
      <c r="D686" s="6" t="s">
        <v>31</v>
      </c>
      <c r="E686" s="6" t="s">
        <v>31</v>
      </c>
    </row>
    <row r="687" spans="1:5" ht="12" x14ac:dyDescent="0.2">
      <c r="A687" s="6" t="s">
        <v>1653</v>
      </c>
      <c r="B687" s="6" t="s">
        <v>31</v>
      </c>
      <c r="C687" s="6" t="s">
        <v>31</v>
      </c>
      <c r="D687" s="6" t="s">
        <v>31</v>
      </c>
      <c r="E687" s="6" t="s">
        <v>31</v>
      </c>
    </row>
    <row r="688" spans="1:5" ht="12" x14ac:dyDescent="0.2">
      <c r="A688" s="6" t="s">
        <v>1581</v>
      </c>
      <c r="B688" s="6" t="s">
        <v>31</v>
      </c>
      <c r="C688" s="6" t="s">
        <v>31</v>
      </c>
      <c r="D688" s="6" t="s">
        <v>31</v>
      </c>
      <c r="E688" s="6" t="s">
        <v>31</v>
      </c>
    </row>
    <row r="689" spans="1:5" ht="12" x14ac:dyDescent="0.2">
      <c r="A689" s="6" t="s">
        <v>1645</v>
      </c>
      <c r="B689" s="6" t="s">
        <v>31</v>
      </c>
      <c r="C689" s="6" t="s">
        <v>31</v>
      </c>
      <c r="D689" s="6" t="s">
        <v>31</v>
      </c>
      <c r="E689" s="6" t="s">
        <v>31</v>
      </c>
    </row>
    <row r="690" spans="1:5" ht="12" x14ac:dyDescent="0.2">
      <c r="A690" s="6" t="s">
        <v>1654</v>
      </c>
      <c r="B690" s="6" t="s">
        <v>31</v>
      </c>
      <c r="C690" s="6" t="s">
        <v>31</v>
      </c>
      <c r="D690" s="6" t="s">
        <v>31</v>
      </c>
      <c r="E690" s="6" t="s">
        <v>31</v>
      </c>
    </row>
    <row r="691" spans="1:5" ht="12" x14ac:dyDescent="0.2">
      <c r="A691" s="6" t="s">
        <v>1655</v>
      </c>
      <c r="B691" s="6" t="s">
        <v>31</v>
      </c>
      <c r="C691" s="6" t="s">
        <v>31</v>
      </c>
      <c r="D691" s="6" t="s">
        <v>31</v>
      </c>
      <c r="E691" s="6" t="s">
        <v>31</v>
      </c>
    </row>
    <row r="692" spans="1:5" ht="12" x14ac:dyDescent="0.2">
      <c r="A692" s="6" t="s">
        <v>1656</v>
      </c>
      <c r="B692" s="9">
        <v>505.2</v>
      </c>
      <c r="C692" s="9">
        <v>0</v>
      </c>
      <c r="D692" s="9">
        <v>0</v>
      </c>
      <c r="E692" s="9">
        <v>505.2</v>
      </c>
    </row>
    <row r="693" spans="1:5" ht="12" x14ac:dyDescent="0.2">
      <c r="A693" s="6" t="s">
        <v>1657</v>
      </c>
      <c r="B693" s="6" t="s">
        <v>31</v>
      </c>
      <c r="C693" s="6" t="s">
        <v>31</v>
      </c>
      <c r="D693" s="6" t="s">
        <v>31</v>
      </c>
      <c r="E693" s="6" t="s">
        <v>31</v>
      </c>
    </row>
    <row r="694" spans="1:5" ht="12" x14ac:dyDescent="0.2">
      <c r="A694" s="6" t="s">
        <v>1658</v>
      </c>
      <c r="B694" s="9">
        <v>0</v>
      </c>
      <c r="C694" s="9">
        <v>1624.7</v>
      </c>
      <c r="D694" s="9">
        <v>0</v>
      </c>
      <c r="E694" s="9">
        <v>1624.7</v>
      </c>
    </row>
    <row r="695" spans="1:5" ht="12" x14ac:dyDescent="0.2">
      <c r="A695" s="6" t="s">
        <v>1659</v>
      </c>
      <c r="B695" s="6" t="s">
        <v>31</v>
      </c>
      <c r="C695" s="6" t="s">
        <v>31</v>
      </c>
      <c r="D695" s="6" t="s">
        <v>31</v>
      </c>
      <c r="E695" s="6" t="s">
        <v>31</v>
      </c>
    </row>
    <row r="696" spans="1:5" ht="12" x14ac:dyDescent="0.2">
      <c r="A696" s="6" t="s">
        <v>1660</v>
      </c>
      <c r="B696" s="9">
        <v>0</v>
      </c>
      <c r="C696" s="9">
        <v>0</v>
      </c>
      <c r="D696" s="9">
        <v>332.4</v>
      </c>
      <c r="E696" s="9">
        <v>332.4</v>
      </c>
    </row>
    <row r="697" spans="1:5" ht="12" x14ac:dyDescent="0.2">
      <c r="A697" s="6" t="s">
        <v>1661</v>
      </c>
      <c r="B697" s="6" t="s">
        <v>31</v>
      </c>
      <c r="C697" s="6" t="s">
        <v>31</v>
      </c>
      <c r="D697" s="6" t="s">
        <v>31</v>
      </c>
      <c r="E697" s="6" t="s">
        <v>31</v>
      </c>
    </row>
    <row r="698" spans="1:5" ht="12" x14ac:dyDescent="0.2">
      <c r="A698" s="6" t="s">
        <v>1591</v>
      </c>
      <c r="B698" s="6" t="s">
        <v>31</v>
      </c>
      <c r="C698" s="6" t="s">
        <v>31</v>
      </c>
      <c r="D698" s="6" t="s">
        <v>31</v>
      </c>
      <c r="E698" s="6" t="s">
        <v>31</v>
      </c>
    </row>
    <row r="699" spans="1:5" ht="12" x14ac:dyDescent="0.2">
      <c r="A699" s="6" t="s">
        <v>1662</v>
      </c>
      <c r="B699" s="9">
        <v>0</v>
      </c>
      <c r="C699" s="9">
        <v>0</v>
      </c>
      <c r="D699" s="9">
        <v>13.8</v>
      </c>
      <c r="E699" s="9">
        <v>13.8</v>
      </c>
    </row>
    <row r="700" spans="1:5" ht="12" x14ac:dyDescent="0.2">
      <c r="A700" s="6" t="s">
        <v>1663</v>
      </c>
      <c r="B700" s="6" t="s">
        <v>31</v>
      </c>
      <c r="C700" s="6" t="s">
        <v>31</v>
      </c>
      <c r="D700" s="6" t="s">
        <v>31</v>
      </c>
      <c r="E700" s="6" t="s">
        <v>31</v>
      </c>
    </row>
    <row r="701" spans="1:5" ht="12" x14ac:dyDescent="0.2">
      <c r="A701" s="6" t="s">
        <v>1473</v>
      </c>
      <c r="B701" s="9">
        <v>505.2</v>
      </c>
      <c r="C701" s="9">
        <v>1624.7</v>
      </c>
      <c r="D701" s="9">
        <v>346.2</v>
      </c>
      <c r="E701" s="9">
        <v>2476.1</v>
      </c>
    </row>
    <row r="702" spans="1:5" ht="12" x14ac:dyDescent="0.2">
      <c r="A702" s="6" t="s">
        <v>31</v>
      </c>
      <c r="B702" s="6" t="s">
        <v>31</v>
      </c>
      <c r="C702" s="6" t="s">
        <v>31</v>
      </c>
      <c r="D702" s="6" t="s">
        <v>31</v>
      </c>
      <c r="E702" s="6" t="s">
        <v>31</v>
      </c>
    </row>
    <row r="703" spans="1:5" ht="12" x14ac:dyDescent="0.2">
      <c r="A703" s="6" t="s">
        <v>31</v>
      </c>
      <c r="B703" s="6" t="s">
        <v>31</v>
      </c>
      <c r="C703" s="6" t="s">
        <v>31</v>
      </c>
      <c r="D703" s="6" t="s">
        <v>31</v>
      </c>
      <c r="E703" s="6" t="s">
        <v>31</v>
      </c>
    </row>
    <row r="704" spans="1:5" ht="12" x14ac:dyDescent="0.2">
      <c r="A704" s="7" t="s">
        <v>1664</v>
      </c>
      <c r="B704" s="8">
        <v>1204</v>
      </c>
      <c r="C704" s="8">
        <v>1983</v>
      </c>
      <c r="D704" s="8">
        <v>1119</v>
      </c>
      <c r="E704" s="8">
        <v>4306</v>
      </c>
    </row>
    <row r="705" spans="1:5" ht="12" x14ac:dyDescent="0.2">
      <c r="A705" s="6" t="s">
        <v>1632</v>
      </c>
      <c r="B705" s="6" t="s">
        <v>31</v>
      </c>
      <c r="C705" s="6" t="s">
        <v>31</v>
      </c>
      <c r="D705" s="6" t="s">
        <v>31</v>
      </c>
      <c r="E705" s="6" t="s">
        <v>31</v>
      </c>
    </row>
    <row r="706" spans="1:5" ht="12" x14ac:dyDescent="0.2">
      <c r="A706" s="6" t="s">
        <v>1633</v>
      </c>
      <c r="B706" s="6" t="s">
        <v>31</v>
      </c>
      <c r="C706" s="6" t="s">
        <v>31</v>
      </c>
      <c r="D706" s="6" t="s">
        <v>31</v>
      </c>
      <c r="E706" s="6" t="s">
        <v>31</v>
      </c>
    </row>
    <row r="707" spans="1:5" ht="12" x14ac:dyDescent="0.2">
      <c r="A707" s="6" t="s">
        <v>31</v>
      </c>
      <c r="B707" s="6" t="s">
        <v>31</v>
      </c>
      <c r="C707" s="6" t="s">
        <v>31</v>
      </c>
      <c r="D707" s="6" t="s">
        <v>31</v>
      </c>
      <c r="E707" s="6" t="s">
        <v>31</v>
      </c>
    </row>
    <row r="708" spans="1:5" ht="12" x14ac:dyDescent="0.2">
      <c r="A708" s="6" t="s">
        <v>1349</v>
      </c>
      <c r="B708" s="6" t="s">
        <v>31</v>
      </c>
      <c r="C708" s="6" t="s">
        <v>31</v>
      </c>
      <c r="D708" s="6" t="s">
        <v>31</v>
      </c>
      <c r="E708" s="6" t="s">
        <v>31</v>
      </c>
    </row>
    <row r="709" spans="1:5" ht="12" x14ac:dyDescent="0.2">
      <c r="A709" s="6" t="s">
        <v>1350</v>
      </c>
      <c r="B709" s="6" t="s">
        <v>31</v>
      </c>
      <c r="C709" s="6" t="s">
        <v>31</v>
      </c>
      <c r="D709" s="6" t="s">
        <v>31</v>
      </c>
      <c r="E709" s="6" t="s">
        <v>31</v>
      </c>
    </row>
    <row r="710" spans="1:5" ht="12" x14ac:dyDescent="0.2">
      <c r="A710" s="6" t="s">
        <v>1351</v>
      </c>
      <c r="B710" s="6" t="s">
        <v>31</v>
      </c>
      <c r="C710" s="6" t="s">
        <v>31</v>
      </c>
      <c r="D710" s="6" t="s">
        <v>31</v>
      </c>
      <c r="E710" s="6" t="s">
        <v>31</v>
      </c>
    </row>
    <row r="711" spans="1:5" ht="12" x14ac:dyDescent="0.2">
      <c r="A711" s="6" t="s">
        <v>31</v>
      </c>
      <c r="B711" s="6" t="s">
        <v>31</v>
      </c>
      <c r="C711" s="6" t="s">
        <v>31</v>
      </c>
      <c r="D711" s="6" t="s">
        <v>31</v>
      </c>
      <c r="E711" s="6" t="s">
        <v>31</v>
      </c>
    </row>
    <row r="712" spans="1:5" ht="12" x14ac:dyDescent="0.2">
      <c r="A712" s="6" t="s">
        <v>1634</v>
      </c>
      <c r="B712" s="6" t="s">
        <v>31</v>
      </c>
      <c r="C712" s="6" t="s">
        <v>31</v>
      </c>
      <c r="D712" s="6" t="s">
        <v>31</v>
      </c>
      <c r="E712" s="6" t="s">
        <v>31</v>
      </c>
    </row>
    <row r="713" spans="1:5" ht="12" x14ac:dyDescent="0.2">
      <c r="A713" s="6" t="s">
        <v>1365</v>
      </c>
      <c r="B713" s="9">
        <v>0</v>
      </c>
      <c r="C713" s="9">
        <v>0</v>
      </c>
      <c r="D713" s="9">
        <v>0</v>
      </c>
      <c r="E713" s="9">
        <v>0</v>
      </c>
    </row>
    <row r="714" spans="1:5" ht="12" x14ac:dyDescent="0.2">
      <c r="A714" s="6" t="s">
        <v>31</v>
      </c>
      <c r="B714" s="6" t="s">
        <v>31</v>
      </c>
      <c r="C714" s="6" t="s">
        <v>31</v>
      </c>
      <c r="D714" s="6" t="s">
        <v>31</v>
      </c>
      <c r="E714" s="6" t="s">
        <v>31</v>
      </c>
    </row>
    <row r="715" spans="1:5" ht="12" x14ac:dyDescent="0.2">
      <c r="A715" s="6" t="s">
        <v>31</v>
      </c>
      <c r="B715" s="6" t="s">
        <v>31</v>
      </c>
      <c r="C715" s="6" t="s">
        <v>31</v>
      </c>
      <c r="D715" s="6" t="s">
        <v>31</v>
      </c>
      <c r="E715" s="6" t="s">
        <v>31</v>
      </c>
    </row>
    <row r="716" spans="1:5" ht="12" x14ac:dyDescent="0.2">
      <c r="A716" s="6" t="s">
        <v>1665</v>
      </c>
      <c r="B716" s="6" t="s">
        <v>31</v>
      </c>
      <c r="C716" s="6" t="s">
        <v>31</v>
      </c>
      <c r="D716" s="6" t="s">
        <v>31</v>
      </c>
      <c r="E716" s="6" t="s">
        <v>31</v>
      </c>
    </row>
    <row r="717" spans="1:5" ht="12" x14ac:dyDescent="0.2">
      <c r="A717" s="6" t="s">
        <v>1666</v>
      </c>
      <c r="B717" s="6" t="s">
        <v>31</v>
      </c>
      <c r="C717" s="6" t="s">
        <v>31</v>
      </c>
      <c r="D717" s="6" t="s">
        <v>31</v>
      </c>
      <c r="E717" s="6" t="s">
        <v>31</v>
      </c>
    </row>
    <row r="718" spans="1:5" ht="12" x14ac:dyDescent="0.2">
      <c r="A718" s="6" t="s">
        <v>1667</v>
      </c>
      <c r="B718" s="6" t="s">
        <v>31</v>
      </c>
      <c r="C718" s="6" t="s">
        <v>31</v>
      </c>
      <c r="D718" s="6" t="s">
        <v>31</v>
      </c>
      <c r="E718" s="6" t="s">
        <v>31</v>
      </c>
    </row>
    <row r="719" spans="1:5" ht="12" x14ac:dyDescent="0.2">
      <c r="A719" s="6" t="s">
        <v>1355</v>
      </c>
      <c r="B719" s="6" t="s">
        <v>31</v>
      </c>
      <c r="C719" s="6" t="s">
        <v>31</v>
      </c>
      <c r="D719" s="6" t="s">
        <v>31</v>
      </c>
      <c r="E719" s="6" t="s">
        <v>31</v>
      </c>
    </row>
    <row r="720" spans="1:5" ht="12" x14ac:dyDescent="0.2">
      <c r="A720" s="6" t="s">
        <v>1668</v>
      </c>
      <c r="B720" s="6" t="s">
        <v>31</v>
      </c>
      <c r="C720" s="6" t="s">
        <v>31</v>
      </c>
      <c r="D720" s="6" t="s">
        <v>31</v>
      </c>
      <c r="E720" s="6" t="s">
        <v>31</v>
      </c>
    </row>
    <row r="721" spans="1:5" ht="12" x14ac:dyDescent="0.2">
      <c r="A721" s="6" t="s">
        <v>1669</v>
      </c>
      <c r="B721" s="6" t="s">
        <v>31</v>
      </c>
      <c r="C721" s="6" t="s">
        <v>31</v>
      </c>
      <c r="D721" s="6" t="s">
        <v>31</v>
      </c>
      <c r="E721" s="6" t="s">
        <v>31</v>
      </c>
    </row>
    <row r="722" spans="1:5" ht="12" x14ac:dyDescent="0.2">
      <c r="A722" s="6" t="s">
        <v>1670</v>
      </c>
      <c r="B722" s="9">
        <v>421.6</v>
      </c>
      <c r="C722" s="9">
        <v>0</v>
      </c>
      <c r="D722" s="9">
        <v>0</v>
      </c>
      <c r="E722" s="9">
        <v>421.6</v>
      </c>
    </row>
    <row r="723" spans="1:5" ht="12" x14ac:dyDescent="0.2">
      <c r="A723" s="6" t="s">
        <v>1360</v>
      </c>
      <c r="B723" s="6" t="s">
        <v>31</v>
      </c>
      <c r="C723" s="6" t="s">
        <v>31</v>
      </c>
      <c r="D723" s="6" t="s">
        <v>31</v>
      </c>
      <c r="E723" s="6" t="s">
        <v>31</v>
      </c>
    </row>
    <row r="724" spans="1:5" ht="12" x14ac:dyDescent="0.2">
      <c r="A724" s="6" t="s">
        <v>1671</v>
      </c>
      <c r="B724" s="9">
        <v>0</v>
      </c>
      <c r="C724" s="9">
        <v>700.1</v>
      </c>
      <c r="D724" s="9">
        <v>0</v>
      </c>
      <c r="E724" s="9">
        <v>700.1</v>
      </c>
    </row>
    <row r="725" spans="1:5" ht="12" x14ac:dyDescent="0.2">
      <c r="A725" s="6" t="s">
        <v>1362</v>
      </c>
      <c r="B725" s="6" t="s">
        <v>31</v>
      </c>
      <c r="C725" s="6" t="s">
        <v>31</v>
      </c>
      <c r="D725" s="6" t="s">
        <v>31</v>
      </c>
      <c r="E725" s="6" t="s">
        <v>31</v>
      </c>
    </row>
    <row r="726" spans="1:5" ht="12" x14ac:dyDescent="0.2">
      <c r="A726" s="6" t="s">
        <v>1672</v>
      </c>
      <c r="B726" s="9">
        <v>0</v>
      </c>
      <c r="C726" s="9">
        <v>0</v>
      </c>
      <c r="D726" s="9">
        <v>411.3</v>
      </c>
      <c r="E726" s="9">
        <v>411.3</v>
      </c>
    </row>
    <row r="727" spans="1:5" ht="12" x14ac:dyDescent="0.2">
      <c r="A727" s="6" t="s">
        <v>1364</v>
      </c>
      <c r="B727" s="6" t="s">
        <v>31</v>
      </c>
      <c r="C727" s="6" t="s">
        <v>31</v>
      </c>
      <c r="D727" s="6" t="s">
        <v>31</v>
      </c>
      <c r="E727" s="6" t="s">
        <v>31</v>
      </c>
    </row>
    <row r="728" spans="1:5" ht="12" x14ac:dyDescent="0.2">
      <c r="A728" s="6" t="s">
        <v>1503</v>
      </c>
      <c r="B728" s="9">
        <v>421.6</v>
      </c>
      <c r="C728" s="9">
        <v>700.1</v>
      </c>
      <c r="D728" s="9">
        <v>411.3</v>
      </c>
      <c r="E728" s="9">
        <v>1533</v>
      </c>
    </row>
    <row r="729" spans="1:5" ht="12" x14ac:dyDescent="0.2">
      <c r="A729" s="6" t="s">
        <v>31</v>
      </c>
      <c r="B729" s="6" t="s">
        <v>31</v>
      </c>
      <c r="C729" s="6" t="s">
        <v>31</v>
      </c>
      <c r="D729" s="6" t="s">
        <v>31</v>
      </c>
      <c r="E729" s="6" t="s">
        <v>31</v>
      </c>
    </row>
    <row r="730" spans="1:5" ht="12" x14ac:dyDescent="0.2">
      <c r="A730" s="6" t="s">
        <v>31</v>
      </c>
      <c r="B730" s="6" t="s">
        <v>31</v>
      </c>
      <c r="C730" s="6" t="s">
        <v>31</v>
      </c>
      <c r="D730" s="6" t="s">
        <v>31</v>
      </c>
      <c r="E730" s="6" t="s">
        <v>31</v>
      </c>
    </row>
    <row r="731" spans="1:5" ht="12" x14ac:dyDescent="0.2">
      <c r="A731" s="6" t="s">
        <v>1641</v>
      </c>
      <c r="B731" s="6" t="s">
        <v>31</v>
      </c>
      <c r="C731" s="6" t="s">
        <v>31</v>
      </c>
      <c r="D731" s="6" t="s">
        <v>31</v>
      </c>
      <c r="E731" s="6" t="s">
        <v>31</v>
      </c>
    </row>
    <row r="732" spans="1:5" ht="12" x14ac:dyDescent="0.2">
      <c r="A732" s="6" t="s">
        <v>1642</v>
      </c>
      <c r="B732" s="6" t="s">
        <v>31</v>
      </c>
      <c r="C732" s="6" t="s">
        <v>31</v>
      </c>
      <c r="D732" s="6" t="s">
        <v>31</v>
      </c>
      <c r="E732" s="6" t="s">
        <v>31</v>
      </c>
    </row>
    <row r="733" spans="1:5" ht="12" x14ac:dyDescent="0.2">
      <c r="A733" s="6" t="s">
        <v>1567</v>
      </c>
      <c r="B733" s="6" t="s">
        <v>31</v>
      </c>
      <c r="C733" s="6" t="s">
        <v>31</v>
      </c>
      <c r="D733" s="6" t="s">
        <v>31</v>
      </c>
      <c r="E733" s="6" t="s">
        <v>31</v>
      </c>
    </row>
    <row r="734" spans="1:5" ht="12" x14ac:dyDescent="0.2">
      <c r="A734" s="6" t="s">
        <v>1568</v>
      </c>
      <c r="B734" s="6" t="s">
        <v>31</v>
      </c>
      <c r="C734" s="6" t="s">
        <v>31</v>
      </c>
      <c r="D734" s="6" t="s">
        <v>31</v>
      </c>
      <c r="E734" s="6" t="s">
        <v>31</v>
      </c>
    </row>
    <row r="735" spans="1:5" ht="12" x14ac:dyDescent="0.2">
      <c r="A735" s="6" t="s">
        <v>1569</v>
      </c>
      <c r="B735" s="6" t="s">
        <v>31</v>
      </c>
      <c r="C735" s="6" t="s">
        <v>31</v>
      </c>
      <c r="D735" s="6" t="s">
        <v>31</v>
      </c>
      <c r="E735" s="6" t="s">
        <v>31</v>
      </c>
    </row>
    <row r="736" spans="1:5" ht="12" x14ac:dyDescent="0.2">
      <c r="A736" s="6" t="s">
        <v>1570</v>
      </c>
      <c r="B736" s="9">
        <v>182.1</v>
      </c>
      <c r="C736" s="9">
        <v>0</v>
      </c>
      <c r="D736" s="9">
        <v>0</v>
      </c>
      <c r="E736" s="9">
        <v>182.1</v>
      </c>
    </row>
    <row r="737" spans="1:5" ht="12" x14ac:dyDescent="0.2">
      <c r="A737" s="6" t="s">
        <v>1571</v>
      </c>
      <c r="B737" s="6" t="s">
        <v>31</v>
      </c>
      <c r="C737" s="6" t="s">
        <v>31</v>
      </c>
      <c r="D737" s="6" t="s">
        <v>31</v>
      </c>
      <c r="E737" s="6" t="s">
        <v>31</v>
      </c>
    </row>
    <row r="738" spans="1:5" ht="12" x14ac:dyDescent="0.2">
      <c r="A738" s="6" t="s">
        <v>1572</v>
      </c>
      <c r="B738" s="9">
        <v>0</v>
      </c>
      <c r="C738" s="9">
        <v>371.3</v>
      </c>
      <c r="D738" s="9">
        <v>0</v>
      </c>
      <c r="E738" s="9">
        <v>371.3</v>
      </c>
    </row>
    <row r="739" spans="1:5" ht="12" x14ac:dyDescent="0.2">
      <c r="A739" s="6" t="s">
        <v>1573</v>
      </c>
      <c r="B739" s="6" t="s">
        <v>31</v>
      </c>
      <c r="C739" s="6" t="s">
        <v>31</v>
      </c>
      <c r="D739" s="6" t="s">
        <v>31</v>
      </c>
      <c r="E739" s="6" t="s">
        <v>31</v>
      </c>
    </row>
    <row r="740" spans="1:5" ht="12" x14ac:dyDescent="0.2">
      <c r="A740" s="6" t="s">
        <v>1574</v>
      </c>
      <c r="B740" s="9">
        <v>0</v>
      </c>
      <c r="C740" s="9">
        <v>0</v>
      </c>
      <c r="D740" s="9">
        <v>196.6</v>
      </c>
      <c r="E740" s="9">
        <v>196.6</v>
      </c>
    </row>
    <row r="741" spans="1:5" ht="12" x14ac:dyDescent="0.2">
      <c r="A741" s="6" t="s">
        <v>1575</v>
      </c>
      <c r="B741" s="6" t="s">
        <v>31</v>
      </c>
      <c r="C741" s="6" t="s">
        <v>31</v>
      </c>
      <c r="D741" s="6" t="s">
        <v>31</v>
      </c>
      <c r="E741" s="6" t="s">
        <v>31</v>
      </c>
    </row>
    <row r="742" spans="1:5" ht="12" x14ac:dyDescent="0.2">
      <c r="A742" s="6" t="s">
        <v>1467</v>
      </c>
      <c r="B742" s="9">
        <v>182.1</v>
      </c>
      <c r="C742" s="9">
        <v>371.3</v>
      </c>
      <c r="D742" s="9">
        <v>196.6</v>
      </c>
      <c r="E742" s="9">
        <v>750</v>
      </c>
    </row>
    <row r="743" spans="1:5" ht="12" x14ac:dyDescent="0.2">
      <c r="A743" s="6" t="s">
        <v>31</v>
      </c>
      <c r="B743" s="6" t="s">
        <v>31</v>
      </c>
      <c r="C743" s="6" t="s">
        <v>31</v>
      </c>
      <c r="D743" s="6" t="s">
        <v>31</v>
      </c>
      <c r="E743" s="6" t="s">
        <v>31</v>
      </c>
    </row>
    <row r="744" spans="1:5" ht="12" x14ac:dyDescent="0.2">
      <c r="A744" s="6" t="s">
        <v>31</v>
      </c>
      <c r="B744" s="6" t="s">
        <v>31</v>
      </c>
      <c r="C744" s="6" t="s">
        <v>31</v>
      </c>
      <c r="D744" s="6" t="s">
        <v>31</v>
      </c>
      <c r="E744" s="6" t="s">
        <v>31</v>
      </c>
    </row>
    <row r="745" spans="1:5" ht="12" x14ac:dyDescent="0.2">
      <c r="A745" s="6" t="s">
        <v>31</v>
      </c>
      <c r="B745" s="6" t="s">
        <v>31</v>
      </c>
      <c r="C745" s="6" t="s">
        <v>31</v>
      </c>
      <c r="D745" s="6" t="s">
        <v>31</v>
      </c>
      <c r="E745" s="6" t="s">
        <v>31</v>
      </c>
    </row>
    <row r="746" spans="1:5" ht="12" x14ac:dyDescent="0.2">
      <c r="A746" s="6" t="s">
        <v>1643</v>
      </c>
      <c r="B746" s="6" t="s">
        <v>31</v>
      </c>
      <c r="C746" s="6" t="s">
        <v>31</v>
      </c>
      <c r="D746" s="6" t="s">
        <v>31</v>
      </c>
      <c r="E746" s="6" t="s">
        <v>31</v>
      </c>
    </row>
    <row r="747" spans="1:5" ht="12" x14ac:dyDescent="0.2">
      <c r="A747" s="6" t="s">
        <v>1644</v>
      </c>
      <c r="B747" s="6" t="s">
        <v>31</v>
      </c>
      <c r="C747" s="6" t="s">
        <v>31</v>
      </c>
      <c r="D747" s="6" t="s">
        <v>31</v>
      </c>
      <c r="E747" s="6" t="s">
        <v>31</v>
      </c>
    </row>
    <row r="748" spans="1:5" ht="12" x14ac:dyDescent="0.2">
      <c r="A748" s="6" t="s">
        <v>1578</v>
      </c>
      <c r="B748" s="6" t="s">
        <v>31</v>
      </c>
      <c r="C748" s="6" t="s">
        <v>31</v>
      </c>
      <c r="D748" s="6" t="s">
        <v>31</v>
      </c>
      <c r="E748" s="6" t="s">
        <v>31</v>
      </c>
    </row>
    <row r="749" spans="1:5" ht="12" x14ac:dyDescent="0.2">
      <c r="A749" s="6" t="s">
        <v>1579</v>
      </c>
      <c r="B749" s="6" t="s">
        <v>31</v>
      </c>
      <c r="C749" s="6" t="s">
        <v>31</v>
      </c>
      <c r="D749" s="6" t="s">
        <v>31</v>
      </c>
      <c r="E749" s="6" t="s">
        <v>31</v>
      </c>
    </row>
    <row r="750" spans="1:5" ht="12" x14ac:dyDescent="0.2">
      <c r="A750" s="6" t="s">
        <v>1580</v>
      </c>
      <c r="B750" s="6" t="s">
        <v>31</v>
      </c>
      <c r="C750" s="6" t="s">
        <v>31</v>
      </c>
      <c r="D750" s="6" t="s">
        <v>31</v>
      </c>
      <c r="E750" s="6" t="s">
        <v>31</v>
      </c>
    </row>
    <row r="751" spans="1:5" ht="12" x14ac:dyDescent="0.2">
      <c r="A751" s="6" t="s">
        <v>1581</v>
      </c>
      <c r="B751" s="6" t="s">
        <v>31</v>
      </c>
      <c r="C751" s="6" t="s">
        <v>31</v>
      </c>
      <c r="D751" s="6" t="s">
        <v>31</v>
      </c>
      <c r="E751" s="6" t="s">
        <v>31</v>
      </c>
    </row>
    <row r="752" spans="1:5" ht="12" x14ac:dyDescent="0.2">
      <c r="A752" s="6" t="s">
        <v>1645</v>
      </c>
      <c r="B752" s="6" t="s">
        <v>31</v>
      </c>
      <c r="C752" s="6" t="s">
        <v>31</v>
      </c>
      <c r="D752" s="6" t="s">
        <v>31</v>
      </c>
      <c r="E752" s="6" t="s">
        <v>31</v>
      </c>
    </row>
    <row r="753" spans="1:5" ht="12" x14ac:dyDescent="0.2">
      <c r="A753" s="6" t="s">
        <v>1646</v>
      </c>
      <c r="B753" s="6" t="s">
        <v>31</v>
      </c>
      <c r="C753" s="6" t="s">
        <v>31</v>
      </c>
      <c r="D753" s="6" t="s">
        <v>31</v>
      </c>
      <c r="E753" s="6" t="s">
        <v>31</v>
      </c>
    </row>
    <row r="754" spans="1:5" ht="12" x14ac:dyDescent="0.2">
      <c r="A754" s="6" t="s">
        <v>1647</v>
      </c>
      <c r="B754" s="6" t="s">
        <v>31</v>
      </c>
      <c r="C754" s="6" t="s">
        <v>31</v>
      </c>
      <c r="D754" s="6" t="s">
        <v>31</v>
      </c>
      <c r="E754" s="6" t="s">
        <v>31</v>
      </c>
    </row>
    <row r="755" spans="1:5" ht="12" x14ac:dyDescent="0.2">
      <c r="A755" s="6" t="s">
        <v>1585</v>
      </c>
      <c r="B755" s="9">
        <v>600.9</v>
      </c>
      <c r="C755" s="9">
        <v>0</v>
      </c>
      <c r="D755" s="9">
        <v>0</v>
      </c>
      <c r="E755" s="9">
        <v>600.9</v>
      </c>
    </row>
    <row r="756" spans="1:5" ht="12" x14ac:dyDescent="0.2">
      <c r="A756" s="6" t="s">
        <v>1586</v>
      </c>
      <c r="B756" s="6" t="s">
        <v>31</v>
      </c>
      <c r="C756" s="6" t="s">
        <v>31</v>
      </c>
      <c r="D756" s="6" t="s">
        <v>31</v>
      </c>
      <c r="E756" s="6" t="s">
        <v>31</v>
      </c>
    </row>
    <row r="757" spans="1:5" ht="12" x14ac:dyDescent="0.2">
      <c r="A757" s="6" t="s">
        <v>1587</v>
      </c>
      <c r="B757" s="9">
        <v>0</v>
      </c>
      <c r="C757" s="9">
        <v>911.8</v>
      </c>
      <c r="D757" s="9">
        <v>0</v>
      </c>
      <c r="E757" s="9">
        <v>911.8</v>
      </c>
    </row>
    <row r="758" spans="1:5" ht="12" x14ac:dyDescent="0.2">
      <c r="A758" s="6" t="s">
        <v>1588</v>
      </c>
      <c r="B758" s="6" t="s">
        <v>31</v>
      </c>
      <c r="C758" s="6" t="s">
        <v>31</v>
      </c>
      <c r="D758" s="6" t="s">
        <v>31</v>
      </c>
      <c r="E758" s="6" t="s">
        <v>31</v>
      </c>
    </row>
    <row r="759" spans="1:5" ht="12" x14ac:dyDescent="0.2">
      <c r="A759" s="6" t="s">
        <v>1589</v>
      </c>
      <c r="B759" s="9">
        <v>0</v>
      </c>
      <c r="C759" s="9">
        <v>0</v>
      </c>
      <c r="D759" s="9">
        <v>503.5</v>
      </c>
      <c r="E759" s="9">
        <v>503.5</v>
      </c>
    </row>
    <row r="760" spans="1:5" ht="12" x14ac:dyDescent="0.2">
      <c r="A760" s="6" t="s">
        <v>1590</v>
      </c>
      <c r="B760" s="6" t="s">
        <v>31</v>
      </c>
      <c r="C760" s="6" t="s">
        <v>31</v>
      </c>
      <c r="D760" s="6" t="s">
        <v>31</v>
      </c>
      <c r="E760" s="6" t="s">
        <v>31</v>
      </c>
    </row>
    <row r="761" spans="1:5" ht="12" x14ac:dyDescent="0.2">
      <c r="A761" s="6" t="s">
        <v>1591</v>
      </c>
      <c r="B761" s="6" t="s">
        <v>31</v>
      </c>
      <c r="C761" s="6" t="s">
        <v>31</v>
      </c>
      <c r="D761" s="6" t="s">
        <v>31</v>
      </c>
      <c r="E761" s="6" t="s">
        <v>31</v>
      </c>
    </row>
    <row r="762" spans="1:5" ht="12" x14ac:dyDescent="0.2">
      <c r="A762" s="6" t="s">
        <v>1592</v>
      </c>
      <c r="B762" s="9">
        <v>0</v>
      </c>
      <c r="C762" s="9">
        <v>0</v>
      </c>
      <c r="D762" s="9">
        <v>7.7</v>
      </c>
      <c r="E762" s="9">
        <v>7.7</v>
      </c>
    </row>
    <row r="763" spans="1:5" ht="12" x14ac:dyDescent="0.2">
      <c r="A763" s="6" t="s">
        <v>1593</v>
      </c>
      <c r="B763" s="6" t="s">
        <v>31</v>
      </c>
      <c r="C763" s="6" t="s">
        <v>31</v>
      </c>
      <c r="D763" s="6" t="s">
        <v>31</v>
      </c>
      <c r="E763" s="6" t="s">
        <v>31</v>
      </c>
    </row>
    <row r="764" spans="1:5" ht="12" x14ac:dyDescent="0.2">
      <c r="A764" s="6" t="s">
        <v>1473</v>
      </c>
      <c r="B764" s="9">
        <v>600.9</v>
      </c>
      <c r="C764" s="9">
        <v>911.8</v>
      </c>
      <c r="D764" s="9">
        <v>511.2</v>
      </c>
      <c r="E764" s="9">
        <v>2023.9</v>
      </c>
    </row>
    <row r="765" spans="1:5" ht="12" x14ac:dyDescent="0.2">
      <c r="A765" s="6" t="s">
        <v>31</v>
      </c>
      <c r="B765" s="6" t="s">
        <v>31</v>
      </c>
      <c r="C765" s="6" t="s">
        <v>31</v>
      </c>
      <c r="D765" s="6" t="s">
        <v>31</v>
      </c>
      <c r="E765" s="6" t="s">
        <v>31</v>
      </c>
    </row>
    <row r="766" spans="1:5" ht="12" x14ac:dyDescent="0.2">
      <c r="A766" s="6" t="s">
        <v>31</v>
      </c>
      <c r="B766" s="6" t="s">
        <v>31</v>
      </c>
      <c r="C766" s="6" t="s">
        <v>31</v>
      </c>
      <c r="D766" s="6" t="s">
        <v>31</v>
      </c>
      <c r="E766" s="6" t="s">
        <v>31</v>
      </c>
    </row>
    <row r="767" spans="1:5" ht="12" x14ac:dyDescent="0.2">
      <c r="A767" s="7" t="s">
        <v>1673</v>
      </c>
      <c r="B767" s="8">
        <v>1108</v>
      </c>
      <c r="C767" s="8">
        <v>2696</v>
      </c>
      <c r="D767" s="8">
        <v>954</v>
      </c>
      <c r="E767" s="8">
        <v>4758</v>
      </c>
    </row>
    <row r="768" spans="1:5" ht="12" x14ac:dyDescent="0.2">
      <c r="A768" s="6" t="s">
        <v>1632</v>
      </c>
      <c r="B768" s="6" t="s">
        <v>31</v>
      </c>
      <c r="C768" s="6" t="s">
        <v>31</v>
      </c>
      <c r="D768" s="6" t="s">
        <v>31</v>
      </c>
      <c r="E768" s="6" t="s">
        <v>31</v>
      </c>
    </row>
    <row r="769" spans="1:5" ht="12" x14ac:dyDescent="0.2">
      <c r="A769" s="6" t="s">
        <v>1633</v>
      </c>
      <c r="B769" s="6" t="s">
        <v>31</v>
      </c>
      <c r="C769" s="6" t="s">
        <v>31</v>
      </c>
      <c r="D769" s="6" t="s">
        <v>31</v>
      </c>
      <c r="E769" s="6" t="s">
        <v>31</v>
      </c>
    </row>
    <row r="770" spans="1:5" ht="12" x14ac:dyDescent="0.2">
      <c r="A770" s="6" t="s">
        <v>31</v>
      </c>
      <c r="B770" s="6" t="s">
        <v>31</v>
      </c>
      <c r="C770" s="6" t="s">
        <v>31</v>
      </c>
      <c r="D770" s="6" t="s">
        <v>31</v>
      </c>
      <c r="E770" s="6" t="s">
        <v>31</v>
      </c>
    </row>
    <row r="771" spans="1:5" ht="12" x14ac:dyDescent="0.2">
      <c r="A771" s="6" t="s">
        <v>1349</v>
      </c>
      <c r="B771" s="6" t="s">
        <v>31</v>
      </c>
      <c r="C771" s="6" t="s">
        <v>31</v>
      </c>
      <c r="D771" s="6" t="s">
        <v>31</v>
      </c>
      <c r="E771" s="6" t="s">
        <v>31</v>
      </c>
    </row>
    <row r="772" spans="1:5" ht="12" x14ac:dyDescent="0.2">
      <c r="A772" s="6" t="s">
        <v>1350</v>
      </c>
      <c r="B772" s="6" t="s">
        <v>31</v>
      </c>
      <c r="C772" s="6" t="s">
        <v>31</v>
      </c>
      <c r="D772" s="6" t="s">
        <v>31</v>
      </c>
      <c r="E772" s="6" t="s">
        <v>31</v>
      </c>
    </row>
    <row r="773" spans="1:5" ht="12" x14ac:dyDescent="0.2">
      <c r="A773" s="6" t="s">
        <v>1351</v>
      </c>
      <c r="B773" s="6" t="s">
        <v>31</v>
      </c>
      <c r="C773" s="6" t="s">
        <v>31</v>
      </c>
      <c r="D773" s="6" t="s">
        <v>31</v>
      </c>
      <c r="E773" s="6" t="s">
        <v>31</v>
      </c>
    </row>
    <row r="774" spans="1:5" ht="12" x14ac:dyDescent="0.2">
      <c r="A774" s="6" t="s">
        <v>31</v>
      </c>
      <c r="B774" s="6" t="s">
        <v>31</v>
      </c>
      <c r="C774" s="6" t="s">
        <v>31</v>
      </c>
      <c r="D774" s="6" t="s">
        <v>31</v>
      </c>
      <c r="E774" s="6" t="s">
        <v>31</v>
      </c>
    </row>
    <row r="775" spans="1:5" ht="12" x14ac:dyDescent="0.2">
      <c r="A775" s="6" t="s">
        <v>1634</v>
      </c>
      <c r="B775" s="6" t="s">
        <v>31</v>
      </c>
      <c r="C775" s="6" t="s">
        <v>31</v>
      </c>
      <c r="D775" s="6" t="s">
        <v>31</v>
      </c>
      <c r="E775" s="6" t="s">
        <v>31</v>
      </c>
    </row>
    <row r="776" spans="1:5" ht="12" x14ac:dyDescent="0.2">
      <c r="A776" s="6" t="s">
        <v>1365</v>
      </c>
      <c r="B776" s="9">
        <v>0</v>
      </c>
      <c r="C776" s="9">
        <v>0</v>
      </c>
      <c r="D776" s="9">
        <v>0</v>
      </c>
      <c r="E776" s="9">
        <v>0</v>
      </c>
    </row>
    <row r="777" spans="1:5" ht="12" x14ac:dyDescent="0.2">
      <c r="A777" s="6" t="s">
        <v>31</v>
      </c>
      <c r="B777" s="6" t="s">
        <v>31</v>
      </c>
      <c r="C777" s="6" t="s">
        <v>31</v>
      </c>
      <c r="D777" s="6" t="s">
        <v>31</v>
      </c>
      <c r="E777" s="6" t="s">
        <v>31</v>
      </c>
    </row>
    <row r="778" spans="1:5" ht="12" x14ac:dyDescent="0.2">
      <c r="A778" s="6" t="s">
        <v>31</v>
      </c>
      <c r="B778" s="6" t="s">
        <v>31</v>
      </c>
      <c r="C778" s="6" t="s">
        <v>31</v>
      </c>
      <c r="D778" s="6" t="s">
        <v>31</v>
      </c>
      <c r="E778" s="6" t="s">
        <v>31</v>
      </c>
    </row>
    <row r="779" spans="1:5" ht="12" x14ac:dyDescent="0.2">
      <c r="A779" s="6" t="s">
        <v>1665</v>
      </c>
      <c r="B779" s="6" t="s">
        <v>31</v>
      </c>
      <c r="C779" s="6" t="s">
        <v>31</v>
      </c>
      <c r="D779" s="6" t="s">
        <v>31</v>
      </c>
      <c r="E779" s="6" t="s">
        <v>31</v>
      </c>
    </row>
    <row r="780" spans="1:5" ht="12" x14ac:dyDescent="0.2">
      <c r="A780" s="6" t="s">
        <v>1666</v>
      </c>
      <c r="B780" s="6" t="s">
        <v>31</v>
      </c>
      <c r="C780" s="6" t="s">
        <v>31</v>
      </c>
      <c r="D780" s="6" t="s">
        <v>31</v>
      </c>
      <c r="E780" s="6" t="s">
        <v>31</v>
      </c>
    </row>
    <row r="781" spans="1:5" ht="12" x14ac:dyDescent="0.2">
      <c r="A781" s="6" t="s">
        <v>1667</v>
      </c>
      <c r="B781" s="6" t="s">
        <v>31</v>
      </c>
      <c r="C781" s="6" t="s">
        <v>31</v>
      </c>
      <c r="D781" s="6" t="s">
        <v>31</v>
      </c>
      <c r="E781" s="6" t="s">
        <v>31</v>
      </c>
    </row>
    <row r="782" spans="1:5" ht="12" x14ac:dyDescent="0.2">
      <c r="A782" s="6" t="s">
        <v>1355</v>
      </c>
      <c r="B782" s="6" t="s">
        <v>31</v>
      </c>
      <c r="C782" s="6" t="s">
        <v>31</v>
      </c>
      <c r="D782" s="6" t="s">
        <v>31</v>
      </c>
      <c r="E782" s="6" t="s">
        <v>31</v>
      </c>
    </row>
    <row r="783" spans="1:5" ht="12" x14ac:dyDescent="0.2">
      <c r="A783" s="6" t="s">
        <v>1668</v>
      </c>
      <c r="B783" s="6" t="s">
        <v>31</v>
      </c>
      <c r="C783" s="6" t="s">
        <v>31</v>
      </c>
      <c r="D783" s="6" t="s">
        <v>31</v>
      </c>
      <c r="E783" s="6" t="s">
        <v>31</v>
      </c>
    </row>
    <row r="784" spans="1:5" ht="12" x14ac:dyDescent="0.2">
      <c r="A784" s="6" t="s">
        <v>1669</v>
      </c>
      <c r="B784" s="6" t="s">
        <v>31</v>
      </c>
      <c r="C784" s="6" t="s">
        <v>31</v>
      </c>
      <c r="D784" s="6" t="s">
        <v>31</v>
      </c>
      <c r="E784" s="6" t="s">
        <v>31</v>
      </c>
    </row>
    <row r="785" spans="1:5" ht="12" x14ac:dyDescent="0.2">
      <c r="A785" s="6" t="s">
        <v>1670</v>
      </c>
      <c r="B785" s="9">
        <v>421.6</v>
      </c>
      <c r="C785" s="9">
        <v>0</v>
      </c>
      <c r="D785" s="9">
        <v>0</v>
      </c>
      <c r="E785" s="9">
        <v>421.6</v>
      </c>
    </row>
    <row r="786" spans="1:5" ht="12" x14ac:dyDescent="0.2">
      <c r="A786" s="6" t="s">
        <v>1360</v>
      </c>
      <c r="B786" s="6" t="s">
        <v>31</v>
      </c>
      <c r="C786" s="6" t="s">
        <v>31</v>
      </c>
      <c r="D786" s="6" t="s">
        <v>31</v>
      </c>
      <c r="E786" s="6" t="s">
        <v>31</v>
      </c>
    </row>
    <row r="787" spans="1:5" ht="12" x14ac:dyDescent="0.2">
      <c r="A787" s="6" t="s">
        <v>1671</v>
      </c>
      <c r="B787" s="9">
        <v>0</v>
      </c>
      <c r="C787" s="9">
        <v>700.1</v>
      </c>
      <c r="D787" s="9">
        <v>0</v>
      </c>
      <c r="E787" s="9">
        <v>700.1</v>
      </c>
    </row>
    <row r="788" spans="1:5" ht="12" x14ac:dyDescent="0.2">
      <c r="A788" s="6" t="s">
        <v>1362</v>
      </c>
      <c r="B788" s="6" t="s">
        <v>31</v>
      </c>
      <c r="C788" s="6" t="s">
        <v>31</v>
      </c>
      <c r="D788" s="6" t="s">
        <v>31</v>
      </c>
      <c r="E788" s="6" t="s">
        <v>31</v>
      </c>
    </row>
    <row r="789" spans="1:5" ht="12" x14ac:dyDescent="0.2">
      <c r="A789" s="6" t="s">
        <v>1672</v>
      </c>
      <c r="B789" s="9">
        <v>0</v>
      </c>
      <c r="C789" s="9">
        <v>0</v>
      </c>
      <c r="D789" s="9">
        <v>411.3</v>
      </c>
      <c r="E789" s="9">
        <v>411.3</v>
      </c>
    </row>
    <row r="790" spans="1:5" ht="12" x14ac:dyDescent="0.2">
      <c r="A790" s="6" t="s">
        <v>1364</v>
      </c>
      <c r="B790" s="6" t="s">
        <v>31</v>
      </c>
      <c r="C790" s="6" t="s">
        <v>31</v>
      </c>
      <c r="D790" s="6" t="s">
        <v>31</v>
      </c>
      <c r="E790" s="6" t="s">
        <v>31</v>
      </c>
    </row>
    <row r="791" spans="1:5" ht="12" x14ac:dyDescent="0.2">
      <c r="A791" s="6" t="s">
        <v>1503</v>
      </c>
      <c r="B791" s="9">
        <v>421.6</v>
      </c>
      <c r="C791" s="9">
        <v>700.1</v>
      </c>
      <c r="D791" s="9">
        <v>411.3</v>
      </c>
      <c r="E791" s="9">
        <v>1533</v>
      </c>
    </row>
    <row r="792" spans="1:5" ht="12" x14ac:dyDescent="0.2">
      <c r="A792" s="6" t="s">
        <v>31</v>
      </c>
      <c r="B792" s="6" t="s">
        <v>31</v>
      </c>
      <c r="C792" s="6" t="s">
        <v>31</v>
      </c>
      <c r="D792" s="6" t="s">
        <v>31</v>
      </c>
      <c r="E792" s="6" t="s">
        <v>31</v>
      </c>
    </row>
    <row r="793" spans="1:5" ht="12" x14ac:dyDescent="0.2">
      <c r="A793" s="6" t="s">
        <v>31</v>
      </c>
      <c r="B793" s="6" t="s">
        <v>31</v>
      </c>
      <c r="C793" s="6" t="s">
        <v>31</v>
      </c>
      <c r="D793" s="6" t="s">
        <v>31</v>
      </c>
      <c r="E793" s="6" t="s">
        <v>31</v>
      </c>
    </row>
    <row r="794" spans="1:5" ht="12" x14ac:dyDescent="0.2">
      <c r="A794" s="6" t="s">
        <v>1641</v>
      </c>
      <c r="B794" s="6" t="s">
        <v>31</v>
      </c>
      <c r="C794" s="6" t="s">
        <v>31</v>
      </c>
      <c r="D794" s="6" t="s">
        <v>31</v>
      </c>
      <c r="E794" s="6" t="s">
        <v>31</v>
      </c>
    </row>
    <row r="795" spans="1:5" ht="12" x14ac:dyDescent="0.2">
      <c r="A795" s="6" t="s">
        <v>1642</v>
      </c>
      <c r="B795" s="6" t="s">
        <v>31</v>
      </c>
      <c r="C795" s="6" t="s">
        <v>31</v>
      </c>
      <c r="D795" s="6" t="s">
        <v>31</v>
      </c>
      <c r="E795" s="6" t="s">
        <v>31</v>
      </c>
    </row>
    <row r="796" spans="1:5" ht="12" x14ac:dyDescent="0.2">
      <c r="A796" s="6" t="s">
        <v>1567</v>
      </c>
      <c r="B796" s="6" t="s">
        <v>31</v>
      </c>
      <c r="C796" s="6" t="s">
        <v>31</v>
      </c>
      <c r="D796" s="6" t="s">
        <v>31</v>
      </c>
      <c r="E796" s="6" t="s">
        <v>31</v>
      </c>
    </row>
    <row r="797" spans="1:5" ht="12" x14ac:dyDescent="0.2">
      <c r="A797" s="6" t="s">
        <v>1568</v>
      </c>
      <c r="B797" s="6" t="s">
        <v>31</v>
      </c>
      <c r="C797" s="6" t="s">
        <v>31</v>
      </c>
      <c r="D797" s="6" t="s">
        <v>31</v>
      </c>
      <c r="E797" s="6" t="s">
        <v>31</v>
      </c>
    </row>
    <row r="798" spans="1:5" ht="12" x14ac:dyDescent="0.2">
      <c r="A798" s="6" t="s">
        <v>1569</v>
      </c>
      <c r="B798" s="6" t="s">
        <v>31</v>
      </c>
      <c r="C798" s="6" t="s">
        <v>31</v>
      </c>
      <c r="D798" s="6" t="s">
        <v>31</v>
      </c>
      <c r="E798" s="6" t="s">
        <v>31</v>
      </c>
    </row>
    <row r="799" spans="1:5" ht="12" x14ac:dyDescent="0.2">
      <c r="A799" s="6" t="s">
        <v>1570</v>
      </c>
      <c r="B799" s="9">
        <v>182.1</v>
      </c>
      <c r="C799" s="9">
        <v>0</v>
      </c>
      <c r="D799" s="9">
        <v>0</v>
      </c>
      <c r="E799" s="9">
        <v>182.1</v>
      </c>
    </row>
    <row r="800" spans="1:5" ht="12" x14ac:dyDescent="0.2">
      <c r="A800" s="6" t="s">
        <v>1571</v>
      </c>
      <c r="B800" s="6" t="s">
        <v>31</v>
      </c>
      <c r="C800" s="6" t="s">
        <v>31</v>
      </c>
      <c r="D800" s="6" t="s">
        <v>31</v>
      </c>
      <c r="E800" s="6" t="s">
        <v>31</v>
      </c>
    </row>
    <row r="801" spans="1:5" ht="12" x14ac:dyDescent="0.2">
      <c r="A801" s="6" t="s">
        <v>1572</v>
      </c>
      <c r="B801" s="9">
        <v>0</v>
      </c>
      <c r="C801" s="9">
        <v>371.3</v>
      </c>
      <c r="D801" s="9">
        <v>0</v>
      </c>
      <c r="E801" s="9">
        <v>371.3</v>
      </c>
    </row>
    <row r="802" spans="1:5" ht="12" x14ac:dyDescent="0.2">
      <c r="A802" s="6" t="s">
        <v>1573</v>
      </c>
      <c r="B802" s="6" t="s">
        <v>31</v>
      </c>
      <c r="C802" s="6" t="s">
        <v>31</v>
      </c>
      <c r="D802" s="6" t="s">
        <v>31</v>
      </c>
      <c r="E802" s="6" t="s">
        <v>31</v>
      </c>
    </row>
    <row r="803" spans="1:5" ht="12" x14ac:dyDescent="0.2">
      <c r="A803" s="6" t="s">
        <v>1574</v>
      </c>
      <c r="B803" s="9">
        <v>0</v>
      </c>
      <c r="C803" s="9">
        <v>0</v>
      </c>
      <c r="D803" s="9">
        <v>196.6</v>
      </c>
      <c r="E803" s="9">
        <v>196.6</v>
      </c>
    </row>
    <row r="804" spans="1:5" ht="12" x14ac:dyDescent="0.2">
      <c r="A804" s="6" t="s">
        <v>1575</v>
      </c>
      <c r="B804" s="6" t="s">
        <v>31</v>
      </c>
      <c r="C804" s="6" t="s">
        <v>31</v>
      </c>
      <c r="D804" s="6" t="s">
        <v>31</v>
      </c>
      <c r="E804" s="6" t="s">
        <v>31</v>
      </c>
    </row>
    <row r="805" spans="1:5" ht="12" x14ac:dyDescent="0.2">
      <c r="A805" s="6" t="s">
        <v>1467</v>
      </c>
      <c r="B805" s="9">
        <v>182.1</v>
      </c>
      <c r="C805" s="9">
        <v>371.3</v>
      </c>
      <c r="D805" s="9">
        <v>196.6</v>
      </c>
      <c r="E805" s="9">
        <v>750</v>
      </c>
    </row>
    <row r="806" spans="1:5" ht="12" x14ac:dyDescent="0.2">
      <c r="A806" s="6" t="s">
        <v>31</v>
      </c>
      <c r="B806" s="6" t="s">
        <v>31</v>
      </c>
      <c r="C806" s="6" t="s">
        <v>31</v>
      </c>
      <c r="D806" s="6" t="s">
        <v>31</v>
      </c>
      <c r="E806" s="6" t="s">
        <v>31</v>
      </c>
    </row>
    <row r="807" spans="1:5" ht="12" x14ac:dyDescent="0.2">
      <c r="A807" s="6" t="s">
        <v>31</v>
      </c>
      <c r="B807" s="6" t="s">
        <v>31</v>
      </c>
      <c r="C807" s="6" t="s">
        <v>31</v>
      </c>
      <c r="D807" s="6" t="s">
        <v>31</v>
      </c>
      <c r="E807" s="6" t="s">
        <v>31</v>
      </c>
    </row>
    <row r="808" spans="1:5" ht="12" x14ac:dyDescent="0.2">
      <c r="A808" s="6" t="s">
        <v>1649</v>
      </c>
      <c r="B808" s="6" t="s">
        <v>31</v>
      </c>
      <c r="C808" s="6" t="s">
        <v>31</v>
      </c>
      <c r="D808" s="6" t="s">
        <v>31</v>
      </c>
      <c r="E808" s="6" t="s">
        <v>31</v>
      </c>
    </row>
    <row r="809" spans="1:5" ht="12" x14ac:dyDescent="0.2">
      <c r="A809" s="6" t="s">
        <v>1650</v>
      </c>
      <c r="B809" s="6" t="s">
        <v>31</v>
      </c>
      <c r="C809" s="6" t="s">
        <v>31</v>
      </c>
      <c r="D809" s="6" t="s">
        <v>31</v>
      </c>
      <c r="E809" s="6" t="s">
        <v>31</v>
      </c>
    </row>
    <row r="810" spans="1:5" ht="12" x14ac:dyDescent="0.2">
      <c r="A810" s="6" t="s">
        <v>1651</v>
      </c>
      <c r="B810" s="6" t="s">
        <v>31</v>
      </c>
      <c r="C810" s="6" t="s">
        <v>31</v>
      </c>
      <c r="D810" s="6" t="s">
        <v>31</v>
      </c>
      <c r="E810" s="6" t="s">
        <v>31</v>
      </c>
    </row>
    <row r="811" spans="1:5" ht="12" x14ac:dyDescent="0.2">
      <c r="A811" s="6" t="s">
        <v>1652</v>
      </c>
      <c r="B811" s="6" t="s">
        <v>31</v>
      </c>
      <c r="C811" s="6" t="s">
        <v>31</v>
      </c>
      <c r="D811" s="6" t="s">
        <v>31</v>
      </c>
      <c r="E811" s="6" t="s">
        <v>31</v>
      </c>
    </row>
    <row r="812" spans="1:5" ht="12" x14ac:dyDescent="0.2">
      <c r="A812" s="6" t="s">
        <v>1653</v>
      </c>
      <c r="B812" s="6" t="s">
        <v>31</v>
      </c>
      <c r="C812" s="6" t="s">
        <v>31</v>
      </c>
      <c r="D812" s="6" t="s">
        <v>31</v>
      </c>
      <c r="E812" s="6" t="s">
        <v>31</v>
      </c>
    </row>
    <row r="813" spans="1:5" ht="12" x14ac:dyDescent="0.2">
      <c r="A813" s="6" t="s">
        <v>1581</v>
      </c>
      <c r="B813" s="6" t="s">
        <v>31</v>
      </c>
      <c r="C813" s="6" t="s">
        <v>31</v>
      </c>
      <c r="D813" s="6" t="s">
        <v>31</v>
      </c>
      <c r="E813" s="6" t="s">
        <v>31</v>
      </c>
    </row>
    <row r="814" spans="1:5" ht="12" x14ac:dyDescent="0.2">
      <c r="A814" s="6" t="s">
        <v>1645</v>
      </c>
      <c r="B814" s="6" t="s">
        <v>31</v>
      </c>
      <c r="C814" s="6" t="s">
        <v>31</v>
      </c>
      <c r="D814" s="6" t="s">
        <v>31</v>
      </c>
      <c r="E814" s="6" t="s">
        <v>31</v>
      </c>
    </row>
    <row r="815" spans="1:5" ht="12" x14ac:dyDescent="0.2">
      <c r="A815" s="6" t="s">
        <v>1654</v>
      </c>
      <c r="B815" s="6" t="s">
        <v>31</v>
      </c>
      <c r="C815" s="6" t="s">
        <v>31</v>
      </c>
      <c r="D815" s="6" t="s">
        <v>31</v>
      </c>
      <c r="E815" s="6" t="s">
        <v>31</v>
      </c>
    </row>
    <row r="816" spans="1:5" ht="12" x14ac:dyDescent="0.2">
      <c r="A816" s="6" t="s">
        <v>1655</v>
      </c>
      <c r="B816" s="6" t="s">
        <v>31</v>
      </c>
      <c r="C816" s="6" t="s">
        <v>31</v>
      </c>
      <c r="D816" s="6" t="s">
        <v>31</v>
      </c>
      <c r="E816" s="6" t="s">
        <v>31</v>
      </c>
    </row>
    <row r="817" spans="1:5" ht="12" x14ac:dyDescent="0.2">
      <c r="A817" s="6" t="s">
        <v>1656</v>
      </c>
      <c r="B817" s="9">
        <v>505.2</v>
      </c>
      <c r="C817" s="9">
        <v>0</v>
      </c>
      <c r="D817" s="9">
        <v>0</v>
      </c>
      <c r="E817" s="9">
        <v>505.2</v>
      </c>
    </row>
    <row r="818" spans="1:5" ht="12" x14ac:dyDescent="0.2">
      <c r="A818" s="6" t="s">
        <v>1657</v>
      </c>
      <c r="B818" s="6" t="s">
        <v>31</v>
      </c>
      <c r="C818" s="6" t="s">
        <v>31</v>
      </c>
      <c r="D818" s="6" t="s">
        <v>31</v>
      </c>
      <c r="E818" s="6" t="s">
        <v>31</v>
      </c>
    </row>
    <row r="819" spans="1:5" ht="12" x14ac:dyDescent="0.2">
      <c r="A819" s="6" t="s">
        <v>1658</v>
      </c>
      <c r="B819" s="9">
        <v>0</v>
      </c>
      <c r="C819" s="9">
        <v>1624.7</v>
      </c>
      <c r="D819" s="9">
        <v>0</v>
      </c>
      <c r="E819" s="9">
        <v>1624.7</v>
      </c>
    </row>
    <row r="820" spans="1:5" ht="12" x14ac:dyDescent="0.2">
      <c r="A820" s="6" t="s">
        <v>1659</v>
      </c>
      <c r="B820" s="6" t="s">
        <v>31</v>
      </c>
      <c r="C820" s="6" t="s">
        <v>31</v>
      </c>
      <c r="D820" s="6" t="s">
        <v>31</v>
      </c>
      <c r="E820" s="6" t="s">
        <v>31</v>
      </c>
    </row>
    <row r="821" spans="1:5" ht="12" x14ac:dyDescent="0.2">
      <c r="A821" s="6" t="s">
        <v>1660</v>
      </c>
      <c r="B821" s="9">
        <v>0</v>
      </c>
      <c r="C821" s="9">
        <v>0</v>
      </c>
      <c r="D821" s="9">
        <v>332.4</v>
      </c>
      <c r="E821" s="9">
        <v>332.4</v>
      </c>
    </row>
    <row r="822" spans="1:5" ht="12" x14ac:dyDescent="0.2">
      <c r="A822" s="6" t="s">
        <v>1661</v>
      </c>
      <c r="B822" s="6" t="s">
        <v>31</v>
      </c>
      <c r="C822" s="6" t="s">
        <v>31</v>
      </c>
      <c r="D822" s="6" t="s">
        <v>31</v>
      </c>
      <c r="E822" s="6" t="s">
        <v>31</v>
      </c>
    </row>
    <row r="823" spans="1:5" ht="12" x14ac:dyDescent="0.2">
      <c r="A823" s="6" t="s">
        <v>1591</v>
      </c>
      <c r="B823" s="6" t="s">
        <v>31</v>
      </c>
      <c r="C823" s="6" t="s">
        <v>31</v>
      </c>
      <c r="D823" s="6" t="s">
        <v>31</v>
      </c>
      <c r="E823" s="6" t="s">
        <v>31</v>
      </c>
    </row>
    <row r="824" spans="1:5" ht="12" x14ac:dyDescent="0.2">
      <c r="A824" s="6" t="s">
        <v>1662</v>
      </c>
      <c r="B824" s="9">
        <v>0</v>
      </c>
      <c r="C824" s="9">
        <v>0</v>
      </c>
      <c r="D824" s="9">
        <v>13.8</v>
      </c>
      <c r="E824" s="9">
        <v>13.8</v>
      </c>
    </row>
    <row r="825" spans="1:5" ht="12" x14ac:dyDescent="0.2">
      <c r="A825" s="6" t="s">
        <v>1663</v>
      </c>
      <c r="B825" s="6" t="s">
        <v>31</v>
      </c>
      <c r="C825" s="6" t="s">
        <v>31</v>
      </c>
      <c r="D825" s="6" t="s">
        <v>31</v>
      </c>
      <c r="E825" s="6" t="s">
        <v>31</v>
      </c>
    </row>
    <row r="826" spans="1:5" ht="12" x14ac:dyDescent="0.2">
      <c r="A826" s="6" t="s">
        <v>1473</v>
      </c>
      <c r="B826" s="9">
        <v>505.2</v>
      </c>
      <c r="C826" s="9">
        <v>1624.7</v>
      </c>
      <c r="D826" s="9">
        <v>346.2</v>
      </c>
      <c r="E826" s="9">
        <v>2476.1</v>
      </c>
    </row>
    <row r="827" spans="1:5" ht="12" x14ac:dyDescent="0.2">
      <c r="A827" s="6" t="s">
        <v>31</v>
      </c>
      <c r="B827" s="6" t="s">
        <v>31</v>
      </c>
      <c r="C827" s="6" t="s">
        <v>31</v>
      </c>
      <c r="D827" s="6" t="s">
        <v>31</v>
      </c>
      <c r="E827" s="6" t="s">
        <v>31</v>
      </c>
    </row>
    <row r="828" spans="1:5" ht="12" x14ac:dyDescent="0.2">
      <c r="A828" s="6" t="s">
        <v>31</v>
      </c>
      <c r="B828" s="6" t="s">
        <v>31</v>
      </c>
      <c r="C828" s="6" t="s">
        <v>31</v>
      </c>
      <c r="D828" s="6" t="s">
        <v>31</v>
      </c>
      <c r="E828" s="6" t="s">
        <v>31</v>
      </c>
    </row>
    <row r="829" spans="1:5" ht="12" x14ac:dyDescent="0.2">
      <c r="A829" s="7" t="s">
        <v>1674</v>
      </c>
      <c r="B829" s="8">
        <v>531</v>
      </c>
      <c r="C829" s="8">
        <v>1845</v>
      </c>
      <c r="D829" s="8">
        <v>642</v>
      </c>
      <c r="E829" s="8">
        <v>3018</v>
      </c>
    </row>
    <row r="830" spans="1:5" ht="12" x14ac:dyDescent="0.2">
      <c r="A830" s="6" t="s">
        <v>1675</v>
      </c>
      <c r="B830" s="6" t="s">
        <v>31</v>
      </c>
      <c r="C830" s="6" t="s">
        <v>31</v>
      </c>
      <c r="D830" s="6" t="s">
        <v>31</v>
      </c>
      <c r="E830" s="6" t="s">
        <v>31</v>
      </c>
    </row>
    <row r="831" spans="1:5" ht="12" x14ac:dyDescent="0.2">
      <c r="A831" s="6" t="s">
        <v>1676</v>
      </c>
      <c r="B831" s="6" t="s">
        <v>31</v>
      </c>
      <c r="C831" s="6" t="s">
        <v>31</v>
      </c>
      <c r="D831" s="6" t="s">
        <v>31</v>
      </c>
      <c r="E831" s="6" t="s">
        <v>31</v>
      </c>
    </row>
    <row r="832" spans="1:5" ht="12" x14ac:dyDescent="0.2">
      <c r="A832" s="6" t="s">
        <v>31</v>
      </c>
      <c r="B832" s="6" t="s">
        <v>31</v>
      </c>
      <c r="C832" s="6" t="s">
        <v>31</v>
      </c>
      <c r="D832" s="6" t="s">
        <v>31</v>
      </c>
      <c r="E832" s="6" t="s">
        <v>31</v>
      </c>
    </row>
    <row r="833" spans="1:5" ht="12" x14ac:dyDescent="0.2">
      <c r="A833" s="6" t="s">
        <v>1349</v>
      </c>
      <c r="B833" s="6" t="s">
        <v>31</v>
      </c>
      <c r="C833" s="6" t="s">
        <v>31</v>
      </c>
      <c r="D833" s="6" t="s">
        <v>31</v>
      </c>
      <c r="E833" s="6" t="s">
        <v>31</v>
      </c>
    </row>
    <row r="834" spans="1:5" ht="12" x14ac:dyDescent="0.2">
      <c r="A834" s="6" t="s">
        <v>1350</v>
      </c>
      <c r="B834" s="6" t="s">
        <v>31</v>
      </c>
      <c r="C834" s="6" t="s">
        <v>31</v>
      </c>
      <c r="D834" s="6" t="s">
        <v>31</v>
      </c>
      <c r="E834" s="6" t="s">
        <v>31</v>
      </c>
    </row>
    <row r="835" spans="1:5" ht="12" x14ac:dyDescent="0.2">
      <c r="A835" s="6" t="s">
        <v>1351</v>
      </c>
      <c r="B835" s="6" t="s">
        <v>31</v>
      </c>
      <c r="C835" s="6" t="s">
        <v>31</v>
      </c>
      <c r="D835" s="6" t="s">
        <v>31</v>
      </c>
      <c r="E835" s="6" t="s">
        <v>31</v>
      </c>
    </row>
    <row r="836" spans="1:5" ht="12" x14ac:dyDescent="0.2">
      <c r="A836" s="6" t="s">
        <v>31</v>
      </c>
      <c r="B836" s="6" t="s">
        <v>31</v>
      </c>
      <c r="C836" s="6" t="s">
        <v>31</v>
      </c>
      <c r="D836" s="6" t="s">
        <v>31</v>
      </c>
      <c r="E836" s="6" t="s">
        <v>31</v>
      </c>
    </row>
    <row r="837" spans="1:5" ht="12" x14ac:dyDescent="0.2">
      <c r="A837" s="6" t="s">
        <v>1677</v>
      </c>
      <c r="B837" s="6" t="s">
        <v>31</v>
      </c>
      <c r="C837" s="6" t="s">
        <v>31</v>
      </c>
      <c r="D837" s="6" t="s">
        <v>31</v>
      </c>
      <c r="E837" s="6" t="s">
        <v>31</v>
      </c>
    </row>
    <row r="838" spans="1:5" ht="12" x14ac:dyDescent="0.2">
      <c r="A838" s="6" t="s">
        <v>1678</v>
      </c>
      <c r="B838" s="6" t="s">
        <v>31</v>
      </c>
      <c r="C838" s="6" t="s">
        <v>31</v>
      </c>
      <c r="D838" s="6" t="s">
        <v>31</v>
      </c>
      <c r="E838" s="6" t="s">
        <v>31</v>
      </c>
    </row>
    <row r="839" spans="1:5" ht="12" x14ac:dyDescent="0.2">
      <c r="A839" s="6" t="s">
        <v>1679</v>
      </c>
      <c r="B839" s="6" t="s">
        <v>31</v>
      </c>
      <c r="C839" s="6" t="s">
        <v>31</v>
      </c>
      <c r="D839" s="6" t="s">
        <v>31</v>
      </c>
      <c r="E839" s="6" t="s">
        <v>31</v>
      </c>
    </row>
    <row r="840" spans="1:5" ht="12" x14ac:dyDescent="0.2">
      <c r="A840" s="6" t="s">
        <v>1680</v>
      </c>
      <c r="B840" s="6" t="s">
        <v>31</v>
      </c>
      <c r="C840" s="6" t="s">
        <v>31</v>
      </c>
      <c r="D840" s="6" t="s">
        <v>31</v>
      </c>
      <c r="E840" s="6" t="s">
        <v>31</v>
      </c>
    </row>
    <row r="841" spans="1:5" ht="12" x14ac:dyDescent="0.2">
      <c r="A841" s="6" t="s">
        <v>1681</v>
      </c>
      <c r="B841" s="6" t="s">
        <v>31</v>
      </c>
      <c r="C841" s="6" t="s">
        <v>31</v>
      </c>
      <c r="D841" s="6" t="s">
        <v>31</v>
      </c>
      <c r="E841" s="6" t="s">
        <v>31</v>
      </c>
    </row>
    <row r="842" spans="1:5" ht="12" x14ac:dyDescent="0.2">
      <c r="A842" s="6" t="s">
        <v>1682</v>
      </c>
      <c r="B842" s="9">
        <v>305.10000000000002</v>
      </c>
      <c r="C842" s="9">
        <v>0</v>
      </c>
      <c r="D842" s="9">
        <v>0</v>
      </c>
      <c r="E842" s="9">
        <v>305.10000000000002</v>
      </c>
    </row>
    <row r="843" spans="1:5" ht="12" x14ac:dyDescent="0.2">
      <c r="A843" s="6" t="s">
        <v>1683</v>
      </c>
      <c r="B843" s="6" t="s">
        <v>31</v>
      </c>
      <c r="C843" s="6" t="s">
        <v>31</v>
      </c>
      <c r="D843" s="6" t="s">
        <v>31</v>
      </c>
      <c r="E843" s="6" t="s">
        <v>31</v>
      </c>
    </row>
    <row r="844" spans="1:5" ht="12" x14ac:dyDescent="0.2">
      <c r="A844" s="6" t="s">
        <v>1684</v>
      </c>
      <c r="B844" s="9">
        <v>0</v>
      </c>
      <c r="C844" s="9">
        <v>1038.3</v>
      </c>
      <c r="D844" s="9">
        <v>0</v>
      </c>
      <c r="E844" s="9">
        <v>1038.3</v>
      </c>
    </row>
    <row r="845" spans="1:5" ht="12" x14ac:dyDescent="0.2">
      <c r="A845" s="6" t="s">
        <v>1685</v>
      </c>
      <c r="B845" s="6" t="s">
        <v>31</v>
      </c>
      <c r="C845" s="6" t="s">
        <v>31</v>
      </c>
      <c r="D845" s="6" t="s">
        <v>31</v>
      </c>
      <c r="E845" s="6" t="s">
        <v>31</v>
      </c>
    </row>
    <row r="846" spans="1:5" ht="12" x14ac:dyDescent="0.2">
      <c r="A846" s="6" t="s">
        <v>1686</v>
      </c>
      <c r="B846" s="9">
        <v>0</v>
      </c>
      <c r="C846" s="9">
        <v>0</v>
      </c>
      <c r="D846" s="9">
        <v>422.2</v>
      </c>
      <c r="E846" s="9">
        <v>422.2</v>
      </c>
    </row>
    <row r="847" spans="1:5" ht="12" x14ac:dyDescent="0.2">
      <c r="A847" s="6" t="s">
        <v>1687</v>
      </c>
      <c r="B847" s="6" t="s">
        <v>31</v>
      </c>
      <c r="C847" s="6" t="s">
        <v>31</v>
      </c>
      <c r="D847" s="6" t="s">
        <v>31</v>
      </c>
      <c r="E847" s="6" t="s">
        <v>31</v>
      </c>
    </row>
    <row r="848" spans="1:5" ht="12" x14ac:dyDescent="0.2">
      <c r="A848" s="6" t="s">
        <v>1365</v>
      </c>
      <c r="B848" s="9">
        <v>305.10000000000002</v>
      </c>
      <c r="C848" s="9">
        <v>1038.3</v>
      </c>
      <c r="D848" s="9">
        <v>422.2</v>
      </c>
      <c r="E848" s="9">
        <v>1765.6</v>
      </c>
    </row>
    <row r="849" spans="1:5" ht="12" x14ac:dyDescent="0.2">
      <c r="A849" s="6" t="s">
        <v>31</v>
      </c>
      <c r="B849" s="6" t="s">
        <v>31</v>
      </c>
      <c r="C849" s="6" t="s">
        <v>31</v>
      </c>
      <c r="D849" s="6" t="s">
        <v>31</v>
      </c>
      <c r="E849" s="6" t="s">
        <v>31</v>
      </c>
    </row>
    <row r="850" spans="1:5" ht="12" x14ac:dyDescent="0.2">
      <c r="A850" s="6" t="s">
        <v>31</v>
      </c>
      <c r="B850" s="6" t="s">
        <v>31</v>
      </c>
      <c r="C850" s="6" t="s">
        <v>31</v>
      </c>
      <c r="D850" s="6" t="s">
        <v>31</v>
      </c>
      <c r="E850" s="6" t="s">
        <v>31</v>
      </c>
    </row>
    <row r="851" spans="1:5" ht="12" x14ac:dyDescent="0.2">
      <c r="A851" s="6" t="s">
        <v>1688</v>
      </c>
      <c r="B851" s="6" t="s">
        <v>31</v>
      </c>
      <c r="C851" s="6" t="s">
        <v>31</v>
      </c>
      <c r="D851" s="6" t="s">
        <v>31</v>
      </c>
      <c r="E851" s="6" t="s">
        <v>31</v>
      </c>
    </row>
    <row r="852" spans="1:5" ht="12" x14ac:dyDescent="0.2">
      <c r="A852" s="6" t="s">
        <v>1689</v>
      </c>
      <c r="B852" s="6" t="s">
        <v>31</v>
      </c>
      <c r="C852" s="6" t="s">
        <v>31</v>
      </c>
      <c r="D852" s="6" t="s">
        <v>31</v>
      </c>
      <c r="E852" s="6" t="s">
        <v>31</v>
      </c>
    </row>
    <row r="853" spans="1:5" ht="12" x14ac:dyDescent="0.2">
      <c r="A853" s="6" t="s">
        <v>1690</v>
      </c>
      <c r="B853" s="6" t="s">
        <v>31</v>
      </c>
      <c r="C853" s="6" t="s">
        <v>31</v>
      </c>
      <c r="D853" s="6" t="s">
        <v>31</v>
      </c>
      <c r="E853" s="6" t="s">
        <v>31</v>
      </c>
    </row>
    <row r="854" spans="1:5" ht="12" x14ac:dyDescent="0.2">
      <c r="A854" s="6" t="s">
        <v>1691</v>
      </c>
      <c r="B854" s="6" t="s">
        <v>31</v>
      </c>
      <c r="C854" s="6" t="s">
        <v>31</v>
      </c>
      <c r="D854" s="6" t="s">
        <v>31</v>
      </c>
      <c r="E854" s="6" t="s">
        <v>31</v>
      </c>
    </row>
    <row r="855" spans="1:5" ht="12" x14ac:dyDescent="0.2">
      <c r="A855" s="6" t="s">
        <v>1692</v>
      </c>
      <c r="B855" s="6" t="s">
        <v>31</v>
      </c>
      <c r="C855" s="6" t="s">
        <v>31</v>
      </c>
      <c r="D855" s="6" t="s">
        <v>31</v>
      </c>
      <c r="E855" s="6" t="s">
        <v>31</v>
      </c>
    </row>
    <row r="856" spans="1:5" ht="12" x14ac:dyDescent="0.2">
      <c r="A856" s="6" t="s">
        <v>1693</v>
      </c>
      <c r="B856" s="6" t="s">
        <v>31</v>
      </c>
      <c r="C856" s="6" t="s">
        <v>31</v>
      </c>
      <c r="D856" s="6" t="s">
        <v>31</v>
      </c>
      <c r="E856" s="6" t="s">
        <v>31</v>
      </c>
    </row>
    <row r="857" spans="1:5" ht="12" x14ac:dyDescent="0.2">
      <c r="A857" s="6" t="s">
        <v>1694</v>
      </c>
      <c r="B857" s="6" t="s">
        <v>31</v>
      </c>
      <c r="C857" s="6" t="s">
        <v>31</v>
      </c>
      <c r="D857" s="6" t="s">
        <v>31</v>
      </c>
      <c r="E857" s="6" t="s">
        <v>31</v>
      </c>
    </row>
    <row r="858" spans="1:5" ht="12" x14ac:dyDescent="0.2">
      <c r="A858" s="6" t="s">
        <v>1695</v>
      </c>
      <c r="B858" s="6" t="s">
        <v>31</v>
      </c>
      <c r="C858" s="6" t="s">
        <v>31</v>
      </c>
      <c r="D858" s="6" t="s">
        <v>31</v>
      </c>
      <c r="E858" s="6" t="s">
        <v>31</v>
      </c>
    </row>
    <row r="859" spans="1:5" ht="12" x14ac:dyDescent="0.2">
      <c r="A859" s="6" t="s">
        <v>1696</v>
      </c>
      <c r="B859" s="6" t="s">
        <v>31</v>
      </c>
      <c r="C859" s="6" t="s">
        <v>31</v>
      </c>
      <c r="D859" s="6" t="s">
        <v>31</v>
      </c>
      <c r="E859" s="6" t="s">
        <v>31</v>
      </c>
    </row>
    <row r="860" spans="1:5" ht="12" x14ac:dyDescent="0.2">
      <c r="A860" s="6" t="s">
        <v>1697</v>
      </c>
      <c r="B860" s="6" t="s">
        <v>31</v>
      </c>
      <c r="C860" s="6" t="s">
        <v>31</v>
      </c>
      <c r="D860" s="6" t="s">
        <v>31</v>
      </c>
      <c r="E860" s="6" t="s">
        <v>31</v>
      </c>
    </row>
    <row r="861" spans="1:5" ht="12" x14ac:dyDescent="0.2">
      <c r="A861" s="6" t="s">
        <v>1698</v>
      </c>
      <c r="B861" s="6" t="s">
        <v>31</v>
      </c>
      <c r="C861" s="6" t="s">
        <v>31</v>
      </c>
      <c r="D861" s="6" t="s">
        <v>31</v>
      </c>
      <c r="E861" s="6" t="s">
        <v>31</v>
      </c>
    </row>
    <row r="862" spans="1:5" ht="12" x14ac:dyDescent="0.2">
      <c r="A862" s="6" t="s">
        <v>1699</v>
      </c>
      <c r="B862" s="6" t="s">
        <v>31</v>
      </c>
      <c r="C862" s="6" t="s">
        <v>31</v>
      </c>
      <c r="D862" s="6" t="s">
        <v>31</v>
      </c>
      <c r="E862" s="6" t="s">
        <v>31</v>
      </c>
    </row>
    <row r="863" spans="1:5" ht="12" x14ac:dyDescent="0.2">
      <c r="A863" s="6" t="s">
        <v>1700</v>
      </c>
      <c r="B863" s="6" t="s">
        <v>31</v>
      </c>
      <c r="C863" s="6" t="s">
        <v>31</v>
      </c>
      <c r="D863" s="6" t="s">
        <v>31</v>
      </c>
      <c r="E863" s="6" t="s">
        <v>31</v>
      </c>
    </row>
    <row r="864" spans="1:5" ht="12" x14ac:dyDescent="0.2">
      <c r="A864" s="6" t="s">
        <v>1701</v>
      </c>
      <c r="B864" s="6" t="s">
        <v>31</v>
      </c>
      <c r="C864" s="6" t="s">
        <v>31</v>
      </c>
      <c r="D864" s="6" t="s">
        <v>31</v>
      </c>
      <c r="E864" s="6" t="s">
        <v>31</v>
      </c>
    </row>
    <row r="865" spans="1:5" ht="12" x14ac:dyDescent="0.2">
      <c r="A865" s="6" t="s">
        <v>1702</v>
      </c>
      <c r="B865" s="6" t="s">
        <v>31</v>
      </c>
      <c r="C865" s="6" t="s">
        <v>31</v>
      </c>
      <c r="D865" s="6" t="s">
        <v>31</v>
      </c>
      <c r="E865" s="6" t="s">
        <v>31</v>
      </c>
    </row>
    <row r="866" spans="1:5" ht="12" x14ac:dyDescent="0.2">
      <c r="A866" s="6" t="s">
        <v>1703</v>
      </c>
      <c r="B866" s="6" t="s">
        <v>31</v>
      </c>
      <c r="C866" s="6" t="s">
        <v>31</v>
      </c>
      <c r="D866" s="6" t="s">
        <v>31</v>
      </c>
      <c r="E866" s="6" t="s">
        <v>31</v>
      </c>
    </row>
    <row r="867" spans="1:5" ht="12" x14ac:dyDescent="0.2">
      <c r="A867" s="6" t="s">
        <v>1704</v>
      </c>
      <c r="B867" s="6" t="s">
        <v>31</v>
      </c>
      <c r="C867" s="6" t="s">
        <v>31</v>
      </c>
      <c r="D867" s="6" t="s">
        <v>31</v>
      </c>
      <c r="E867" s="6" t="s">
        <v>31</v>
      </c>
    </row>
    <row r="868" spans="1:5" ht="12" x14ac:dyDescent="0.2">
      <c r="A868" s="6" t="s">
        <v>1705</v>
      </c>
      <c r="B868" s="6" t="s">
        <v>31</v>
      </c>
      <c r="C868" s="6" t="s">
        <v>31</v>
      </c>
      <c r="D868" s="6" t="s">
        <v>31</v>
      </c>
      <c r="E868" s="6" t="s">
        <v>31</v>
      </c>
    </row>
    <row r="869" spans="1:5" ht="12" x14ac:dyDescent="0.2">
      <c r="A869" s="6" t="s">
        <v>1706</v>
      </c>
      <c r="B869" s="6" t="s">
        <v>31</v>
      </c>
      <c r="C869" s="6" t="s">
        <v>31</v>
      </c>
      <c r="D869" s="6" t="s">
        <v>31</v>
      </c>
      <c r="E869" s="6" t="s">
        <v>31</v>
      </c>
    </row>
    <row r="870" spans="1:5" ht="12" x14ac:dyDescent="0.2">
      <c r="A870" s="6" t="s">
        <v>1707</v>
      </c>
      <c r="B870" s="9">
        <v>129.30000000000001</v>
      </c>
      <c r="C870" s="9">
        <v>0</v>
      </c>
      <c r="D870" s="9">
        <v>0</v>
      </c>
      <c r="E870" s="9">
        <v>129.30000000000001</v>
      </c>
    </row>
    <row r="871" spans="1:5" ht="12" x14ac:dyDescent="0.2">
      <c r="A871" s="6" t="s">
        <v>1708</v>
      </c>
      <c r="B871" s="6" t="s">
        <v>31</v>
      </c>
      <c r="C871" s="6" t="s">
        <v>31</v>
      </c>
      <c r="D871" s="6" t="s">
        <v>31</v>
      </c>
      <c r="E871" s="6" t="s">
        <v>31</v>
      </c>
    </row>
    <row r="872" spans="1:5" ht="12" x14ac:dyDescent="0.2">
      <c r="A872" s="6" t="s">
        <v>1709</v>
      </c>
      <c r="B872" s="9">
        <v>0</v>
      </c>
      <c r="C872" s="9">
        <v>557.70000000000005</v>
      </c>
      <c r="D872" s="9">
        <v>0</v>
      </c>
      <c r="E872" s="9">
        <v>557.70000000000005</v>
      </c>
    </row>
    <row r="873" spans="1:5" ht="12" x14ac:dyDescent="0.2">
      <c r="A873" s="6" t="s">
        <v>1710</v>
      </c>
      <c r="B873" s="6" t="s">
        <v>31</v>
      </c>
      <c r="C873" s="6" t="s">
        <v>31</v>
      </c>
      <c r="D873" s="6" t="s">
        <v>31</v>
      </c>
      <c r="E873" s="6" t="s">
        <v>31</v>
      </c>
    </row>
    <row r="874" spans="1:5" ht="12" x14ac:dyDescent="0.2">
      <c r="A874" s="6" t="s">
        <v>1711</v>
      </c>
      <c r="B874" s="9">
        <v>0</v>
      </c>
      <c r="C874" s="9">
        <v>0</v>
      </c>
      <c r="D874" s="9">
        <v>108.3</v>
      </c>
      <c r="E874" s="9">
        <v>108.3</v>
      </c>
    </row>
    <row r="875" spans="1:5" ht="12" x14ac:dyDescent="0.2">
      <c r="A875" s="6" t="s">
        <v>1712</v>
      </c>
      <c r="B875" s="6" t="s">
        <v>31</v>
      </c>
      <c r="C875" s="6" t="s">
        <v>31</v>
      </c>
      <c r="D875" s="6" t="s">
        <v>31</v>
      </c>
      <c r="E875" s="6" t="s">
        <v>31</v>
      </c>
    </row>
    <row r="876" spans="1:5" ht="12" x14ac:dyDescent="0.2">
      <c r="A876" s="6" t="s">
        <v>1503</v>
      </c>
      <c r="B876" s="9">
        <v>129.30000000000001</v>
      </c>
      <c r="C876" s="9">
        <v>557.70000000000005</v>
      </c>
      <c r="D876" s="9">
        <v>108.3</v>
      </c>
      <c r="E876" s="9">
        <v>795.3</v>
      </c>
    </row>
    <row r="877" spans="1:5" ht="12" x14ac:dyDescent="0.2">
      <c r="A877" s="6" t="s">
        <v>31</v>
      </c>
      <c r="B877" s="6" t="s">
        <v>31</v>
      </c>
      <c r="C877" s="6" t="s">
        <v>31</v>
      </c>
      <c r="D877" s="6" t="s">
        <v>31</v>
      </c>
      <c r="E877" s="6" t="s">
        <v>31</v>
      </c>
    </row>
    <row r="878" spans="1:5" ht="12" x14ac:dyDescent="0.2">
      <c r="A878" s="6" t="s">
        <v>31</v>
      </c>
      <c r="B878" s="6" t="s">
        <v>31</v>
      </c>
      <c r="C878" s="6" t="s">
        <v>31</v>
      </c>
      <c r="D878" s="6" t="s">
        <v>31</v>
      </c>
      <c r="E878" s="6" t="s">
        <v>31</v>
      </c>
    </row>
    <row r="879" spans="1:5" ht="12" x14ac:dyDescent="0.2">
      <c r="A879" s="6" t="s">
        <v>1713</v>
      </c>
      <c r="B879" s="6" t="s">
        <v>31</v>
      </c>
      <c r="C879" s="6" t="s">
        <v>31</v>
      </c>
      <c r="D879" s="6" t="s">
        <v>31</v>
      </c>
      <c r="E879" s="6" t="s">
        <v>31</v>
      </c>
    </row>
    <row r="880" spans="1:5" ht="12" x14ac:dyDescent="0.2">
      <c r="A880" s="6" t="s">
        <v>1714</v>
      </c>
      <c r="B880" s="6" t="s">
        <v>31</v>
      </c>
      <c r="C880" s="6" t="s">
        <v>31</v>
      </c>
      <c r="D880" s="6" t="s">
        <v>31</v>
      </c>
      <c r="E880" s="6" t="s">
        <v>31</v>
      </c>
    </row>
    <row r="881" spans="1:5" ht="12" x14ac:dyDescent="0.2">
      <c r="A881" s="6" t="s">
        <v>1715</v>
      </c>
      <c r="B881" s="6" t="s">
        <v>31</v>
      </c>
      <c r="C881" s="6" t="s">
        <v>31</v>
      </c>
      <c r="D881" s="6" t="s">
        <v>31</v>
      </c>
      <c r="E881" s="6" t="s">
        <v>31</v>
      </c>
    </row>
    <row r="882" spans="1:5" ht="12" x14ac:dyDescent="0.2">
      <c r="A882" s="6" t="s">
        <v>1716</v>
      </c>
      <c r="B882" s="6" t="s">
        <v>31</v>
      </c>
      <c r="C882" s="6" t="s">
        <v>31</v>
      </c>
      <c r="D882" s="6" t="s">
        <v>31</v>
      </c>
      <c r="E882" s="6" t="s">
        <v>31</v>
      </c>
    </row>
    <row r="883" spans="1:5" ht="12" x14ac:dyDescent="0.2">
      <c r="A883" s="6" t="s">
        <v>1717</v>
      </c>
      <c r="B883" s="6" t="s">
        <v>31</v>
      </c>
      <c r="C883" s="6" t="s">
        <v>31</v>
      </c>
      <c r="D883" s="6" t="s">
        <v>31</v>
      </c>
      <c r="E883" s="6" t="s">
        <v>31</v>
      </c>
    </row>
    <row r="884" spans="1:5" ht="12" x14ac:dyDescent="0.2">
      <c r="A884" s="6" t="s">
        <v>1718</v>
      </c>
      <c r="B884" s="9">
        <v>96.9</v>
      </c>
      <c r="C884" s="9">
        <v>0</v>
      </c>
      <c r="D884" s="9">
        <v>0</v>
      </c>
      <c r="E884" s="9">
        <v>96.9</v>
      </c>
    </row>
    <row r="885" spans="1:5" ht="12" x14ac:dyDescent="0.2">
      <c r="A885" s="6" t="s">
        <v>1719</v>
      </c>
      <c r="B885" s="6" t="s">
        <v>31</v>
      </c>
      <c r="C885" s="6" t="s">
        <v>31</v>
      </c>
      <c r="D885" s="6" t="s">
        <v>31</v>
      </c>
      <c r="E885" s="6" t="s">
        <v>31</v>
      </c>
    </row>
    <row r="886" spans="1:5" ht="12" x14ac:dyDescent="0.2">
      <c r="A886" s="6" t="s">
        <v>1720</v>
      </c>
      <c r="B886" s="9">
        <v>0</v>
      </c>
      <c r="C886" s="9">
        <v>249.4</v>
      </c>
      <c r="D886" s="9">
        <v>0</v>
      </c>
      <c r="E886" s="9">
        <v>249.4</v>
      </c>
    </row>
    <row r="887" spans="1:5" ht="12" x14ac:dyDescent="0.2">
      <c r="A887" s="6" t="s">
        <v>1721</v>
      </c>
      <c r="B887" s="6" t="s">
        <v>31</v>
      </c>
      <c r="C887" s="6" t="s">
        <v>31</v>
      </c>
      <c r="D887" s="6" t="s">
        <v>31</v>
      </c>
      <c r="E887" s="6" t="s">
        <v>31</v>
      </c>
    </row>
    <row r="888" spans="1:5" ht="12" x14ac:dyDescent="0.2">
      <c r="A888" s="6" t="s">
        <v>1722</v>
      </c>
      <c r="B888" s="9">
        <v>0</v>
      </c>
      <c r="C888" s="9">
        <v>0</v>
      </c>
      <c r="D888" s="9">
        <v>111.6</v>
      </c>
      <c r="E888" s="9">
        <v>111.6</v>
      </c>
    </row>
    <row r="889" spans="1:5" ht="12" x14ac:dyDescent="0.2">
      <c r="A889" s="6" t="s">
        <v>1723</v>
      </c>
      <c r="B889" s="6" t="s">
        <v>31</v>
      </c>
      <c r="C889" s="6" t="s">
        <v>31</v>
      </c>
      <c r="D889" s="6" t="s">
        <v>31</v>
      </c>
      <c r="E889" s="6" t="s">
        <v>31</v>
      </c>
    </row>
    <row r="890" spans="1:5" ht="12" x14ac:dyDescent="0.2">
      <c r="A890" s="6" t="s">
        <v>1467</v>
      </c>
      <c r="B890" s="9">
        <v>96.9</v>
      </c>
      <c r="C890" s="9">
        <v>249.4</v>
      </c>
      <c r="D890" s="9">
        <v>111.6</v>
      </c>
      <c r="E890" s="9">
        <v>457.9</v>
      </c>
    </row>
    <row r="891" spans="1:5" ht="12" x14ac:dyDescent="0.2">
      <c r="A891" s="6" t="s">
        <v>31</v>
      </c>
      <c r="B891" s="6" t="s">
        <v>31</v>
      </c>
      <c r="C891" s="6" t="s">
        <v>31</v>
      </c>
      <c r="D891" s="6" t="s">
        <v>31</v>
      </c>
      <c r="E891" s="6" t="s">
        <v>31</v>
      </c>
    </row>
    <row r="892" spans="1:5" ht="12" x14ac:dyDescent="0.2">
      <c r="A892" s="6" t="s">
        <v>31</v>
      </c>
      <c r="B892" s="6" t="s">
        <v>31</v>
      </c>
      <c r="C892" s="6" t="s">
        <v>31</v>
      </c>
      <c r="D892" s="6" t="s">
        <v>31</v>
      </c>
      <c r="E892" s="6" t="s">
        <v>31</v>
      </c>
    </row>
    <row r="893" spans="1:5" ht="12" x14ac:dyDescent="0.2">
      <c r="A893" s="6" t="s">
        <v>31</v>
      </c>
      <c r="B893" s="6" t="s">
        <v>31</v>
      </c>
      <c r="C893" s="6" t="s">
        <v>31</v>
      </c>
      <c r="D893" s="6" t="s">
        <v>31</v>
      </c>
      <c r="E893" s="6" t="s">
        <v>31</v>
      </c>
    </row>
    <row r="894" spans="1:5" ht="12" x14ac:dyDescent="0.2">
      <c r="A894" s="7" t="s">
        <v>1724</v>
      </c>
      <c r="B894" s="8">
        <v>491</v>
      </c>
      <c r="C894" s="8">
        <v>1876</v>
      </c>
      <c r="D894" s="8">
        <v>619</v>
      </c>
      <c r="E894" s="8">
        <v>2986</v>
      </c>
    </row>
    <row r="895" spans="1:5" ht="12" x14ac:dyDescent="0.2">
      <c r="A895" s="6" t="s">
        <v>1675</v>
      </c>
      <c r="B895" s="6" t="s">
        <v>31</v>
      </c>
      <c r="C895" s="6" t="s">
        <v>31</v>
      </c>
      <c r="D895" s="6" t="s">
        <v>31</v>
      </c>
      <c r="E895" s="6" t="s">
        <v>31</v>
      </c>
    </row>
    <row r="896" spans="1:5" ht="12" x14ac:dyDescent="0.2">
      <c r="A896" s="6" t="s">
        <v>1676</v>
      </c>
      <c r="B896" s="6" t="s">
        <v>31</v>
      </c>
      <c r="C896" s="6" t="s">
        <v>31</v>
      </c>
      <c r="D896" s="6" t="s">
        <v>31</v>
      </c>
      <c r="E896" s="6" t="s">
        <v>31</v>
      </c>
    </row>
    <row r="897" spans="1:5" ht="12" x14ac:dyDescent="0.2">
      <c r="A897" s="6" t="s">
        <v>31</v>
      </c>
      <c r="B897" s="6" t="s">
        <v>31</v>
      </c>
      <c r="C897" s="6" t="s">
        <v>31</v>
      </c>
      <c r="D897" s="6" t="s">
        <v>31</v>
      </c>
      <c r="E897" s="6" t="s">
        <v>31</v>
      </c>
    </row>
    <row r="898" spans="1:5" ht="12" x14ac:dyDescent="0.2">
      <c r="A898" s="6" t="s">
        <v>1349</v>
      </c>
      <c r="B898" s="6" t="s">
        <v>31</v>
      </c>
      <c r="C898" s="6" t="s">
        <v>31</v>
      </c>
      <c r="D898" s="6" t="s">
        <v>31</v>
      </c>
      <c r="E898" s="6" t="s">
        <v>31</v>
      </c>
    </row>
    <row r="899" spans="1:5" ht="12" x14ac:dyDescent="0.2">
      <c r="A899" s="6" t="s">
        <v>1350</v>
      </c>
      <c r="B899" s="6" t="s">
        <v>31</v>
      </c>
      <c r="C899" s="6" t="s">
        <v>31</v>
      </c>
      <c r="D899" s="6" t="s">
        <v>31</v>
      </c>
      <c r="E899" s="6" t="s">
        <v>31</v>
      </c>
    </row>
    <row r="900" spans="1:5" ht="12" x14ac:dyDescent="0.2">
      <c r="A900" s="6" t="s">
        <v>1351</v>
      </c>
      <c r="B900" s="6" t="s">
        <v>31</v>
      </c>
      <c r="C900" s="6" t="s">
        <v>31</v>
      </c>
      <c r="D900" s="6" t="s">
        <v>31</v>
      </c>
      <c r="E900" s="6" t="s">
        <v>31</v>
      </c>
    </row>
    <row r="901" spans="1:5" ht="12" x14ac:dyDescent="0.2">
      <c r="A901" s="6" t="s">
        <v>31</v>
      </c>
      <c r="B901" s="6" t="s">
        <v>31</v>
      </c>
      <c r="C901" s="6" t="s">
        <v>31</v>
      </c>
      <c r="D901" s="6" t="s">
        <v>31</v>
      </c>
      <c r="E901" s="6" t="s">
        <v>31</v>
      </c>
    </row>
    <row r="902" spans="1:5" ht="12" x14ac:dyDescent="0.2">
      <c r="A902" s="6" t="s">
        <v>1677</v>
      </c>
      <c r="B902" s="6" t="s">
        <v>31</v>
      </c>
      <c r="C902" s="6" t="s">
        <v>31</v>
      </c>
      <c r="D902" s="6" t="s">
        <v>31</v>
      </c>
      <c r="E902" s="6" t="s">
        <v>31</v>
      </c>
    </row>
    <row r="903" spans="1:5" ht="12" x14ac:dyDescent="0.2">
      <c r="A903" s="6" t="s">
        <v>1678</v>
      </c>
      <c r="B903" s="6" t="s">
        <v>31</v>
      </c>
      <c r="C903" s="6" t="s">
        <v>31</v>
      </c>
      <c r="D903" s="6" t="s">
        <v>31</v>
      </c>
      <c r="E903" s="6" t="s">
        <v>31</v>
      </c>
    </row>
    <row r="904" spans="1:5" ht="12" x14ac:dyDescent="0.2">
      <c r="A904" s="6" t="s">
        <v>1679</v>
      </c>
      <c r="B904" s="6" t="s">
        <v>31</v>
      </c>
      <c r="C904" s="6" t="s">
        <v>31</v>
      </c>
      <c r="D904" s="6" t="s">
        <v>31</v>
      </c>
      <c r="E904" s="6" t="s">
        <v>31</v>
      </c>
    </row>
    <row r="905" spans="1:5" ht="12" x14ac:dyDescent="0.2">
      <c r="A905" s="6" t="s">
        <v>1680</v>
      </c>
      <c r="B905" s="6" t="s">
        <v>31</v>
      </c>
      <c r="C905" s="6" t="s">
        <v>31</v>
      </c>
      <c r="D905" s="6" t="s">
        <v>31</v>
      </c>
      <c r="E905" s="6" t="s">
        <v>31</v>
      </c>
    </row>
    <row r="906" spans="1:5" ht="12" x14ac:dyDescent="0.2">
      <c r="A906" s="6" t="s">
        <v>1681</v>
      </c>
      <c r="B906" s="6" t="s">
        <v>31</v>
      </c>
      <c r="C906" s="6" t="s">
        <v>31</v>
      </c>
      <c r="D906" s="6" t="s">
        <v>31</v>
      </c>
      <c r="E906" s="6" t="s">
        <v>31</v>
      </c>
    </row>
    <row r="907" spans="1:5" ht="12" x14ac:dyDescent="0.2">
      <c r="A907" s="6" t="s">
        <v>1682</v>
      </c>
      <c r="B907" s="9">
        <v>305.10000000000002</v>
      </c>
      <c r="C907" s="9">
        <v>0</v>
      </c>
      <c r="D907" s="9">
        <v>0</v>
      </c>
      <c r="E907" s="9">
        <v>305.10000000000002</v>
      </c>
    </row>
    <row r="908" spans="1:5" ht="12" x14ac:dyDescent="0.2">
      <c r="A908" s="6" t="s">
        <v>1683</v>
      </c>
      <c r="B908" s="6" t="s">
        <v>31</v>
      </c>
      <c r="C908" s="6" t="s">
        <v>31</v>
      </c>
      <c r="D908" s="6" t="s">
        <v>31</v>
      </c>
      <c r="E908" s="6" t="s">
        <v>31</v>
      </c>
    </row>
    <row r="909" spans="1:5" ht="12" x14ac:dyDescent="0.2">
      <c r="A909" s="6" t="s">
        <v>1684</v>
      </c>
      <c r="B909" s="9">
        <v>0</v>
      </c>
      <c r="C909" s="9">
        <v>1038.3</v>
      </c>
      <c r="D909" s="9">
        <v>0</v>
      </c>
      <c r="E909" s="9">
        <v>1038.3</v>
      </c>
    </row>
    <row r="910" spans="1:5" ht="12" x14ac:dyDescent="0.2">
      <c r="A910" s="6" t="s">
        <v>1685</v>
      </c>
      <c r="B910" s="6" t="s">
        <v>31</v>
      </c>
      <c r="C910" s="6" t="s">
        <v>31</v>
      </c>
      <c r="D910" s="6" t="s">
        <v>31</v>
      </c>
      <c r="E910" s="6" t="s">
        <v>31</v>
      </c>
    </row>
    <row r="911" spans="1:5" ht="12" x14ac:dyDescent="0.2">
      <c r="A911" s="6" t="s">
        <v>1686</v>
      </c>
      <c r="B911" s="9">
        <v>0</v>
      </c>
      <c r="C911" s="9">
        <v>0</v>
      </c>
      <c r="D911" s="9">
        <v>422.2</v>
      </c>
      <c r="E911" s="9">
        <v>422.2</v>
      </c>
    </row>
    <row r="912" spans="1:5" ht="12" x14ac:dyDescent="0.2">
      <c r="A912" s="6" t="s">
        <v>1687</v>
      </c>
      <c r="B912" s="6" t="s">
        <v>31</v>
      </c>
      <c r="C912" s="6" t="s">
        <v>31</v>
      </c>
      <c r="D912" s="6" t="s">
        <v>31</v>
      </c>
      <c r="E912" s="6" t="s">
        <v>31</v>
      </c>
    </row>
    <row r="913" spans="1:5" ht="12" x14ac:dyDescent="0.2">
      <c r="A913" s="6" t="s">
        <v>1365</v>
      </c>
      <c r="B913" s="9">
        <v>305.10000000000002</v>
      </c>
      <c r="C913" s="9">
        <v>1038.3</v>
      </c>
      <c r="D913" s="9">
        <v>422.2</v>
      </c>
      <c r="E913" s="9">
        <v>1765.6</v>
      </c>
    </row>
    <row r="914" spans="1:5" ht="12" x14ac:dyDescent="0.2">
      <c r="A914" s="6" t="s">
        <v>31</v>
      </c>
      <c r="B914" s="6" t="s">
        <v>31</v>
      </c>
      <c r="C914" s="6" t="s">
        <v>31</v>
      </c>
      <c r="D914" s="6" t="s">
        <v>31</v>
      </c>
      <c r="E914" s="6" t="s">
        <v>31</v>
      </c>
    </row>
    <row r="915" spans="1:5" ht="12" x14ac:dyDescent="0.2">
      <c r="A915" s="6" t="s">
        <v>31</v>
      </c>
      <c r="B915" s="6" t="s">
        <v>31</v>
      </c>
      <c r="C915" s="6" t="s">
        <v>31</v>
      </c>
      <c r="D915" s="6" t="s">
        <v>31</v>
      </c>
      <c r="E915" s="6" t="s">
        <v>31</v>
      </c>
    </row>
    <row r="916" spans="1:5" ht="12" x14ac:dyDescent="0.2">
      <c r="A916" s="6" t="s">
        <v>1688</v>
      </c>
      <c r="B916" s="6" t="s">
        <v>31</v>
      </c>
      <c r="C916" s="6" t="s">
        <v>31</v>
      </c>
      <c r="D916" s="6" t="s">
        <v>31</v>
      </c>
      <c r="E916" s="6" t="s">
        <v>31</v>
      </c>
    </row>
    <row r="917" spans="1:5" ht="12" x14ac:dyDescent="0.2">
      <c r="A917" s="6" t="s">
        <v>1689</v>
      </c>
      <c r="B917" s="6" t="s">
        <v>31</v>
      </c>
      <c r="C917" s="6" t="s">
        <v>31</v>
      </c>
      <c r="D917" s="6" t="s">
        <v>31</v>
      </c>
      <c r="E917" s="6" t="s">
        <v>31</v>
      </c>
    </row>
    <row r="918" spans="1:5" ht="12" x14ac:dyDescent="0.2">
      <c r="A918" s="6" t="s">
        <v>1690</v>
      </c>
      <c r="B918" s="6" t="s">
        <v>31</v>
      </c>
      <c r="C918" s="6" t="s">
        <v>31</v>
      </c>
      <c r="D918" s="6" t="s">
        <v>31</v>
      </c>
      <c r="E918" s="6" t="s">
        <v>31</v>
      </c>
    </row>
    <row r="919" spans="1:5" ht="12" x14ac:dyDescent="0.2">
      <c r="A919" s="6" t="s">
        <v>1691</v>
      </c>
      <c r="B919" s="6" t="s">
        <v>31</v>
      </c>
      <c r="C919" s="6" t="s">
        <v>31</v>
      </c>
      <c r="D919" s="6" t="s">
        <v>31</v>
      </c>
      <c r="E919" s="6" t="s">
        <v>31</v>
      </c>
    </row>
    <row r="920" spans="1:5" ht="12" x14ac:dyDescent="0.2">
      <c r="A920" s="6" t="s">
        <v>1692</v>
      </c>
      <c r="B920" s="6" t="s">
        <v>31</v>
      </c>
      <c r="C920" s="6" t="s">
        <v>31</v>
      </c>
      <c r="D920" s="6" t="s">
        <v>31</v>
      </c>
      <c r="E920" s="6" t="s">
        <v>31</v>
      </c>
    </row>
    <row r="921" spans="1:5" ht="12" x14ac:dyDescent="0.2">
      <c r="A921" s="6" t="s">
        <v>1693</v>
      </c>
      <c r="B921" s="6" t="s">
        <v>31</v>
      </c>
      <c r="C921" s="6" t="s">
        <v>31</v>
      </c>
      <c r="D921" s="6" t="s">
        <v>31</v>
      </c>
      <c r="E921" s="6" t="s">
        <v>31</v>
      </c>
    </row>
    <row r="922" spans="1:5" ht="12" x14ac:dyDescent="0.2">
      <c r="A922" s="6" t="s">
        <v>1694</v>
      </c>
      <c r="B922" s="6" t="s">
        <v>31</v>
      </c>
      <c r="C922" s="6" t="s">
        <v>31</v>
      </c>
      <c r="D922" s="6" t="s">
        <v>31</v>
      </c>
      <c r="E922" s="6" t="s">
        <v>31</v>
      </c>
    </row>
    <row r="923" spans="1:5" ht="12" x14ac:dyDescent="0.2">
      <c r="A923" s="6" t="s">
        <v>1695</v>
      </c>
      <c r="B923" s="6" t="s">
        <v>31</v>
      </c>
      <c r="C923" s="6" t="s">
        <v>31</v>
      </c>
      <c r="D923" s="6" t="s">
        <v>31</v>
      </c>
      <c r="E923" s="6" t="s">
        <v>31</v>
      </c>
    </row>
    <row r="924" spans="1:5" ht="12" x14ac:dyDescent="0.2">
      <c r="A924" s="6" t="s">
        <v>1696</v>
      </c>
      <c r="B924" s="6" t="s">
        <v>31</v>
      </c>
      <c r="C924" s="6" t="s">
        <v>31</v>
      </c>
      <c r="D924" s="6" t="s">
        <v>31</v>
      </c>
      <c r="E924" s="6" t="s">
        <v>31</v>
      </c>
    </row>
    <row r="925" spans="1:5" ht="12" x14ac:dyDescent="0.2">
      <c r="A925" s="6" t="s">
        <v>1697</v>
      </c>
      <c r="B925" s="6" t="s">
        <v>31</v>
      </c>
      <c r="C925" s="6" t="s">
        <v>31</v>
      </c>
      <c r="D925" s="6" t="s">
        <v>31</v>
      </c>
      <c r="E925" s="6" t="s">
        <v>31</v>
      </c>
    </row>
    <row r="926" spans="1:5" ht="12" x14ac:dyDescent="0.2">
      <c r="A926" s="6" t="s">
        <v>1698</v>
      </c>
      <c r="B926" s="6" t="s">
        <v>31</v>
      </c>
      <c r="C926" s="6" t="s">
        <v>31</v>
      </c>
      <c r="D926" s="6" t="s">
        <v>31</v>
      </c>
      <c r="E926" s="6" t="s">
        <v>31</v>
      </c>
    </row>
    <row r="927" spans="1:5" ht="12" x14ac:dyDescent="0.2">
      <c r="A927" s="6" t="s">
        <v>1699</v>
      </c>
      <c r="B927" s="6" t="s">
        <v>31</v>
      </c>
      <c r="C927" s="6" t="s">
        <v>31</v>
      </c>
      <c r="D927" s="6" t="s">
        <v>31</v>
      </c>
      <c r="E927" s="6" t="s">
        <v>31</v>
      </c>
    </row>
    <row r="928" spans="1:5" ht="12" x14ac:dyDescent="0.2">
      <c r="A928" s="6" t="s">
        <v>1700</v>
      </c>
      <c r="B928" s="6" t="s">
        <v>31</v>
      </c>
      <c r="C928" s="6" t="s">
        <v>31</v>
      </c>
      <c r="D928" s="6" t="s">
        <v>31</v>
      </c>
      <c r="E928" s="6" t="s">
        <v>31</v>
      </c>
    </row>
    <row r="929" spans="1:5" ht="12" x14ac:dyDescent="0.2">
      <c r="A929" s="6" t="s">
        <v>1701</v>
      </c>
      <c r="B929" s="6" t="s">
        <v>31</v>
      </c>
      <c r="C929" s="6" t="s">
        <v>31</v>
      </c>
      <c r="D929" s="6" t="s">
        <v>31</v>
      </c>
      <c r="E929" s="6" t="s">
        <v>31</v>
      </c>
    </row>
    <row r="930" spans="1:5" ht="12" x14ac:dyDescent="0.2">
      <c r="A930" s="6" t="s">
        <v>1702</v>
      </c>
      <c r="B930" s="6" t="s">
        <v>31</v>
      </c>
      <c r="C930" s="6" t="s">
        <v>31</v>
      </c>
      <c r="D930" s="6" t="s">
        <v>31</v>
      </c>
      <c r="E930" s="6" t="s">
        <v>31</v>
      </c>
    </row>
    <row r="931" spans="1:5" ht="12" x14ac:dyDescent="0.2">
      <c r="A931" s="6" t="s">
        <v>1703</v>
      </c>
      <c r="B931" s="6" t="s">
        <v>31</v>
      </c>
      <c r="C931" s="6" t="s">
        <v>31</v>
      </c>
      <c r="D931" s="6" t="s">
        <v>31</v>
      </c>
      <c r="E931" s="6" t="s">
        <v>31</v>
      </c>
    </row>
    <row r="932" spans="1:5" ht="12" x14ac:dyDescent="0.2">
      <c r="A932" s="6" t="s">
        <v>1704</v>
      </c>
      <c r="B932" s="6" t="s">
        <v>31</v>
      </c>
      <c r="C932" s="6" t="s">
        <v>31</v>
      </c>
      <c r="D932" s="6" t="s">
        <v>31</v>
      </c>
      <c r="E932" s="6" t="s">
        <v>31</v>
      </c>
    </row>
    <row r="933" spans="1:5" ht="12" x14ac:dyDescent="0.2">
      <c r="A933" s="6" t="s">
        <v>1705</v>
      </c>
      <c r="B933" s="6" t="s">
        <v>31</v>
      </c>
      <c r="C933" s="6" t="s">
        <v>31</v>
      </c>
      <c r="D933" s="6" t="s">
        <v>31</v>
      </c>
      <c r="E933" s="6" t="s">
        <v>31</v>
      </c>
    </row>
    <row r="934" spans="1:5" ht="12" x14ac:dyDescent="0.2">
      <c r="A934" s="6" t="s">
        <v>1706</v>
      </c>
      <c r="B934" s="6" t="s">
        <v>31</v>
      </c>
      <c r="C934" s="6" t="s">
        <v>31</v>
      </c>
      <c r="D934" s="6" t="s">
        <v>31</v>
      </c>
      <c r="E934" s="6" t="s">
        <v>31</v>
      </c>
    </row>
    <row r="935" spans="1:5" ht="12" x14ac:dyDescent="0.2">
      <c r="A935" s="6" t="s">
        <v>1707</v>
      </c>
      <c r="B935" s="9">
        <v>129.30000000000001</v>
      </c>
      <c r="C935" s="9">
        <v>0</v>
      </c>
      <c r="D935" s="9">
        <v>0</v>
      </c>
      <c r="E935" s="9">
        <v>129.30000000000001</v>
      </c>
    </row>
    <row r="936" spans="1:5" ht="12" x14ac:dyDescent="0.2">
      <c r="A936" s="6" t="s">
        <v>1708</v>
      </c>
      <c r="B936" s="6" t="s">
        <v>31</v>
      </c>
      <c r="C936" s="6" t="s">
        <v>31</v>
      </c>
      <c r="D936" s="6" t="s">
        <v>31</v>
      </c>
      <c r="E936" s="6" t="s">
        <v>31</v>
      </c>
    </row>
    <row r="937" spans="1:5" ht="12" x14ac:dyDescent="0.2">
      <c r="A937" s="6" t="s">
        <v>1709</v>
      </c>
      <c r="B937" s="9">
        <v>0</v>
      </c>
      <c r="C937" s="9">
        <v>557.70000000000005</v>
      </c>
      <c r="D937" s="9">
        <v>0</v>
      </c>
      <c r="E937" s="9">
        <v>557.70000000000005</v>
      </c>
    </row>
    <row r="938" spans="1:5" ht="12" x14ac:dyDescent="0.2">
      <c r="A938" s="6" t="s">
        <v>1710</v>
      </c>
      <c r="B938" s="6" t="s">
        <v>31</v>
      </c>
      <c r="C938" s="6" t="s">
        <v>31</v>
      </c>
      <c r="D938" s="6" t="s">
        <v>31</v>
      </c>
      <c r="E938" s="6" t="s">
        <v>31</v>
      </c>
    </row>
    <row r="939" spans="1:5" ht="12" x14ac:dyDescent="0.2">
      <c r="A939" s="6" t="s">
        <v>1711</v>
      </c>
      <c r="B939" s="9">
        <v>0</v>
      </c>
      <c r="C939" s="9">
        <v>0</v>
      </c>
      <c r="D939" s="9">
        <v>108.3</v>
      </c>
      <c r="E939" s="9">
        <v>108.3</v>
      </c>
    </row>
    <row r="940" spans="1:5" ht="12" x14ac:dyDescent="0.2">
      <c r="A940" s="6" t="s">
        <v>1712</v>
      </c>
      <c r="B940" s="6" t="s">
        <v>31</v>
      </c>
      <c r="C940" s="6" t="s">
        <v>31</v>
      </c>
      <c r="D940" s="6" t="s">
        <v>31</v>
      </c>
      <c r="E940" s="6" t="s">
        <v>31</v>
      </c>
    </row>
    <row r="941" spans="1:5" ht="12" x14ac:dyDescent="0.2">
      <c r="A941" s="6" t="s">
        <v>1503</v>
      </c>
      <c r="B941" s="9">
        <v>129.30000000000001</v>
      </c>
      <c r="C941" s="9">
        <v>557.70000000000005</v>
      </c>
      <c r="D941" s="9">
        <v>108.3</v>
      </c>
      <c r="E941" s="9">
        <v>795.3</v>
      </c>
    </row>
    <row r="942" spans="1:5" ht="12" x14ac:dyDescent="0.2">
      <c r="A942" s="6" t="s">
        <v>31</v>
      </c>
      <c r="B942" s="6" t="s">
        <v>31</v>
      </c>
      <c r="C942" s="6" t="s">
        <v>31</v>
      </c>
      <c r="D942" s="6" t="s">
        <v>31</v>
      </c>
      <c r="E942" s="6" t="s">
        <v>31</v>
      </c>
    </row>
    <row r="943" spans="1:5" ht="12" x14ac:dyDescent="0.2">
      <c r="A943" s="6" t="s">
        <v>31</v>
      </c>
      <c r="B943" s="6" t="s">
        <v>31</v>
      </c>
      <c r="C943" s="6" t="s">
        <v>31</v>
      </c>
      <c r="D943" s="6" t="s">
        <v>31</v>
      </c>
      <c r="E943" s="6" t="s">
        <v>31</v>
      </c>
    </row>
    <row r="944" spans="1:5" ht="12" x14ac:dyDescent="0.2">
      <c r="A944" s="6" t="s">
        <v>1713</v>
      </c>
      <c r="B944" s="6" t="s">
        <v>31</v>
      </c>
      <c r="C944" s="6" t="s">
        <v>31</v>
      </c>
      <c r="D944" s="6" t="s">
        <v>31</v>
      </c>
      <c r="E944" s="6" t="s">
        <v>31</v>
      </c>
    </row>
    <row r="945" spans="1:5" ht="12" x14ac:dyDescent="0.2">
      <c r="A945" s="6" t="s">
        <v>1725</v>
      </c>
      <c r="B945" s="6" t="s">
        <v>31</v>
      </c>
      <c r="C945" s="6" t="s">
        <v>31</v>
      </c>
      <c r="D945" s="6" t="s">
        <v>31</v>
      </c>
      <c r="E945" s="6" t="s">
        <v>31</v>
      </c>
    </row>
    <row r="946" spans="1:5" ht="12" x14ac:dyDescent="0.2">
      <c r="A946" s="6" t="s">
        <v>1726</v>
      </c>
      <c r="B946" s="6" t="s">
        <v>31</v>
      </c>
      <c r="C946" s="6" t="s">
        <v>31</v>
      </c>
      <c r="D946" s="6" t="s">
        <v>31</v>
      </c>
      <c r="E946" s="6" t="s">
        <v>31</v>
      </c>
    </row>
    <row r="947" spans="1:5" ht="12" x14ac:dyDescent="0.2">
      <c r="A947" s="6" t="s">
        <v>1727</v>
      </c>
      <c r="B947" s="6" t="s">
        <v>31</v>
      </c>
      <c r="C947" s="6" t="s">
        <v>31</v>
      </c>
      <c r="D947" s="6" t="s">
        <v>31</v>
      </c>
      <c r="E947" s="6" t="s">
        <v>31</v>
      </c>
    </row>
    <row r="948" spans="1:5" ht="12" x14ac:dyDescent="0.2">
      <c r="A948" s="6" t="s">
        <v>1728</v>
      </c>
      <c r="B948" s="6" t="s">
        <v>31</v>
      </c>
      <c r="C948" s="6" t="s">
        <v>31</v>
      </c>
      <c r="D948" s="6" t="s">
        <v>31</v>
      </c>
      <c r="E948" s="6" t="s">
        <v>31</v>
      </c>
    </row>
    <row r="949" spans="1:5" ht="12" x14ac:dyDescent="0.2">
      <c r="A949" s="6" t="s">
        <v>1729</v>
      </c>
      <c r="B949" s="9">
        <v>57.3</v>
      </c>
      <c r="C949" s="9">
        <v>0</v>
      </c>
      <c r="D949" s="9">
        <v>0</v>
      </c>
      <c r="E949" s="9">
        <v>57.3</v>
      </c>
    </row>
    <row r="950" spans="1:5" ht="12" x14ac:dyDescent="0.2">
      <c r="A950" s="6" t="s">
        <v>1730</v>
      </c>
      <c r="B950" s="6" t="s">
        <v>31</v>
      </c>
      <c r="C950" s="6" t="s">
        <v>31</v>
      </c>
      <c r="D950" s="6" t="s">
        <v>31</v>
      </c>
      <c r="E950" s="6" t="s">
        <v>31</v>
      </c>
    </row>
    <row r="951" spans="1:5" ht="12" x14ac:dyDescent="0.2">
      <c r="A951" s="6" t="s">
        <v>1731</v>
      </c>
      <c r="B951" s="9">
        <v>0</v>
      </c>
      <c r="C951" s="9">
        <v>280.8</v>
      </c>
      <c r="D951" s="9">
        <v>0</v>
      </c>
      <c r="E951" s="9">
        <v>280.8</v>
      </c>
    </row>
    <row r="952" spans="1:5" ht="12" x14ac:dyDescent="0.2">
      <c r="A952" s="6" t="s">
        <v>1732</v>
      </c>
      <c r="B952" s="6" t="s">
        <v>31</v>
      </c>
      <c r="C952" s="6" t="s">
        <v>31</v>
      </c>
      <c r="D952" s="6" t="s">
        <v>31</v>
      </c>
      <c r="E952" s="6" t="s">
        <v>31</v>
      </c>
    </row>
    <row r="953" spans="1:5" ht="12" x14ac:dyDescent="0.2">
      <c r="A953" s="6" t="s">
        <v>1733</v>
      </c>
      <c r="B953" s="9">
        <v>0</v>
      </c>
      <c r="C953" s="9">
        <v>0</v>
      </c>
      <c r="D953" s="9">
        <v>88.5</v>
      </c>
      <c r="E953" s="9">
        <v>88.5</v>
      </c>
    </row>
    <row r="954" spans="1:5" ht="12" x14ac:dyDescent="0.2">
      <c r="A954" s="6" t="s">
        <v>1734</v>
      </c>
      <c r="B954" s="6" t="s">
        <v>31</v>
      </c>
      <c r="C954" s="6" t="s">
        <v>31</v>
      </c>
      <c r="D954" s="6" t="s">
        <v>31</v>
      </c>
      <c r="E954" s="6" t="s">
        <v>31</v>
      </c>
    </row>
    <row r="955" spans="1:5" ht="12" x14ac:dyDescent="0.2">
      <c r="A955" s="6" t="s">
        <v>1467</v>
      </c>
      <c r="B955" s="9">
        <v>57.3</v>
      </c>
      <c r="C955" s="9">
        <v>280.8</v>
      </c>
      <c r="D955" s="9">
        <v>88.5</v>
      </c>
      <c r="E955" s="9">
        <v>426.6</v>
      </c>
    </row>
    <row r="956" spans="1:5" ht="12" x14ac:dyDescent="0.2">
      <c r="A956" s="6" t="s">
        <v>31</v>
      </c>
      <c r="B956" s="6" t="s">
        <v>31</v>
      </c>
      <c r="C956" s="6" t="s">
        <v>31</v>
      </c>
      <c r="D956" s="6" t="s">
        <v>31</v>
      </c>
      <c r="E956" s="6" t="s">
        <v>31</v>
      </c>
    </row>
    <row r="957" spans="1:5" ht="12" x14ac:dyDescent="0.2">
      <c r="A957" s="6" t="s">
        <v>31</v>
      </c>
      <c r="B957" s="6" t="s">
        <v>31</v>
      </c>
      <c r="C957" s="6" t="s">
        <v>31</v>
      </c>
      <c r="D957" s="6" t="s">
        <v>31</v>
      </c>
      <c r="E957" s="6" t="s">
        <v>31</v>
      </c>
    </row>
    <row r="958" spans="1:5" ht="12" x14ac:dyDescent="0.2">
      <c r="A958" s="7" t="s">
        <v>1735</v>
      </c>
      <c r="B958" s="8">
        <v>580</v>
      </c>
      <c r="C958" s="8">
        <v>1815</v>
      </c>
      <c r="D958" s="8">
        <v>675</v>
      </c>
      <c r="E958" s="8">
        <v>3070</v>
      </c>
    </row>
    <row r="959" spans="1:5" ht="12" x14ac:dyDescent="0.2">
      <c r="A959" s="6" t="s">
        <v>1675</v>
      </c>
      <c r="B959" s="6" t="s">
        <v>31</v>
      </c>
      <c r="C959" s="6" t="s">
        <v>31</v>
      </c>
      <c r="D959" s="6" t="s">
        <v>31</v>
      </c>
      <c r="E959" s="6" t="s">
        <v>31</v>
      </c>
    </row>
    <row r="960" spans="1:5" ht="12" x14ac:dyDescent="0.2">
      <c r="A960" s="6" t="s">
        <v>1676</v>
      </c>
      <c r="B960" s="6" t="s">
        <v>31</v>
      </c>
      <c r="C960" s="6" t="s">
        <v>31</v>
      </c>
      <c r="D960" s="6" t="s">
        <v>31</v>
      </c>
      <c r="E960" s="6" t="s">
        <v>31</v>
      </c>
    </row>
    <row r="961" spans="1:5" ht="12" x14ac:dyDescent="0.2">
      <c r="A961" s="6" t="s">
        <v>31</v>
      </c>
      <c r="B961" s="6" t="s">
        <v>31</v>
      </c>
      <c r="C961" s="6" t="s">
        <v>31</v>
      </c>
      <c r="D961" s="6" t="s">
        <v>31</v>
      </c>
      <c r="E961" s="6" t="s">
        <v>31</v>
      </c>
    </row>
    <row r="962" spans="1:5" ht="12" x14ac:dyDescent="0.2">
      <c r="A962" s="6" t="s">
        <v>1349</v>
      </c>
      <c r="B962" s="6" t="s">
        <v>31</v>
      </c>
      <c r="C962" s="6" t="s">
        <v>31</v>
      </c>
      <c r="D962" s="6" t="s">
        <v>31</v>
      </c>
      <c r="E962" s="6" t="s">
        <v>31</v>
      </c>
    </row>
    <row r="963" spans="1:5" ht="12" x14ac:dyDescent="0.2">
      <c r="A963" s="6" t="s">
        <v>1350</v>
      </c>
      <c r="B963" s="6" t="s">
        <v>31</v>
      </c>
      <c r="C963" s="6" t="s">
        <v>31</v>
      </c>
      <c r="D963" s="6" t="s">
        <v>31</v>
      </c>
      <c r="E963" s="6" t="s">
        <v>31</v>
      </c>
    </row>
    <row r="964" spans="1:5" ht="12" x14ac:dyDescent="0.2">
      <c r="A964" s="6" t="s">
        <v>1351</v>
      </c>
      <c r="B964" s="6" t="s">
        <v>31</v>
      </c>
      <c r="C964" s="6" t="s">
        <v>31</v>
      </c>
      <c r="D964" s="6" t="s">
        <v>31</v>
      </c>
      <c r="E964" s="6" t="s">
        <v>31</v>
      </c>
    </row>
    <row r="965" spans="1:5" ht="12" x14ac:dyDescent="0.2">
      <c r="A965" s="6" t="s">
        <v>31</v>
      </c>
      <c r="B965" s="6" t="s">
        <v>31</v>
      </c>
      <c r="C965" s="6" t="s">
        <v>31</v>
      </c>
      <c r="D965" s="6" t="s">
        <v>31</v>
      </c>
      <c r="E965" s="6" t="s">
        <v>31</v>
      </c>
    </row>
    <row r="966" spans="1:5" ht="12" x14ac:dyDescent="0.2">
      <c r="A966" s="6" t="s">
        <v>1677</v>
      </c>
      <c r="B966" s="6" t="s">
        <v>31</v>
      </c>
      <c r="C966" s="6" t="s">
        <v>31</v>
      </c>
      <c r="D966" s="6" t="s">
        <v>31</v>
      </c>
      <c r="E966" s="6" t="s">
        <v>31</v>
      </c>
    </row>
    <row r="967" spans="1:5" ht="12" x14ac:dyDescent="0.2">
      <c r="A967" s="6" t="s">
        <v>1678</v>
      </c>
      <c r="B967" s="6" t="s">
        <v>31</v>
      </c>
      <c r="C967" s="6" t="s">
        <v>31</v>
      </c>
      <c r="D967" s="6" t="s">
        <v>31</v>
      </c>
      <c r="E967" s="6" t="s">
        <v>31</v>
      </c>
    </row>
    <row r="968" spans="1:5" ht="12" x14ac:dyDescent="0.2">
      <c r="A968" s="6" t="s">
        <v>1679</v>
      </c>
      <c r="B968" s="6" t="s">
        <v>31</v>
      </c>
      <c r="C968" s="6" t="s">
        <v>31</v>
      </c>
      <c r="D968" s="6" t="s">
        <v>31</v>
      </c>
      <c r="E968" s="6" t="s">
        <v>31</v>
      </c>
    </row>
    <row r="969" spans="1:5" ht="12" x14ac:dyDescent="0.2">
      <c r="A969" s="6" t="s">
        <v>1680</v>
      </c>
      <c r="B969" s="6" t="s">
        <v>31</v>
      </c>
      <c r="C969" s="6" t="s">
        <v>31</v>
      </c>
      <c r="D969" s="6" t="s">
        <v>31</v>
      </c>
      <c r="E969" s="6" t="s">
        <v>31</v>
      </c>
    </row>
    <row r="970" spans="1:5" ht="12" x14ac:dyDescent="0.2">
      <c r="A970" s="6" t="s">
        <v>1681</v>
      </c>
      <c r="B970" s="6" t="s">
        <v>31</v>
      </c>
      <c r="C970" s="6" t="s">
        <v>31</v>
      </c>
      <c r="D970" s="6" t="s">
        <v>31</v>
      </c>
      <c r="E970" s="6" t="s">
        <v>31</v>
      </c>
    </row>
    <row r="971" spans="1:5" ht="12" x14ac:dyDescent="0.2">
      <c r="A971" s="6" t="s">
        <v>1682</v>
      </c>
      <c r="B971" s="9">
        <v>305.10000000000002</v>
      </c>
      <c r="C971" s="9">
        <v>0</v>
      </c>
      <c r="D971" s="9">
        <v>0</v>
      </c>
      <c r="E971" s="9">
        <v>305.10000000000002</v>
      </c>
    </row>
    <row r="972" spans="1:5" ht="12" x14ac:dyDescent="0.2">
      <c r="A972" s="6" t="s">
        <v>1683</v>
      </c>
      <c r="B972" s="6" t="s">
        <v>31</v>
      </c>
      <c r="C972" s="6" t="s">
        <v>31</v>
      </c>
      <c r="D972" s="6" t="s">
        <v>31</v>
      </c>
      <c r="E972" s="6" t="s">
        <v>31</v>
      </c>
    </row>
    <row r="973" spans="1:5" ht="12" x14ac:dyDescent="0.2">
      <c r="A973" s="6" t="s">
        <v>1684</v>
      </c>
      <c r="B973" s="9">
        <v>0</v>
      </c>
      <c r="C973" s="9">
        <v>1038.3</v>
      </c>
      <c r="D973" s="9">
        <v>0</v>
      </c>
      <c r="E973" s="9">
        <v>1038.3</v>
      </c>
    </row>
    <row r="974" spans="1:5" ht="12" x14ac:dyDescent="0.2">
      <c r="A974" s="6" t="s">
        <v>1685</v>
      </c>
      <c r="B974" s="6" t="s">
        <v>31</v>
      </c>
      <c r="C974" s="6" t="s">
        <v>31</v>
      </c>
      <c r="D974" s="6" t="s">
        <v>31</v>
      </c>
      <c r="E974" s="6" t="s">
        <v>31</v>
      </c>
    </row>
    <row r="975" spans="1:5" ht="12" x14ac:dyDescent="0.2">
      <c r="A975" s="6" t="s">
        <v>1686</v>
      </c>
      <c r="B975" s="9">
        <v>0</v>
      </c>
      <c r="C975" s="9">
        <v>0</v>
      </c>
      <c r="D975" s="9">
        <v>422.2</v>
      </c>
      <c r="E975" s="9">
        <v>422.2</v>
      </c>
    </row>
    <row r="976" spans="1:5" ht="12" x14ac:dyDescent="0.2">
      <c r="A976" s="6" t="s">
        <v>1687</v>
      </c>
      <c r="B976" s="6" t="s">
        <v>31</v>
      </c>
      <c r="C976" s="6" t="s">
        <v>31</v>
      </c>
      <c r="D976" s="6" t="s">
        <v>31</v>
      </c>
      <c r="E976" s="6" t="s">
        <v>31</v>
      </c>
    </row>
    <row r="977" spans="1:5" ht="12" x14ac:dyDescent="0.2">
      <c r="A977" s="6" t="s">
        <v>1365</v>
      </c>
      <c r="B977" s="9">
        <v>305.10000000000002</v>
      </c>
      <c r="C977" s="9">
        <v>1038.3</v>
      </c>
      <c r="D977" s="9">
        <v>422.2</v>
      </c>
      <c r="E977" s="9">
        <v>1765.6</v>
      </c>
    </row>
    <row r="978" spans="1:5" ht="12" x14ac:dyDescent="0.2">
      <c r="A978" s="6" t="s">
        <v>31</v>
      </c>
      <c r="B978" s="6" t="s">
        <v>31</v>
      </c>
      <c r="C978" s="6" t="s">
        <v>31</v>
      </c>
      <c r="D978" s="6" t="s">
        <v>31</v>
      </c>
      <c r="E978" s="6" t="s">
        <v>31</v>
      </c>
    </row>
    <row r="979" spans="1:5" ht="12" x14ac:dyDescent="0.2">
      <c r="A979" s="6" t="s">
        <v>31</v>
      </c>
      <c r="B979" s="6" t="s">
        <v>31</v>
      </c>
      <c r="C979" s="6" t="s">
        <v>31</v>
      </c>
      <c r="D979" s="6" t="s">
        <v>31</v>
      </c>
      <c r="E979" s="6" t="s">
        <v>31</v>
      </c>
    </row>
    <row r="980" spans="1:5" ht="12" x14ac:dyDescent="0.2">
      <c r="A980" s="6" t="s">
        <v>1688</v>
      </c>
      <c r="B980" s="6" t="s">
        <v>31</v>
      </c>
      <c r="C980" s="6" t="s">
        <v>31</v>
      </c>
      <c r="D980" s="6" t="s">
        <v>31</v>
      </c>
      <c r="E980" s="6" t="s">
        <v>31</v>
      </c>
    </row>
    <row r="981" spans="1:5" ht="12" x14ac:dyDescent="0.2">
      <c r="A981" s="6" t="s">
        <v>1689</v>
      </c>
      <c r="B981" s="6" t="s">
        <v>31</v>
      </c>
      <c r="C981" s="6" t="s">
        <v>31</v>
      </c>
      <c r="D981" s="6" t="s">
        <v>31</v>
      </c>
      <c r="E981" s="6" t="s">
        <v>31</v>
      </c>
    </row>
    <row r="982" spans="1:5" ht="12" x14ac:dyDescent="0.2">
      <c r="A982" s="6" t="s">
        <v>1690</v>
      </c>
      <c r="B982" s="6" t="s">
        <v>31</v>
      </c>
      <c r="C982" s="6" t="s">
        <v>31</v>
      </c>
      <c r="D982" s="6" t="s">
        <v>31</v>
      </c>
      <c r="E982" s="6" t="s">
        <v>31</v>
      </c>
    </row>
    <row r="983" spans="1:5" ht="12" x14ac:dyDescent="0.2">
      <c r="A983" s="6" t="s">
        <v>1691</v>
      </c>
      <c r="B983" s="6" t="s">
        <v>31</v>
      </c>
      <c r="C983" s="6" t="s">
        <v>31</v>
      </c>
      <c r="D983" s="6" t="s">
        <v>31</v>
      </c>
      <c r="E983" s="6" t="s">
        <v>31</v>
      </c>
    </row>
    <row r="984" spans="1:5" ht="12" x14ac:dyDescent="0.2">
      <c r="A984" s="6" t="s">
        <v>1692</v>
      </c>
      <c r="B984" s="6" t="s">
        <v>31</v>
      </c>
      <c r="C984" s="6" t="s">
        <v>31</v>
      </c>
      <c r="D984" s="6" t="s">
        <v>31</v>
      </c>
      <c r="E984" s="6" t="s">
        <v>31</v>
      </c>
    </row>
    <row r="985" spans="1:5" ht="12" x14ac:dyDescent="0.2">
      <c r="A985" s="6" t="s">
        <v>1693</v>
      </c>
      <c r="B985" s="6" t="s">
        <v>31</v>
      </c>
      <c r="C985" s="6" t="s">
        <v>31</v>
      </c>
      <c r="D985" s="6" t="s">
        <v>31</v>
      </c>
      <c r="E985" s="6" t="s">
        <v>31</v>
      </c>
    </row>
    <row r="986" spans="1:5" ht="12" x14ac:dyDescent="0.2">
      <c r="A986" s="6" t="s">
        <v>1694</v>
      </c>
      <c r="B986" s="6" t="s">
        <v>31</v>
      </c>
      <c r="C986" s="6" t="s">
        <v>31</v>
      </c>
      <c r="D986" s="6" t="s">
        <v>31</v>
      </c>
      <c r="E986" s="6" t="s">
        <v>31</v>
      </c>
    </row>
    <row r="987" spans="1:5" ht="12" x14ac:dyDescent="0.2">
      <c r="A987" s="6" t="s">
        <v>1695</v>
      </c>
      <c r="B987" s="6" t="s">
        <v>31</v>
      </c>
      <c r="C987" s="6" t="s">
        <v>31</v>
      </c>
      <c r="D987" s="6" t="s">
        <v>31</v>
      </c>
      <c r="E987" s="6" t="s">
        <v>31</v>
      </c>
    </row>
    <row r="988" spans="1:5" ht="12" x14ac:dyDescent="0.2">
      <c r="A988" s="6" t="s">
        <v>1696</v>
      </c>
      <c r="B988" s="6" t="s">
        <v>31</v>
      </c>
      <c r="C988" s="6" t="s">
        <v>31</v>
      </c>
      <c r="D988" s="6" t="s">
        <v>31</v>
      </c>
      <c r="E988" s="6" t="s">
        <v>31</v>
      </c>
    </row>
    <row r="989" spans="1:5" ht="12" x14ac:dyDescent="0.2">
      <c r="A989" s="6" t="s">
        <v>1697</v>
      </c>
      <c r="B989" s="6" t="s">
        <v>31</v>
      </c>
      <c r="C989" s="6" t="s">
        <v>31</v>
      </c>
      <c r="D989" s="6" t="s">
        <v>31</v>
      </c>
      <c r="E989" s="6" t="s">
        <v>31</v>
      </c>
    </row>
    <row r="990" spans="1:5" ht="12" x14ac:dyDescent="0.2">
      <c r="A990" s="6" t="s">
        <v>1698</v>
      </c>
      <c r="B990" s="6" t="s">
        <v>31</v>
      </c>
      <c r="C990" s="6" t="s">
        <v>31</v>
      </c>
      <c r="D990" s="6" t="s">
        <v>31</v>
      </c>
      <c r="E990" s="6" t="s">
        <v>31</v>
      </c>
    </row>
    <row r="991" spans="1:5" ht="12" x14ac:dyDescent="0.2">
      <c r="A991" s="6" t="s">
        <v>1699</v>
      </c>
      <c r="B991" s="6" t="s">
        <v>31</v>
      </c>
      <c r="C991" s="6" t="s">
        <v>31</v>
      </c>
      <c r="D991" s="6" t="s">
        <v>31</v>
      </c>
      <c r="E991" s="6" t="s">
        <v>31</v>
      </c>
    </row>
    <row r="992" spans="1:5" ht="12" x14ac:dyDescent="0.2">
      <c r="A992" s="6" t="s">
        <v>1700</v>
      </c>
      <c r="B992" s="6" t="s">
        <v>31</v>
      </c>
      <c r="C992" s="6" t="s">
        <v>31</v>
      </c>
      <c r="D992" s="6" t="s">
        <v>31</v>
      </c>
      <c r="E992" s="6" t="s">
        <v>31</v>
      </c>
    </row>
    <row r="993" spans="1:5" ht="12" x14ac:dyDescent="0.2">
      <c r="A993" s="6" t="s">
        <v>1701</v>
      </c>
      <c r="B993" s="6" t="s">
        <v>31</v>
      </c>
      <c r="C993" s="6" t="s">
        <v>31</v>
      </c>
      <c r="D993" s="6" t="s">
        <v>31</v>
      </c>
      <c r="E993" s="6" t="s">
        <v>31</v>
      </c>
    </row>
    <row r="994" spans="1:5" ht="12" x14ac:dyDescent="0.2">
      <c r="A994" s="6" t="s">
        <v>1702</v>
      </c>
      <c r="B994" s="6" t="s">
        <v>31</v>
      </c>
      <c r="C994" s="6" t="s">
        <v>31</v>
      </c>
      <c r="D994" s="6" t="s">
        <v>31</v>
      </c>
      <c r="E994" s="6" t="s">
        <v>31</v>
      </c>
    </row>
    <row r="995" spans="1:5" ht="12" x14ac:dyDescent="0.2">
      <c r="A995" s="6" t="s">
        <v>1703</v>
      </c>
      <c r="B995" s="6" t="s">
        <v>31</v>
      </c>
      <c r="C995" s="6" t="s">
        <v>31</v>
      </c>
      <c r="D995" s="6" t="s">
        <v>31</v>
      </c>
      <c r="E995" s="6" t="s">
        <v>31</v>
      </c>
    </row>
    <row r="996" spans="1:5" ht="12" x14ac:dyDescent="0.2">
      <c r="A996" s="6" t="s">
        <v>1704</v>
      </c>
      <c r="B996" s="6" t="s">
        <v>31</v>
      </c>
      <c r="C996" s="6" t="s">
        <v>31</v>
      </c>
      <c r="D996" s="6" t="s">
        <v>31</v>
      </c>
      <c r="E996" s="6" t="s">
        <v>31</v>
      </c>
    </row>
    <row r="997" spans="1:5" ht="12" x14ac:dyDescent="0.2">
      <c r="A997" s="6" t="s">
        <v>1705</v>
      </c>
      <c r="B997" s="6" t="s">
        <v>31</v>
      </c>
      <c r="C997" s="6" t="s">
        <v>31</v>
      </c>
      <c r="D997" s="6" t="s">
        <v>31</v>
      </c>
      <c r="E997" s="6" t="s">
        <v>31</v>
      </c>
    </row>
    <row r="998" spans="1:5" ht="12" x14ac:dyDescent="0.2">
      <c r="A998" s="6" t="s">
        <v>1706</v>
      </c>
      <c r="B998" s="6" t="s">
        <v>31</v>
      </c>
      <c r="C998" s="6" t="s">
        <v>31</v>
      </c>
      <c r="D998" s="6" t="s">
        <v>31</v>
      </c>
      <c r="E998" s="6" t="s">
        <v>31</v>
      </c>
    </row>
    <row r="999" spans="1:5" ht="12" x14ac:dyDescent="0.2">
      <c r="A999" s="6" t="s">
        <v>1707</v>
      </c>
      <c r="B999" s="9">
        <v>129.30000000000001</v>
      </c>
      <c r="C999" s="9">
        <v>0</v>
      </c>
      <c r="D999" s="9">
        <v>0</v>
      </c>
      <c r="E999" s="9">
        <v>129.30000000000001</v>
      </c>
    </row>
    <row r="1000" spans="1:5" ht="12" x14ac:dyDescent="0.2">
      <c r="A1000" s="6" t="s">
        <v>1708</v>
      </c>
      <c r="B1000" s="6" t="s">
        <v>31</v>
      </c>
      <c r="C1000" s="6" t="s">
        <v>31</v>
      </c>
      <c r="D1000" s="6" t="s">
        <v>31</v>
      </c>
      <c r="E1000" s="6" t="s">
        <v>31</v>
      </c>
    </row>
    <row r="1001" spans="1:5" ht="12" x14ac:dyDescent="0.2">
      <c r="A1001" s="6" t="s">
        <v>1709</v>
      </c>
      <c r="B1001" s="9">
        <v>0</v>
      </c>
      <c r="C1001" s="9">
        <v>557.70000000000005</v>
      </c>
      <c r="D1001" s="9">
        <v>0</v>
      </c>
      <c r="E1001" s="9">
        <v>557.70000000000005</v>
      </c>
    </row>
    <row r="1002" spans="1:5" ht="12" x14ac:dyDescent="0.2">
      <c r="A1002" s="6" t="s">
        <v>1710</v>
      </c>
      <c r="B1002" s="6" t="s">
        <v>31</v>
      </c>
      <c r="C1002" s="6" t="s">
        <v>31</v>
      </c>
      <c r="D1002" s="6" t="s">
        <v>31</v>
      </c>
      <c r="E1002" s="6" t="s">
        <v>31</v>
      </c>
    </row>
    <row r="1003" spans="1:5" ht="12" x14ac:dyDescent="0.2">
      <c r="A1003" s="6" t="s">
        <v>1711</v>
      </c>
      <c r="B1003" s="9">
        <v>0</v>
      </c>
      <c r="C1003" s="9">
        <v>0</v>
      </c>
      <c r="D1003" s="9">
        <v>108.3</v>
      </c>
      <c r="E1003" s="9">
        <v>108.3</v>
      </c>
    </row>
    <row r="1004" spans="1:5" ht="12" x14ac:dyDescent="0.2">
      <c r="A1004" s="6" t="s">
        <v>1712</v>
      </c>
      <c r="B1004" s="6" t="s">
        <v>31</v>
      </c>
      <c r="C1004" s="6" t="s">
        <v>31</v>
      </c>
      <c r="D1004" s="6" t="s">
        <v>31</v>
      </c>
      <c r="E1004" s="6" t="s">
        <v>31</v>
      </c>
    </row>
    <row r="1005" spans="1:5" ht="12" x14ac:dyDescent="0.2">
      <c r="A1005" s="6" t="s">
        <v>1503</v>
      </c>
      <c r="B1005" s="9">
        <v>129.30000000000001</v>
      </c>
      <c r="C1005" s="9">
        <v>557.70000000000005</v>
      </c>
      <c r="D1005" s="9">
        <v>108.3</v>
      </c>
      <c r="E1005" s="9">
        <v>795.3</v>
      </c>
    </row>
    <row r="1006" spans="1:5" ht="12" x14ac:dyDescent="0.2">
      <c r="A1006" s="6" t="s">
        <v>31</v>
      </c>
      <c r="B1006" s="6" t="s">
        <v>31</v>
      </c>
      <c r="C1006" s="6" t="s">
        <v>31</v>
      </c>
      <c r="D1006" s="6" t="s">
        <v>31</v>
      </c>
      <c r="E1006" s="6" t="s">
        <v>31</v>
      </c>
    </row>
    <row r="1007" spans="1:5" ht="12" x14ac:dyDescent="0.2">
      <c r="A1007" s="6" t="s">
        <v>31</v>
      </c>
      <c r="B1007" s="6" t="s">
        <v>31</v>
      </c>
      <c r="C1007" s="6" t="s">
        <v>31</v>
      </c>
      <c r="D1007" s="6" t="s">
        <v>31</v>
      </c>
      <c r="E1007" s="6" t="s">
        <v>31</v>
      </c>
    </row>
    <row r="1008" spans="1:5" ht="12" x14ac:dyDescent="0.2">
      <c r="A1008" s="6" t="s">
        <v>1713</v>
      </c>
      <c r="B1008" s="6" t="s">
        <v>31</v>
      </c>
      <c r="C1008" s="6" t="s">
        <v>31</v>
      </c>
      <c r="D1008" s="6" t="s">
        <v>31</v>
      </c>
      <c r="E1008" s="6" t="s">
        <v>31</v>
      </c>
    </row>
    <row r="1009" spans="1:5" ht="12" x14ac:dyDescent="0.2">
      <c r="A1009" s="6" t="s">
        <v>1736</v>
      </c>
      <c r="B1009" s="6" t="s">
        <v>31</v>
      </c>
      <c r="C1009" s="6" t="s">
        <v>31</v>
      </c>
      <c r="D1009" s="6" t="s">
        <v>31</v>
      </c>
      <c r="E1009" s="6" t="s">
        <v>31</v>
      </c>
    </row>
    <row r="1010" spans="1:5" ht="12" x14ac:dyDescent="0.2">
      <c r="A1010" s="6" t="s">
        <v>1737</v>
      </c>
      <c r="B1010" s="6" t="s">
        <v>31</v>
      </c>
      <c r="C1010" s="6" t="s">
        <v>31</v>
      </c>
      <c r="D1010" s="6" t="s">
        <v>31</v>
      </c>
      <c r="E1010" s="6" t="s">
        <v>31</v>
      </c>
    </row>
    <row r="1011" spans="1:5" ht="12" x14ac:dyDescent="0.2">
      <c r="A1011" s="6" t="s">
        <v>1738</v>
      </c>
      <c r="B1011" s="6" t="s">
        <v>31</v>
      </c>
      <c r="C1011" s="6" t="s">
        <v>31</v>
      </c>
      <c r="D1011" s="6" t="s">
        <v>31</v>
      </c>
      <c r="E1011" s="6" t="s">
        <v>31</v>
      </c>
    </row>
    <row r="1012" spans="1:5" ht="12" x14ac:dyDescent="0.2">
      <c r="A1012" s="6" t="s">
        <v>1739</v>
      </c>
      <c r="B1012" s="6" t="s">
        <v>31</v>
      </c>
      <c r="C1012" s="6" t="s">
        <v>31</v>
      </c>
      <c r="D1012" s="6" t="s">
        <v>31</v>
      </c>
      <c r="E1012" s="6" t="s">
        <v>31</v>
      </c>
    </row>
    <row r="1013" spans="1:5" ht="12" x14ac:dyDescent="0.2">
      <c r="A1013" s="6" t="s">
        <v>1740</v>
      </c>
      <c r="B1013" s="9">
        <v>146.19999999999999</v>
      </c>
      <c r="C1013" s="9">
        <v>0</v>
      </c>
      <c r="D1013" s="9">
        <v>0</v>
      </c>
      <c r="E1013" s="9">
        <v>146.19999999999999</v>
      </c>
    </row>
    <row r="1014" spans="1:5" ht="12" x14ac:dyDescent="0.2">
      <c r="A1014" s="6" t="s">
        <v>1741</v>
      </c>
      <c r="B1014" s="6" t="s">
        <v>31</v>
      </c>
      <c r="C1014" s="6" t="s">
        <v>31</v>
      </c>
      <c r="D1014" s="6" t="s">
        <v>31</v>
      </c>
      <c r="E1014" s="6" t="s">
        <v>31</v>
      </c>
    </row>
    <row r="1015" spans="1:5" ht="12" x14ac:dyDescent="0.2">
      <c r="A1015" s="6" t="s">
        <v>1742</v>
      </c>
      <c r="B1015" s="9">
        <v>0</v>
      </c>
      <c r="C1015" s="9">
        <v>219.4</v>
      </c>
      <c r="D1015" s="9">
        <v>0</v>
      </c>
      <c r="E1015" s="9">
        <v>219.4</v>
      </c>
    </row>
    <row r="1016" spans="1:5" ht="12" x14ac:dyDescent="0.2">
      <c r="A1016" s="6" t="s">
        <v>1743</v>
      </c>
      <c r="B1016" s="6" t="s">
        <v>31</v>
      </c>
      <c r="C1016" s="6" t="s">
        <v>31</v>
      </c>
      <c r="D1016" s="6" t="s">
        <v>31</v>
      </c>
      <c r="E1016" s="6" t="s">
        <v>31</v>
      </c>
    </row>
    <row r="1017" spans="1:5" ht="12" x14ac:dyDescent="0.2">
      <c r="A1017" s="6" t="s">
        <v>1744</v>
      </c>
      <c r="B1017" s="9">
        <v>0</v>
      </c>
      <c r="C1017" s="9">
        <v>0</v>
      </c>
      <c r="D1017" s="9">
        <v>145</v>
      </c>
      <c r="E1017" s="9">
        <v>145</v>
      </c>
    </row>
    <row r="1018" spans="1:5" ht="12" x14ac:dyDescent="0.2">
      <c r="A1018" s="6" t="s">
        <v>1745</v>
      </c>
      <c r="B1018" s="6" t="s">
        <v>31</v>
      </c>
      <c r="C1018" s="6" t="s">
        <v>31</v>
      </c>
      <c r="D1018" s="6" t="s">
        <v>31</v>
      </c>
      <c r="E1018" s="6" t="s">
        <v>31</v>
      </c>
    </row>
    <row r="1019" spans="1:5" ht="12" x14ac:dyDescent="0.2">
      <c r="A1019" s="6" t="s">
        <v>1467</v>
      </c>
      <c r="B1019" s="9">
        <v>146.19999999999999</v>
      </c>
      <c r="C1019" s="9">
        <v>219.4</v>
      </c>
      <c r="D1019" s="9">
        <v>145</v>
      </c>
      <c r="E1019" s="9">
        <v>510.6</v>
      </c>
    </row>
    <row r="1020" spans="1:5" ht="12" x14ac:dyDescent="0.2">
      <c r="A1020" s="6" t="s">
        <v>31</v>
      </c>
      <c r="B1020" s="6" t="s">
        <v>31</v>
      </c>
      <c r="C1020" s="6" t="s">
        <v>31</v>
      </c>
      <c r="D1020" s="6" t="s">
        <v>31</v>
      </c>
      <c r="E1020" s="6" t="s">
        <v>31</v>
      </c>
    </row>
    <row r="1021" spans="1:5" ht="12" x14ac:dyDescent="0.2">
      <c r="A1021" s="6" t="s">
        <v>31</v>
      </c>
      <c r="B1021" s="6" t="s">
        <v>31</v>
      </c>
      <c r="C1021" s="6" t="s">
        <v>31</v>
      </c>
      <c r="D1021" s="6" t="s">
        <v>31</v>
      </c>
      <c r="E1021" s="6" t="s">
        <v>31</v>
      </c>
    </row>
    <row r="1022" spans="1:5" ht="12" x14ac:dyDescent="0.2">
      <c r="A1022" s="6" t="s">
        <v>31</v>
      </c>
      <c r="B1022" s="6" t="s">
        <v>31</v>
      </c>
      <c r="C1022" s="6" t="s">
        <v>31</v>
      </c>
      <c r="D1022" s="6" t="s">
        <v>31</v>
      </c>
      <c r="E1022" s="6" t="s">
        <v>31</v>
      </c>
    </row>
    <row r="1023" spans="1:5" ht="12" x14ac:dyDescent="0.2">
      <c r="A1023" s="7" t="s">
        <v>1746</v>
      </c>
      <c r="B1023" s="8">
        <v>582</v>
      </c>
      <c r="C1023" s="8">
        <v>1162</v>
      </c>
      <c r="D1023" s="8">
        <v>501</v>
      </c>
      <c r="E1023" s="8">
        <v>2245</v>
      </c>
    </row>
    <row r="1024" spans="1:5" ht="12" x14ac:dyDescent="0.2">
      <c r="A1024" s="6" t="s">
        <v>1675</v>
      </c>
      <c r="B1024" s="6" t="s">
        <v>31</v>
      </c>
      <c r="C1024" s="6" t="s">
        <v>31</v>
      </c>
      <c r="D1024" s="6" t="s">
        <v>31</v>
      </c>
      <c r="E1024" s="6" t="s">
        <v>31</v>
      </c>
    </row>
    <row r="1025" spans="1:5" ht="12" x14ac:dyDescent="0.2">
      <c r="A1025" s="6" t="s">
        <v>1676</v>
      </c>
      <c r="B1025" s="6" t="s">
        <v>31</v>
      </c>
      <c r="C1025" s="6" t="s">
        <v>31</v>
      </c>
      <c r="D1025" s="6" t="s">
        <v>31</v>
      </c>
      <c r="E1025" s="6" t="s">
        <v>31</v>
      </c>
    </row>
    <row r="1026" spans="1:5" ht="12" x14ac:dyDescent="0.2">
      <c r="A1026" s="6" t="s">
        <v>31</v>
      </c>
      <c r="B1026" s="6" t="s">
        <v>31</v>
      </c>
      <c r="C1026" s="6" t="s">
        <v>31</v>
      </c>
      <c r="D1026" s="6" t="s">
        <v>31</v>
      </c>
      <c r="E1026" s="6" t="s">
        <v>31</v>
      </c>
    </row>
    <row r="1027" spans="1:5" ht="12" x14ac:dyDescent="0.2">
      <c r="A1027" s="6" t="s">
        <v>1349</v>
      </c>
      <c r="B1027" s="6" t="s">
        <v>31</v>
      </c>
      <c r="C1027" s="6" t="s">
        <v>31</v>
      </c>
      <c r="D1027" s="6" t="s">
        <v>31</v>
      </c>
      <c r="E1027" s="6" t="s">
        <v>31</v>
      </c>
    </row>
    <row r="1028" spans="1:5" ht="12" x14ac:dyDescent="0.2">
      <c r="A1028" s="6" t="s">
        <v>1350</v>
      </c>
      <c r="B1028" s="6" t="s">
        <v>31</v>
      </c>
      <c r="C1028" s="6" t="s">
        <v>31</v>
      </c>
      <c r="D1028" s="6" t="s">
        <v>31</v>
      </c>
      <c r="E1028" s="6" t="s">
        <v>31</v>
      </c>
    </row>
    <row r="1029" spans="1:5" ht="12" x14ac:dyDescent="0.2">
      <c r="A1029" s="6" t="s">
        <v>1351</v>
      </c>
      <c r="B1029" s="6" t="s">
        <v>31</v>
      </c>
      <c r="C1029" s="6" t="s">
        <v>31</v>
      </c>
      <c r="D1029" s="6" t="s">
        <v>31</v>
      </c>
      <c r="E1029" s="6" t="s">
        <v>31</v>
      </c>
    </row>
    <row r="1030" spans="1:5" ht="12" x14ac:dyDescent="0.2">
      <c r="A1030" s="6" t="s">
        <v>31</v>
      </c>
      <c r="B1030" s="6" t="s">
        <v>31</v>
      </c>
      <c r="C1030" s="6" t="s">
        <v>31</v>
      </c>
      <c r="D1030" s="6" t="s">
        <v>31</v>
      </c>
      <c r="E1030" s="6" t="s">
        <v>31</v>
      </c>
    </row>
    <row r="1031" spans="1:5" ht="12" x14ac:dyDescent="0.2">
      <c r="A1031" s="6" t="s">
        <v>1677</v>
      </c>
      <c r="B1031" s="6" t="s">
        <v>31</v>
      </c>
      <c r="C1031" s="6" t="s">
        <v>31</v>
      </c>
      <c r="D1031" s="6" t="s">
        <v>31</v>
      </c>
      <c r="E1031" s="6" t="s">
        <v>31</v>
      </c>
    </row>
    <row r="1032" spans="1:5" ht="12" x14ac:dyDescent="0.2">
      <c r="A1032" s="6" t="s">
        <v>1747</v>
      </c>
      <c r="B1032" s="6" t="s">
        <v>31</v>
      </c>
      <c r="C1032" s="6" t="s">
        <v>31</v>
      </c>
      <c r="D1032" s="6" t="s">
        <v>31</v>
      </c>
      <c r="E1032" s="6" t="s">
        <v>31</v>
      </c>
    </row>
    <row r="1033" spans="1:5" ht="12" x14ac:dyDescent="0.2">
      <c r="A1033" s="6" t="s">
        <v>1748</v>
      </c>
      <c r="B1033" s="6" t="s">
        <v>31</v>
      </c>
      <c r="C1033" s="6" t="s">
        <v>31</v>
      </c>
      <c r="D1033" s="6" t="s">
        <v>31</v>
      </c>
      <c r="E1033" s="6" t="s">
        <v>31</v>
      </c>
    </row>
    <row r="1034" spans="1:5" ht="12" x14ac:dyDescent="0.2">
      <c r="A1034" s="6" t="s">
        <v>1549</v>
      </c>
      <c r="B1034" s="6" t="s">
        <v>31</v>
      </c>
      <c r="C1034" s="6" t="s">
        <v>31</v>
      </c>
      <c r="D1034" s="6" t="s">
        <v>31</v>
      </c>
      <c r="E1034" s="6" t="s">
        <v>31</v>
      </c>
    </row>
    <row r="1035" spans="1:5" ht="12" x14ac:dyDescent="0.2">
      <c r="A1035" s="6" t="s">
        <v>1370</v>
      </c>
      <c r="B1035" s="6" t="s">
        <v>31</v>
      </c>
      <c r="C1035" s="6" t="s">
        <v>31</v>
      </c>
      <c r="D1035" s="6" t="s">
        <v>31</v>
      </c>
      <c r="E1035" s="6" t="s">
        <v>31</v>
      </c>
    </row>
    <row r="1036" spans="1:5" ht="12" x14ac:dyDescent="0.2">
      <c r="A1036" s="6" t="s">
        <v>1550</v>
      </c>
      <c r="B1036" s="6" t="s">
        <v>31</v>
      </c>
      <c r="C1036" s="6" t="s">
        <v>31</v>
      </c>
      <c r="D1036" s="6" t="s">
        <v>31</v>
      </c>
      <c r="E1036" s="6" t="s">
        <v>31</v>
      </c>
    </row>
    <row r="1037" spans="1:5" ht="12" x14ac:dyDescent="0.2">
      <c r="A1037" s="6" t="s">
        <v>1749</v>
      </c>
      <c r="B1037" s="6" t="s">
        <v>31</v>
      </c>
      <c r="C1037" s="6" t="s">
        <v>31</v>
      </c>
      <c r="D1037" s="6" t="s">
        <v>31</v>
      </c>
      <c r="E1037" s="6" t="s">
        <v>31</v>
      </c>
    </row>
    <row r="1038" spans="1:5" ht="12" x14ac:dyDescent="0.2">
      <c r="A1038" s="6" t="s">
        <v>1750</v>
      </c>
      <c r="B1038" s="9">
        <v>356.5</v>
      </c>
      <c r="C1038" s="9">
        <v>0</v>
      </c>
      <c r="D1038" s="9">
        <v>0</v>
      </c>
      <c r="E1038" s="9">
        <v>356.5</v>
      </c>
    </row>
    <row r="1039" spans="1:5" ht="12" x14ac:dyDescent="0.2">
      <c r="A1039" s="6" t="s">
        <v>1375</v>
      </c>
      <c r="B1039" s="6" t="s">
        <v>31</v>
      </c>
      <c r="C1039" s="6" t="s">
        <v>31</v>
      </c>
      <c r="D1039" s="6" t="s">
        <v>31</v>
      </c>
      <c r="E1039" s="6" t="s">
        <v>31</v>
      </c>
    </row>
    <row r="1040" spans="1:5" ht="12" x14ac:dyDescent="0.2">
      <c r="A1040" s="6" t="s">
        <v>1751</v>
      </c>
      <c r="B1040" s="9">
        <v>0</v>
      </c>
      <c r="C1040" s="9">
        <v>355.7</v>
      </c>
      <c r="D1040" s="9">
        <v>0</v>
      </c>
      <c r="E1040" s="9">
        <v>355.7</v>
      </c>
    </row>
    <row r="1041" spans="1:5" ht="12" x14ac:dyDescent="0.2">
      <c r="A1041" s="6" t="s">
        <v>1377</v>
      </c>
      <c r="B1041" s="6" t="s">
        <v>31</v>
      </c>
      <c r="C1041" s="6" t="s">
        <v>31</v>
      </c>
      <c r="D1041" s="6" t="s">
        <v>31</v>
      </c>
      <c r="E1041" s="6" t="s">
        <v>31</v>
      </c>
    </row>
    <row r="1042" spans="1:5" ht="12" x14ac:dyDescent="0.2">
      <c r="A1042" s="6" t="s">
        <v>1752</v>
      </c>
      <c r="B1042" s="9">
        <v>0</v>
      </c>
      <c r="C1042" s="9">
        <v>0</v>
      </c>
      <c r="D1042" s="9">
        <v>281.39999999999998</v>
      </c>
      <c r="E1042" s="9">
        <v>281.39999999999998</v>
      </c>
    </row>
    <row r="1043" spans="1:5" ht="12" x14ac:dyDescent="0.2">
      <c r="A1043" s="6" t="s">
        <v>1379</v>
      </c>
      <c r="B1043" s="6" t="s">
        <v>31</v>
      </c>
      <c r="C1043" s="6" t="s">
        <v>31</v>
      </c>
      <c r="D1043" s="6" t="s">
        <v>31</v>
      </c>
      <c r="E1043" s="6" t="s">
        <v>31</v>
      </c>
    </row>
    <row r="1044" spans="1:5" ht="12" x14ac:dyDescent="0.2">
      <c r="A1044" s="6" t="s">
        <v>1365</v>
      </c>
      <c r="B1044" s="9">
        <v>356.5</v>
      </c>
      <c r="C1044" s="9">
        <v>355.7</v>
      </c>
      <c r="D1044" s="9">
        <v>281.39999999999998</v>
      </c>
      <c r="E1044" s="9">
        <v>993.6</v>
      </c>
    </row>
    <row r="1045" spans="1:5" ht="12" x14ac:dyDescent="0.2">
      <c r="A1045" s="6" t="s">
        <v>31</v>
      </c>
      <c r="B1045" s="6" t="s">
        <v>31</v>
      </c>
      <c r="C1045" s="6" t="s">
        <v>31</v>
      </c>
      <c r="D1045" s="6" t="s">
        <v>31</v>
      </c>
      <c r="E1045" s="6" t="s">
        <v>31</v>
      </c>
    </row>
    <row r="1046" spans="1:5" ht="12" x14ac:dyDescent="0.2">
      <c r="A1046" s="6" t="s">
        <v>31</v>
      </c>
      <c r="B1046" s="6" t="s">
        <v>31</v>
      </c>
      <c r="C1046" s="6" t="s">
        <v>31</v>
      </c>
      <c r="D1046" s="6" t="s">
        <v>31</v>
      </c>
      <c r="E1046" s="6" t="s">
        <v>31</v>
      </c>
    </row>
    <row r="1047" spans="1:5" ht="12" x14ac:dyDescent="0.2">
      <c r="A1047" s="6" t="s">
        <v>1688</v>
      </c>
      <c r="B1047" s="6" t="s">
        <v>31</v>
      </c>
      <c r="C1047" s="6" t="s">
        <v>31</v>
      </c>
      <c r="D1047" s="6" t="s">
        <v>31</v>
      </c>
      <c r="E1047" s="6" t="s">
        <v>31</v>
      </c>
    </row>
    <row r="1048" spans="1:5" ht="12" x14ac:dyDescent="0.2">
      <c r="A1048" s="6" t="s">
        <v>1689</v>
      </c>
      <c r="B1048" s="6" t="s">
        <v>31</v>
      </c>
      <c r="C1048" s="6" t="s">
        <v>31</v>
      </c>
      <c r="D1048" s="6" t="s">
        <v>31</v>
      </c>
      <c r="E1048" s="6" t="s">
        <v>31</v>
      </c>
    </row>
    <row r="1049" spans="1:5" ht="12" x14ac:dyDescent="0.2">
      <c r="A1049" s="6" t="s">
        <v>1690</v>
      </c>
      <c r="B1049" s="6" t="s">
        <v>31</v>
      </c>
      <c r="C1049" s="6" t="s">
        <v>31</v>
      </c>
      <c r="D1049" s="6" t="s">
        <v>31</v>
      </c>
      <c r="E1049" s="6" t="s">
        <v>31</v>
      </c>
    </row>
    <row r="1050" spans="1:5" ht="12" x14ac:dyDescent="0.2">
      <c r="A1050" s="6" t="s">
        <v>1691</v>
      </c>
      <c r="B1050" s="6" t="s">
        <v>31</v>
      </c>
      <c r="C1050" s="6" t="s">
        <v>31</v>
      </c>
      <c r="D1050" s="6" t="s">
        <v>31</v>
      </c>
      <c r="E1050" s="6" t="s">
        <v>31</v>
      </c>
    </row>
    <row r="1051" spans="1:5" ht="12" x14ac:dyDescent="0.2">
      <c r="A1051" s="6" t="s">
        <v>1692</v>
      </c>
      <c r="B1051" s="6" t="s">
        <v>31</v>
      </c>
      <c r="C1051" s="6" t="s">
        <v>31</v>
      </c>
      <c r="D1051" s="6" t="s">
        <v>31</v>
      </c>
      <c r="E1051" s="6" t="s">
        <v>31</v>
      </c>
    </row>
    <row r="1052" spans="1:5" ht="12" x14ac:dyDescent="0.2">
      <c r="A1052" s="6" t="s">
        <v>1693</v>
      </c>
      <c r="B1052" s="6" t="s">
        <v>31</v>
      </c>
      <c r="C1052" s="6" t="s">
        <v>31</v>
      </c>
      <c r="D1052" s="6" t="s">
        <v>31</v>
      </c>
      <c r="E1052" s="6" t="s">
        <v>31</v>
      </c>
    </row>
    <row r="1053" spans="1:5" ht="12" x14ac:dyDescent="0.2">
      <c r="A1053" s="6" t="s">
        <v>1694</v>
      </c>
      <c r="B1053" s="6" t="s">
        <v>31</v>
      </c>
      <c r="C1053" s="6" t="s">
        <v>31</v>
      </c>
      <c r="D1053" s="6" t="s">
        <v>31</v>
      </c>
      <c r="E1053" s="6" t="s">
        <v>31</v>
      </c>
    </row>
    <row r="1054" spans="1:5" ht="12" x14ac:dyDescent="0.2">
      <c r="A1054" s="6" t="s">
        <v>1695</v>
      </c>
      <c r="B1054" s="6" t="s">
        <v>31</v>
      </c>
      <c r="C1054" s="6" t="s">
        <v>31</v>
      </c>
      <c r="D1054" s="6" t="s">
        <v>31</v>
      </c>
      <c r="E1054" s="6" t="s">
        <v>31</v>
      </c>
    </row>
    <row r="1055" spans="1:5" ht="12" x14ac:dyDescent="0.2">
      <c r="A1055" s="6" t="s">
        <v>1696</v>
      </c>
      <c r="B1055" s="6" t="s">
        <v>31</v>
      </c>
      <c r="C1055" s="6" t="s">
        <v>31</v>
      </c>
      <c r="D1055" s="6" t="s">
        <v>31</v>
      </c>
      <c r="E1055" s="6" t="s">
        <v>31</v>
      </c>
    </row>
    <row r="1056" spans="1:5" ht="12" x14ac:dyDescent="0.2">
      <c r="A1056" s="6" t="s">
        <v>1697</v>
      </c>
      <c r="B1056" s="6" t="s">
        <v>31</v>
      </c>
      <c r="C1056" s="6" t="s">
        <v>31</v>
      </c>
      <c r="D1056" s="6" t="s">
        <v>31</v>
      </c>
      <c r="E1056" s="6" t="s">
        <v>31</v>
      </c>
    </row>
    <row r="1057" spans="1:5" ht="12" x14ac:dyDescent="0.2">
      <c r="A1057" s="6" t="s">
        <v>1698</v>
      </c>
      <c r="B1057" s="6" t="s">
        <v>31</v>
      </c>
      <c r="C1057" s="6" t="s">
        <v>31</v>
      </c>
      <c r="D1057" s="6" t="s">
        <v>31</v>
      </c>
      <c r="E1057" s="6" t="s">
        <v>31</v>
      </c>
    </row>
    <row r="1058" spans="1:5" ht="12" x14ac:dyDescent="0.2">
      <c r="A1058" s="6" t="s">
        <v>1699</v>
      </c>
      <c r="B1058" s="6" t="s">
        <v>31</v>
      </c>
      <c r="C1058" s="6" t="s">
        <v>31</v>
      </c>
      <c r="D1058" s="6" t="s">
        <v>31</v>
      </c>
      <c r="E1058" s="6" t="s">
        <v>31</v>
      </c>
    </row>
    <row r="1059" spans="1:5" ht="12" x14ac:dyDescent="0.2">
      <c r="A1059" s="6" t="s">
        <v>1700</v>
      </c>
      <c r="B1059" s="6" t="s">
        <v>31</v>
      </c>
      <c r="C1059" s="6" t="s">
        <v>31</v>
      </c>
      <c r="D1059" s="6" t="s">
        <v>31</v>
      </c>
      <c r="E1059" s="6" t="s">
        <v>31</v>
      </c>
    </row>
    <row r="1060" spans="1:5" ht="12" x14ac:dyDescent="0.2">
      <c r="A1060" s="6" t="s">
        <v>1701</v>
      </c>
      <c r="B1060" s="6" t="s">
        <v>31</v>
      </c>
      <c r="C1060" s="6" t="s">
        <v>31</v>
      </c>
      <c r="D1060" s="6" t="s">
        <v>31</v>
      </c>
      <c r="E1060" s="6" t="s">
        <v>31</v>
      </c>
    </row>
    <row r="1061" spans="1:5" ht="12" x14ac:dyDescent="0.2">
      <c r="A1061" s="6" t="s">
        <v>1702</v>
      </c>
      <c r="B1061" s="6" t="s">
        <v>31</v>
      </c>
      <c r="C1061" s="6" t="s">
        <v>31</v>
      </c>
      <c r="D1061" s="6" t="s">
        <v>31</v>
      </c>
      <c r="E1061" s="6" t="s">
        <v>31</v>
      </c>
    </row>
    <row r="1062" spans="1:5" ht="12" x14ac:dyDescent="0.2">
      <c r="A1062" s="6" t="s">
        <v>1703</v>
      </c>
      <c r="B1062" s="6" t="s">
        <v>31</v>
      </c>
      <c r="C1062" s="6" t="s">
        <v>31</v>
      </c>
      <c r="D1062" s="6" t="s">
        <v>31</v>
      </c>
      <c r="E1062" s="6" t="s">
        <v>31</v>
      </c>
    </row>
    <row r="1063" spans="1:5" ht="12" x14ac:dyDescent="0.2">
      <c r="A1063" s="6" t="s">
        <v>1704</v>
      </c>
      <c r="B1063" s="6" t="s">
        <v>31</v>
      </c>
      <c r="C1063" s="6" t="s">
        <v>31</v>
      </c>
      <c r="D1063" s="6" t="s">
        <v>31</v>
      </c>
      <c r="E1063" s="6" t="s">
        <v>31</v>
      </c>
    </row>
    <row r="1064" spans="1:5" ht="12" x14ac:dyDescent="0.2">
      <c r="A1064" s="6" t="s">
        <v>1705</v>
      </c>
      <c r="B1064" s="6" t="s">
        <v>31</v>
      </c>
      <c r="C1064" s="6" t="s">
        <v>31</v>
      </c>
      <c r="D1064" s="6" t="s">
        <v>31</v>
      </c>
      <c r="E1064" s="6" t="s">
        <v>31</v>
      </c>
    </row>
    <row r="1065" spans="1:5" ht="12" x14ac:dyDescent="0.2">
      <c r="A1065" s="6" t="s">
        <v>1706</v>
      </c>
      <c r="B1065" s="6" t="s">
        <v>31</v>
      </c>
      <c r="C1065" s="6" t="s">
        <v>31</v>
      </c>
      <c r="D1065" s="6" t="s">
        <v>31</v>
      </c>
      <c r="E1065" s="6" t="s">
        <v>31</v>
      </c>
    </row>
    <row r="1066" spans="1:5" ht="12" x14ac:dyDescent="0.2">
      <c r="A1066" s="6" t="s">
        <v>1707</v>
      </c>
      <c r="B1066" s="9">
        <v>129.30000000000001</v>
      </c>
      <c r="C1066" s="9">
        <v>0</v>
      </c>
      <c r="D1066" s="9">
        <v>0</v>
      </c>
      <c r="E1066" s="9">
        <v>129.30000000000001</v>
      </c>
    </row>
    <row r="1067" spans="1:5" ht="12" x14ac:dyDescent="0.2">
      <c r="A1067" s="6" t="s">
        <v>1708</v>
      </c>
      <c r="B1067" s="6" t="s">
        <v>31</v>
      </c>
      <c r="C1067" s="6" t="s">
        <v>31</v>
      </c>
      <c r="D1067" s="6" t="s">
        <v>31</v>
      </c>
      <c r="E1067" s="6" t="s">
        <v>31</v>
      </c>
    </row>
    <row r="1068" spans="1:5" ht="12" x14ac:dyDescent="0.2">
      <c r="A1068" s="6" t="s">
        <v>1709</v>
      </c>
      <c r="B1068" s="9">
        <v>0</v>
      </c>
      <c r="C1068" s="9">
        <v>557.70000000000005</v>
      </c>
      <c r="D1068" s="9">
        <v>0</v>
      </c>
      <c r="E1068" s="9">
        <v>557.70000000000005</v>
      </c>
    </row>
    <row r="1069" spans="1:5" ht="12" x14ac:dyDescent="0.2">
      <c r="A1069" s="6" t="s">
        <v>1710</v>
      </c>
      <c r="B1069" s="6" t="s">
        <v>31</v>
      </c>
      <c r="C1069" s="6" t="s">
        <v>31</v>
      </c>
      <c r="D1069" s="6" t="s">
        <v>31</v>
      </c>
      <c r="E1069" s="6" t="s">
        <v>31</v>
      </c>
    </row>
    <row r="1070" spans="1:5" ht="12" x14ac:dyDescent="0.2">
      <c r="A1070" s="6" t="s">
        <v>1711</v>
      </c>
      <c r="B1070" s="9">
        <v>0</v>
      </c>
      <c r="C1070" s="9">
        <v>0</v>
      </c>
      <c r="D1070" s="9">
        <v>108.3</v>
      </c>
      <c r="E1070" s="9">
        <v>108.3</v>
      </c>
    </row>
    <row r="1071" spans="1:5" ht="12" x14ac:dyDescent="0.2">
      <c r="A1071" s="6" t="s">
        <v>1712</v>
      </c>
      <c r="B1071" s="6" t="s">
        <v>31</v>
      </c>
      <c r="C1071" s="6" t="s">
        <v>31</v>
      </c>
      <c r="D1071" s="6" t="s">
        <v>31</v>
      </c>
      <c r="E1071" s="6" t="s">
        <v>31</v>
      </c>
    </row>
    <row r="1072" spans="1:5" ht="12" x14ac:dyDescent="0.2">
      <c r="A1072" s="6" t="s">
        <v>1503</v>
      </c>
      <c r="B1072" s="9">
        <v>129.30000000000001</v>
      </c>
      <c r="C1072" s="9">
        <v>557.70000000000005</v>
      </c>
      <c r="D1072" s="9">
        <v>108.3</v>
      </c>
      <c r="E1072" s="9">
        <v>795.3</v>
      </c>
    </row>
    <row r="1073" spans="1:5" ht="12" x14ac:dyDescent="0.2">
      <c r="A1073" s="6" t="s">
        <v>31</v>
      </c>
      <c r="B1073" s="6" t="s">
        <v>31</v>
      </c>
      <c r="C1073" s="6" t="s">
        <v>31</v>
      </c>
      <c r="D1073" s="6" t="s">
        <v>31</v>
      </c>
      <c r="E1073" s="6" t="s">
        <v>31</v>
      </c>
    </row>
    <row r="1074" spans="1:5" ht="12" x14ac:dyDescent="0.2">
      <c r="A1074" s="6" t="s">
        <v>31</v>
      </c>
      <c r="B1074" s="6" t="s">
        <v>31</v>
      </c>
      <c r="C1074" s="6" t="s">
        <v>31</v>
      </c>
      <c r="D1074" s="6" t="s">
        <v>31</v>
      </c>
      <c r="E1074" s="6" t="s">
        <v>31</v>
      </c>
    </row>
    <row r="1075" spans="1:5" ht="12" x14ac:dyDescent="0.2">
      <c r="A1075" s="6" t="s">
        <v>1713</v>
      </c>
      <c r="B1075" s="6" t="s">
        <v>31</v>
      </c>
      <c r="C1075" s="6" t="s">
        <v>31</v>
      </c>
      <c r="D1075" s="6" t="s">
        <v>31</v>
      </c>
      <c r="E1075" s="6" t="s">
        <v>31</v>
      </c>
    </row>
    <row r="1076" spans="1:5" ht="12" x14ac:dyDescent="0.2">
      <c r="A1076" s="6" t="s">
        <v>1714</v>
      </c>
      <c r="B1076" s="6" t="s">
        <v>31</v>
      </c>
      <c r="C1076" s="6" t="s">
        <v>31</v>
      </c>
      <c r="D1076" s="6" t="s">
        <v>31</v>
      </c>
      <c r="E1076" s="6" t="s">
        <v>31</v>
      </c>
    </row>
    <row r="1077" spans="1:5" ht="12" x14ac:dyDescent="0.2">
      <c r="A1077" s="6" t="s">
        <v>1715</v>
      </c>
      <c r="B1077" s="6" t="s">
        <v>31</v>
      </c>
      <c r="C1077" s="6" t="s">
        <v>31</v>
      </c>
      <c r="D1077" s="6" t="s">
        <v>31</v>
      </c>
      <c r="E1077" s="6" t="s">
        <v>31</v>
      </c>
    </row>
    <row r="1078" spans="1:5" ht="12" x14ac:dyDescent="0.2">
      <c r="A1078" s="6" t="s">
        <v>1716</v>
      </c>
      <c r="B1078" s="6" t="s">
        <v>31</v>
      </c>
      <c r="C1078" s="6" t="s">
        <v>31</v>
      </c>
      <c r="D1078" s="6" t="s">
        <v>31</v>
      </c>
      <c r="E1078" s="6" t="s">
        <v>31</v>
      </c>
    </row>
    <row r="1079" spans="1:5" ht="12" x14ac:dyDescent="0.2">
      <c r="A1079" s="6" t="s">
        <v>1717</v>
      </c>
      <c r="B1079" s="6" t="s">
        <v>31</v>
      </c>
      <c r="C1079" s="6" t="s">
        <v>31</v>
      </c>
      <c r="D1079" s="6" t="s">
        <v>31</v>
      </c>
      <c r="E1079" s="6" t="s">
        <v>31</v>
      </c>
    </row>
    <row r="1080" spans="1:5" ht="12" x14ac:dyDescent="0.2">
      <c r="A1080" s="6" t="s">
        <v>1718</v>
      </c>
      <c r="B1080" s="9">
        <v>96.9</v>
      </c>
      <c r="C1080" s="9">
        <v>0</v>
      </c>
      <c r="D1080" s="9">
        <v>0</v>
      </c>
      <c r="E1080" s="9">
        <v>96.9</v>
      </c>
    </row>
    <row r="1081" spans="1:5" ht="12" x14ac:dyDescent="0.2">
      <c r="A1081" s="6" t="s">
        <v>1719</v>
      </c>
      <c r="B1081" s="6" t="s">
        <v>31</v>
      </c>
      <c r="C1081" s="6" t="s">
        <v>31</v>
      </c>
      <c r="D1081" s="6" t="s">
        <v>31</v>
      </c>
      <c r="E1081" s="6" t="s">
        <v>31</v>
      </c>
    </row>
    <row r="1082" spans="1:5" ht="12" x14ac:dyDescent="0.2">
      <c r="A1082" s="6" t="s">
        <v>1720</v>
      </c>
      <c r="B1082" s="9">
        <v>0</v>
      </c>
      <c r="C1082" s="9">
        <v>249.4</v>
      </c>
      <c r="D1082" s="9">
        <v>0</v>
      </c>
      <c r="E1082" s="9">
        <v>249.4</v>
      </c>
    </row>
    <row r="1083" spans="1:5" ht="12" x14ac:dyDescent="0.2">
      <c r="A1083" s="6" t="s">
        <v>1721</v>
      </c>
      <c r="B1083" s="6" t="s">
        <v>31</v>
      </c>
      <c r="C1083" s="6" t="s">
        <v>31</v>
      </c>
      <c r="D1083" s="6" t="s">
        <v>31</v>
      </c>
      <c r="E1083" s="6" t="s">
        <v>31</v>
      </c>
    </row>
    <row r="1084" spans="1:5" ht="12" x14ac:dyDescent="0.2">
      <c r="A1084" s="6" t="s">
        <v>1722</v>
      </c>
      <c r="B1084" s="9">
        <v>0</v>
      </c>
      <c r="C1084" s="9">
        <v>0</v>
      </c>
      <c r="D1084" s="9">
        <v>111.6</v>
      </c>
      <c r="E1084" s="9">
        <v>111.6</v>
      </c>
    </row>
    <row r="1085" spans="1:5" ht="12" x14ac:dyDescent="0.2">
      <c r="A1085" s="6" t="s">
        <v>1723</v>
      </c>
      <c r="B1085" s="6" t="s">
        <v>31</v>
      </c>
      <c r="C1085" s="6" t="s">
        <v>31</v>
      </c>
      <c r="D1085" s="6" t="s">
        <v>31</v>
      </c>
      <c r="E1085" s="6" t="s">
        <v>31</v>
      </c>
    </row>
    <row r="1086" spans="1:5" ht="12" x14ac:dyDescent="0.2">
      <c r="A1086" s="6" t="s">
        <v>1467</v>
      </c>
      <c r="B1086" s="9">
        <v>96.9</v>
      </c>
      <c r="C1086" s="9">
        <v>249.4</v>
      </c>
      <c r="D1086" s="9">
        <v>111.6</v>
      </c>
      <c r="E1086" s="9">
        <v>457.9</v>
      </c>
    </row>
    <row r="1087" spans="1:5" ht="12" x14ac:dyDescent="0.2">
      <c r="A1087" s="6" t="s">
        <v>31</v>
      </c>
      <c r="B1087" s="6" t="s">
        <v>31</v>
      </c>
      <c r="C1087" s="6" t="s">
        <v>31</v>
      </c>
      <c r="D1087" s="6" t="s">
        <v>31</v>
      </c>
      <c r="E1087" s="6" t="s">
        <v>31</v>
      </c>
    </row>
    <row r="1088" spans="1:5" ht="12" x14ac:dyDescent="0.2">
      <c r="A1088" s="6" t="s">
        <v>31</v>
      </c>
      <c r="B1088" s="6" t="s">
        <v>31</v>
      </c>
      <c r="C1088" s="6" t="s">
        <v>31</v>
      </c>
      <c r="D1088" s="6" t="s">
        <v>31</v>
      </c>
      <c r="E1088" s="6" t="s">
        <v>31</v>
      </c>
    </row>
    <row r="1089" spans="1:5" ht="12" x14ac:dyDescent="0.2">
      <c r="A1089" s="6" t="s">
        <v>31</v>
      </c>
      <c r="B1089" s="6" t="s">
        <v>31</v>
      </c>
      <c r="C1089" s="6" t="s">
        <v>31</v>
      </c>
      <c r="D1089" s="6" t="s">
        <v>31</v>
      </c>
      <c r="E1089" s="6" t="s">
        <v>31</v>
      </c>
    </row>
    <row r="1090" spans="1:5" ht="12" x14ac:dyDescent="0.2">
      <c r="A1090" s="7" t="s">
        <v>1753</v>
      </c>
      <c r="B1090" s="8">
        <v>543</v>
      </c>
      <c r="C1090" s="8">
        <v>1194</v>
      </c>
      <c r="D1090" s="8">
        <v>478</v>
      </c>
      <c r="E1090" s="8">
        <v>2215</v>
      </c>
    </row>
    <row r="1091" spans="1:5" ht="12" x14ac:dyDescent="0.2">
      <c r="A1091" s="6" t="s">
        <v>1675</v>
      </c>
      <c r="B1091" s="6" t="s">
        <v>31</v>
      </c>
      <c r="C1091" s="6" t="s">
        <v>31</v>
      </c>
      <c r="D1091" s="6" t="s">
        <v>31</v>
      </c>
      <c r="E1091" s="6" t="s">
        <v>31</v>
      </c>
    </row>
    <row r="1092" spans="1:5" ht="12" x14ac:dyDescent="0.2">
      <c r="A1092" s="6" t="s">
        <v>1676</v>
      </c>
      <c r="B1092" s="6" t="s">
        <v>31</v>
      </c>
      <c r="C1092" s="6" t="s">
        <v>31</v>
      </c>
      <c r="D1092" s="6" t="s">
        <v>31</v>
      </c>
      <c r="E1092" s="6" t="s">
        <v>31</v>
      </c>
    </row>
    <row r="1093" spans="1:5" ht="12" x14ac:dyDescent="0.2">
      <c r="A1093" s="6" t="s">
        <v>31</v>
      </c>
      <c r="B1093" s="6" t="s">
        <v>31</v>
      </c>
      <c r="C1093" s="6" t="s">
        <v>31</v>
      </c>
      <c r="D1093" s="6" t="s">
        <v>31</v>
      </c>
      <c r="E1093" s="6" t="s">
        <v>31</v>
      </c>
    </row>
    <row r="1094" spans="1:5" ht="12" x14ac:dyDescent="0.2">
      <c r="A1094" s="6" t="s">
        <v>1349</v>
      </c>
      <c r="B1094" s="6" t="s">
        <v>31</v>
      </c>
      <c r="C1094" s="6" t="s">
        <v>31</v>
      </c>
      <c r="D1094" s="6" t="s">
        <v>31</v>
      </c>
      <c r="E1094" s="6" t="s">
        <v>31</v>
      </c>
    </row>
    <row r="1095" spans="1:5" ht="12" x14ac:dyDescent="0.2">
      <c r="A1095" s="6" t="s">
        <v>1350</v>
      </c>
      <c r="B1095" s="6" t="s">
        <v>31</v>
      </c>
      <c r="C1095" s="6" t="s">
        <v>31</v>
      </c>
      <c r="D1095" s="6" t="s">
        <v>31</v>
      </c>
      <c r="E1095" s="6" t="s">
        <v>31</v>
      </c>
    </row>
    <row r="1096" spans="1:5" ht="12" x14ac:dyDescent="0.2">
      <c r="A1096" s="6" t="s">
        <v>1351</v>
      </c>
      <c r="B1096" s="6" t="s">
        <v>31</v>
      </c>
      <c r="C1096" s="6" t="s">
        <v>31</v>
      </c>
      <c r="D1096" s="6" t="s">
        <v>31</v>
      </c>
      <c r="E1096" s="6" t="s">
        <v>31</v>
      </c>
    </row>
    <row r="1097" spans="1:5" ht="12" x14ac:dyDescent="0.2">
      <c r="A1097" s="6" t="s">
        <v>31</v>
      </c>
      <c r="B1097" s="6" t="s">
        <v>31</v>
      </c>
      <c r="C1097" s="6" t="s">
        <v>31</v>
      </c>
      <c r="D1097" s="6" t="s">
        <v>31</v>
      </c>
      <c r="E1097" s="6" t="s">
        <v>31</v>
      </c>
    </row>
    <row r="1098" spans="1:5" ht="12" x14ac:dyDescent="0.2">
      <c r="A1098" s="6" t="s">
        <v>1677</v>
      </c>
      <c r="B1098" s="6" t="s">
        <v>31</v>
      </c>
      <c r="C1098" s="6" t="s">
        <v>31</v>
      </c>
      <c r="D1098" s="6" t="s">
        <v>31</v>
      </c>
      <c r="E1098" s="6" t="s">
        <v>31</v>
      </c>
    </row>
    <row r="1099" spans="1:5" ht="12" x14ac:dyDescent="0.2">
      <c r="A1099" s="6" t="s">
        <v>1747</v>
      </c>
      <c r="B1099" s="6" t="s">
        <v>31</v>
      </c>
      <c r="C1099" s="6" t="s">
        <v>31</v>
      </c>
      <c r="D1099" s="6" t="s">
        <v>31</v>
      </c>
      <c r="E1099" s="6" t="s">
        <v>31</v>
      </c>
    </row>
    <row r="1100" spans="1:5" ht="12" x14ac:dyDescent="0.2">
      <c r="A1100" s="6" t="s">
        <v>1748</v>
      </c>
      <c r="B1100" s="6" t="s">
        <v>31</v>
      </c>
      <c r="C1100" s="6" t="s">
        <v>31</v>
      </c>
      <c r="D1100" s="6" t="s">
        <v>31</v>
      </c>
      <c r="E1100" s="6" t="s">
        <v>31</v>
      </c>
    </row>
    <row r="1101" spans="1:5" ht="12" x14ac:dyDescent="0.2">
      <c r="A1101" s="6" t="s">
        <v>1549</v>
      </c>
      <c r="B1101" s="6" t="s">
        <v>31</v>
      </c>
      <c r="C1101" s="6" t="s">
        <v>31</v>
      </c>
      <c r="D1101" s="6" t="s">
        <v>31</v>
      </c>
      <c r="E1101" s="6" t="s">
        <v>31</v>
      </c>
    </row>
    <row r="1102" spans="1:5" ht="12" x14ac:dyDescent="0.2">
      <c r="A1102" s="6" t="s">
        <v>1370</v>
      </c>
      <c r="B1102" s="6" t="s">
        <v>31</v>
      </c>
      <c r="C1102" s="6" t="s">
        <v>31</v>
      </c>
      <c r="D1102" s="6" t="s">
        <v>31</v>
      </c>
      <c r="E1102" s="6" t="s">
        <v>31</v>
      </c>
    </row>
    <row r="1103" spans="1:5" ht="12" x14ac:dyDescent="0.2">
      <c r="A1103" s="6" t="s">
        <v>1550</v>
      </c>
      <c r="B1103" s="6" t="s">
        <v>31</v>
      </c>
      <c r="C1103" s="6" t="s">
        <v>31</v>
      </c>
      <c r="D1103" s="6" t="s">
        <v>31</v>
      </c>
      <c r="E1103" s="6" t="s">
        <v>31</v>
      </c>
    </row>
    <row r="1104" spans="1:5" ht="12" x14ac:dyDescent="0.2">
      <c r="A1104" s="6" t="s">
        <v>1749</v>
      </c>
      <c r="B1104" s="6" t="s">
        <v>31</v>
      </c>
      <c r="C1104" s="6" t="s">
        <v>31</v>
      </c>
      <c r="D1104" s="6" t="s">
        <v>31</v>
      </c>
      <c r="E1104" s="6" t="s">
        <v>31</v>
      </c>
    </row>
    <row r="1105" spans="1:5" ht="12" x14ac:dyDescent="0.2">
      <c r="A1105" s="6" t="s">
        <v>1750</v>
      </c>
      <c r="B1105" s="9">
        <v>356.5</v>
      </c>
      <c r="C1105" s="9">
        <v>0</v>
      </c>
      <c r="D1105" s="9">
        <v>0</v>
      </c>
      <c r="E1105" s="9">
        <v>356.5</v>
      </c>
    </row>
    <row r="1106" spans="1:5" ht="12" x14ac:dyDescent="0.2">
      <c r="A1106" s="6" t="s">
        <v>1375</v>
      </c>
      <c r="B1106" s="6" t="s">
        <v>31</v>
      </c>
      <c r="C1106" s="6" t="s">
        <v>31</v>
      </c>
      <c r="D1106" s="6" t="s">
        <v>31</v>
      </c>
      <c r="E1106" s="6" t="s">
        <v>31</v>
      </c>
    </row>
    <row r="1107" spans="1:5" ht="12" x14ac:dyDescent="0.2">
      <c r="A1107" s="6" t="s">
        <v>1751</v>
      </c>
      <c r="B1107" s="9">
        <v>0</v>
      </c>
      <c r="C1107" s="9">
        <v>355.7</v>
      </c>
      <c r="D1107" s="9">
        <v>0</v>
      </c>
      <c r="E1107" s="9">
        <v>355.7</v>
      </c>
    </row>
    <row r="1108" spans="1:5" ht="12" x14ac:dyDescent="0.2">
      <c r="A1108" s="6" t="s">
        <v>1377</v>
      </c>
      <c r="B1108" s="6" t="s">
        <v>31</v>
      </c>
      <c r="C1108" s="6" t="s">
        <v>31</v>
      </c>
      <c r="D1108" s="6" t="s">
        <v>31</v>
      </c>
      <c r="E1108" s="6" t="s">
        <v>31</v>
      </c>
    </row>
    <row r="1109" spans="1:5" ht="12" x14ac:dyDescent="0.2">
      <c r="A1109" s="6" t="s">
        <v>1752</v>
      </c>
      <c r="B1109" s="9">
        <v>0</v>
      </c>
      <c r="C1109" s="9">
        <v>0</v>
      </c>
      <c r="D1109" s="9">
        <v>281.39999999999998</v>
      </c>
      <c r="E1109" s="9">
        <v>281.39999999999998</v>
      </c>
    </row>
    <row r="1110" spans="1:5" ht="12" x14ac:dyDescent="0.2">
      <c r="A1110" s="6" t="s">
        <v>1379</v>
      </c>
      <c r="B1110" s="6" t="s">
        <v>31</v>
      </c>
      <c r="C1110" s="6" t="s">
        <v>31</v>
      </c>
      <c r="D1110" s="6" t="s">
        <v>31</v>
      </c>
      <c r="E1110" s="6" t="s">
        <v>31</v>
      </c>
    </row>
    <row r="1111" spans="1:5" ht="12" x14ac:dyDescent="0.2">
      <c r="A1111" s="6" t="s">
        <v>1365</v>
      </c>
      <c r="B1111" s="9">
        <v>356.5</v>
      </c>
      <c r="C1111" s="9">
        <v>355.7</v>
      </c>
      <c r="D1111" s="9">
        <v>281.39999999999998</v>
      </c>
      <c r="E1111" s="9">
        <v>993.6</v>
      </c>
    </row>
    <row r="1112" spans="1:5" ht="12" x14ac:dyDescent="0.2">
      <c r="A1112" s="6" t="s">
        <v>31</v>
      </c>
      <c r="B1112" s="6" t="s">
        <v>31</v>
      </c>
      <c r="C1112" s="6" t="s">
        <v>31</v>
      </c>
      <c r="D1112" s="6" t="s">
        <v>31</v>
      </c>
      <c r="E1112" s="6" t="s">
        <v>31</v>
      </c>
    </row>
    <row r="1113" spans="1:5" ht="12" x14ac:dyDescent="0.2">
      <c r="A1113" s="6" t="s">
        <v>31</v>
      </c>
      <c r="B1113" s="6" t="s">
        <v>31</v>
      </c>
      <c r="C1113" s="6" t="s">
        <v>31</v>
      </c>
      <c r="D1113" s="6" t="s">
        <v>31</v>
      </c>
      <c r="E1113" s="6" t="s">
        <v>31</v>
      </c>
    </row>
    <row r="1114" spans="1:5" ht="12" x14ac:dyDescent="0.2">
      <c r="A1114" s="6" t="s">
        <v>1688</v>
      </c>
      <c r="B1114" s="6" t="s">
        <v>31</v>
      </c>
      <c r="C1114" s="6" t="s">
        <v>31</v>
      </c>
      <c r="D1114" s="6" t="s">
        <v>31</v>
      </c>
      <c r="E1114" s="6" t="s">
        <v>31</v>
      </c>
    </row>
    <row r="1115" spans="1:5" ht="12" x14ac:dyDescent="0.2">
      <c r="A1115" s="6" t="s">
        <v>1689</v>
      </c>
      <c r="B1115" s="6" t="s">
        <v>31</v>
      </c>
      <c r="C1115" s="6" t="s">
        <v>31</v>
      </c>
      <c r="D1115" s="6" t="s">
        <v>31</v>
      </c>
      <c r="E1115" s="6" t="s">
        <v>31</v>
      </c>
    </row>
    <row r="1116" spans="1:5" ht="12" x14ac:dyDescent="0.2">
      <c r="A1116" s="6" t="s">
        <v>1690</v>
      </c>
      <c r="B1116" s="6" t="s">
        <v>31</v>
      </c>
      <c r="C1116" s="6" t="s">
        <v>31</v>
      </c>
      <c r="D1116" s="6" t="s">
        <v>31</v>
      </c>
      <c r="E1116" s="6" t="s">
        <v>31</v>
      </c>
    </row>
    <row r="1117" spans="1:5" ht="12" x14ac:dyDescent="0.2">
      <c r="A1117" s="6" t="s">
        <v>1691</v>
      </c>
      <c r="B1117" s="6" t="s">
        <v>31</v>
      </c>
      <c r="C1117" s="6" t="s">
        <v>31</v>
      </c>
      <c r="D1117" s="6" t="s">
        <v>31</v>
      </c>
      <c r="E1117" s="6" t="s">
        <v>31</v>
      </c>
    </row>
    <row r="1118" spans="1:5" ht="12" x14ac:dyDescent="0.2">
      <c r="A1118" s="6" t="s">
        <v>1692</v>
      </c>
      <c r="B1118" s="6" t="s">
        <v>31</v>
      </c>
      <c r="C1118" s="6" t="s">
        <v>31</v>
      </c>
      <c r="D1118" s="6" t="s">
        <v>31</v>
      </c>
      <c r="E1118" s="6" t="s">
        <v>31</v>
      </c>
    </row>
    <row r="1119" spans="1:5" ht="12" x14ac:dyDescent="0.2">
      <c r="A1119" s="6" t="s">
        <v>1693</v>
      </c>
      <c r="B1119" s="6" t="s">
        <v>31</v>
      </c>
      <c r="C1119" s="6" t="s">
        <v>31</v>
      </c>
      <c r="D1119" s="6" t="s">
        <v>31</v>
      </c>
      <c r="E1119" s="6" t="s">
        <v>31</v>
      </c>
    </row>
    <row r="1120" spans="1:5" ht="12" x14ac:dyDescent="0.2">
      <c r="A1120" s="6" t="s">
        <v>1694</v>
      </c>
      <c r="B1120" s="6" t="s">
        <v>31</v>
      </c>
      <c r="C1120" s="6" t="s">
        <v>31</v>
      </c>
      <c r="D1120" s="6" t="s">
        <v>31</v>
      </c>
      <c r="E1120" s="6" t="s">
        <v>31</v>
      </c>
    </row>
    <row r="1121" spans="1:5" ht="12" x14ac:dyDescent="0.2">
      <c r="A1121" s="6" t="s">
        <v>1695</v>
      </c>
      <c r="B1121" s="6" t="s">
        <v>31</v>
      </c>
      <c r="C1121" s="6" t="s">
        <v>31</v>
      </c>
      <c r="D1121" s="6" t="s">
        <v>31</v>
      </c>
      <c r="E1121" s="6" t="s">
        <v>31</v>
      </c>
    </row>
    <row r="1122" spans="1:5" ht="12" x14ac:dyDescent="0.2">
      <c r="A1122" s="6" t="s">
        <v>1696</v>
      </c>
      <c r="B1122" s="6" t="s">
        <v>31</v>
      </c>
      <c r="C1122" s="6" t="s">
        <v>31</v>
      </c>
      <c r="D1122" s="6" t="s">
        <v>31</v>
      </c>
      <c r="E1122" s="6" t="s">
        <v>31</v>
      </c>
    </row>
    <row r="1123" spans="1:5" ht="12" x14ac:dyDescent="0.2">
      <c r="A1123" s="6" t="s">
        <v>1697</v>
      </c>
      <c r="B1123" s="6" t="s">
        <v>31</v>
      </c>
      <c r="C1123" s="6" t="s">
        <v>31</v>
      </c>
      <c r="D1123" s="6" t="s">
        <v>31</v>
      </c>
      <c r="E1123" s="6" t="s">
        <v>31</v>
      </c>
    </row>
    <row r="1124" spans="1:5" ht="12" x14ac:dyDescent="0.2">
      <c r="A1124" s="6" t="s">
        <v>1698</v>
      </c>
      <c r="B1124" s="6" t="s">
        <v>31</v>
      </c>
      <c r="C1124" s="6" t="s">
        <v>31</v>
      </c>
      <c r="D1124" s="6" t="s">
        <v>31</v>
      </c>
      <c r="E1124" s="6" t="s">
        <v>31</v>
      </c>
    </row>
    <row r="1125" spans="1:5" ht="12" x14ac:dyDescent="0.2">
      <c r="A1125" s="6" t="s">
        <v>1699</v>
      </c>
      <c r="B1125" s="6" t="s">
        <v>31</v>
      </c>
      <c r="C1125" s="6" t="s">
        <v>31</v>
      </c>
      <c r="D1125" s="6" t="s">
        <v>31</v>
      </c>
      <c r="E1125" s="6" t="s">
        <v>31</v>
      </c>
    </row>
    <row r="1126" spans="1:5" ht="12" x14ac:dyDescent="0.2">
      <c r="A1126" s="6" t="s">
        <v>1700</v>
      </c>
      <c r="B1126" s="6" t="s">
        <v>31</v>
      </c>
      <c r="C1126" s="6" t="s">
        <v>31</v>
      </c>
      <c r="D1126" s="6" t="s">
        <v>31</v>
      </c>
      <c r="E1126" s="6" t="s">
        <v>31</v>
      </c>
    </row>
    <row r="1127" spans="1:5" ht="12" x14ac:dyDescent="0.2">
      <c r="A1127" s="6" t="s">
        <v>1701</v>
      </c>
      <c r="B1127" s="6" t="s">
        <v>31</v>
      </c>
      <c r="C1127" s="6" t="s">
        <v>31</v>
      </c>
      <c r="D1127" s="6" t="s">
        <v>31</v>
      </c>
      <c r="E1127" s="6" t="s">
        <v>31</v>
      </c>
    </row>
    <row r="1128" spans="1:5" ht="12" x14ac:dyDescent="0.2">
      <c r="A1128" s="6" t="s">
        <v>1702</v>
      </c>
      <c r="B1128" s="6" t="s">
        <v>31</v>
      </c>
      <c r="C1128" s="6" t="s">
        <v>31</v>
      </c>
      <c r="D1128" s="6" t="s">
        <v>31</v>
      </c>
      <c r="E1128" s="6" t="s">
        <v>31</v>
      </c>
    </row>
    <row r="1129" spans="1:5" ht="12" x14ac:dyDescent="0.2">
      <c r="A1129" s="6" t="s">
        <v>1703</v>
      </c>
      <c r="B1129" s="6" t="s">
        <v>31</v>
      </c>
      <c r="C1129" s="6" t="s">
        <v>31</v>
      </c>
      <c r="D1129" s="6" t="s">
        <v>31</v>
      </c>
      <c r="E1129" s="6" t="s">
        <v>31</v>
      </c>
    </row>
    <row r="1130" spans="1:5" ht="12" x14ac:dyDescent="0.2">
      <c r="A1130" s="6" t="s">
        <v>1704</v>
      </c>
      <c r="B1130" s="6" t="s">
        <v>31</v>
      </c>
      <c r="C1130" s="6" t="s">
        <v>31</v>
      </c>
      <c r="D1130" s="6" t="s">
        <v>31</v>
      </c>
      <c r="E1130" s="6" t="s">
        <v>31</v>
      </c>
    </row>
    <row r="1131" spans="1:5" ht="12" x14ac:dyDescent="0.2">
      <c r="A1131" s="6" t="s">
        <v>1705</v>
      </c>
      <c r="B1131" s="6" t="s">
        <v>31</v>
      </c>
      <c r="C1131" s="6" t="s">
        <v>31</v>
      </c>
      <c r="D1131" s="6" t="s">
        <v>31</v>
      </c>
      <c r="E1131" s="6" t="s">
        <v>31</v>
      </c>
    </row>
    <row r="1132" spans="1:5" ht="12" x14ac:dyDescent="0.2">
      <c r="A1132" s="6" t="s">
        <v>1706</v>
      </c>
      <c r="B1132" s="6" t="s">
        <v>31</v>
      </c>
      <c r="C1132" s="6" t="s">
        <v>31</v>
      </c>
      <c r="D1132" s="6" t="s">
        <v>31</v>
      </c>
      <c r="E1132" s="6" t="s">
        <v>31</v>
      </c>
    </row>
    <row r="1133" spans="1:5" ht="12" x14ac:dyDescent="0.2">
      <c r="A1133" s="6" t="s">
        <v>1707</v>
      </c>
      <c r="B1133" s="9">
        <v>129.30000000000001</v>
      </c>
      <c r="C1133" s="9">
        <v>0</v>
      </c>
      <c r="D1133" s="9">
        <v>0</v>
      </c>
      <c r="E1133" s="9">
        <v>129.30000000000001</v>
      </c>
    </row>
    <row r="1134" spans="1:5" ht="12" x14ac:dyDescent="0.2">
      <c r="A1134" s="6" t="s">
        <v>1708</v>
      </c>
      <c r="B1134" s="6" t="s">
        <v>31</v>
      </c>
      <c r="C1134" s="6" t="s">
        <v>31</v>
      </c>
      <c r="D1134" s="6" t="s">
        <v>31</v>
      </c>
      <c r="E1134" s="6" t="s">
        <v>31</v>
      </c>
    </row>
    <row r="1135" spans="1:5" ht="12" x14ac:dyDescent="0.2">
      <c r="A1135" s="6" t="s">
        <v>1709</v>
      </c>
      <c r="B1135" s="9">
        <v>0</v>
      </c>
      <c r="C1135" s="9">
        <v>557.70000000000005</v>
      </c>
      <c r="D1135" s="9">
        <v>0</v>
      </c>
      <c r="E1135" s="9">
        <v>557.70000000000005</v>
      </c>
    </row>
    <row r="1136" spans="1:5" ht="12" x14ac:dyDescent="0.2">
      <c r="A1136" s="6" t="s">
        <v>1710</v>
      </c>
      <c r="B1136" s="6" t="s">
        <v>31</v>
      </c>
      <c r="C1136" s="6" t="s">
        <v>31</v>
      </c>
      <c r="D1136" s="6" t="s">
        <v>31</v>
      </c>
      <c r="E1136" s="6" t="s">
        <v>31</v>
      </c>
    </row>
    <row r="1137" spans="1:5" ht="12" x14ac:dyDescent="0.2">
      <c r="A1137" s="6" t="s">
        <v>1711</v>
      </c>
      <c r="B1137" s="9">
        <v>0</v>
      </c>
      <c r="C1137" s="9">
        <v>0</v>
      </c>
      <c r="D1137" s="9">
        <v>108.3</v>
      </c>
      <c r="E1137" s="9">
        <v>108.3</v>
      </c>
    </row>
    <row r="1138" spans="1:5" ht="12" x14ac:dyDescent="0.2">
      <c r="A1138" s="6" t="s">
        <v>1712</v>
      </c>
      <c r="B1138" s="6" t="s">
        <v>31</v>
      </c>
      <c r="C1138" s="6" t="s">
        <v>31</v>
      </c>
      <c r="D1138" s="6" t="s">
        <v>31</v>
      </c>
      <c r="E1138" s="6" t="s">
        <v>31</v>
      </c>
    </row>
    <row r="1139" spans="1:5" ht="12" x14ac:dyDescent="0.2">
      <c r="A1139" s="6" t="s">
        <v>1503</v>
      </c>
      <c r="B1139" s="9">
        <v>129.30000000000001</v>
      </c>
      <c r="C1139" s="9">
        <v>557.70000000000005</v>
      </c>
      <c r="D1139" s="9">
        <v>108.3</v>
      </c>
      <c r="E1139" s="9">
        <v>795.3</v>
      </c>
    </row>
    <row r="1140" spans="1:5" ht="12" x14ac:dyDescent="0.2">
      <c r="A1140" s="6" t="s">
        <v>31</v>
      </c>
      <c r="B1140" s="6" t="s">
        <v>31</v>
      </c>
      <c r="C1140" s="6" t="s">
        <v>31</v>
      </c>
      <c r="D1140" s="6" t="s">
        <v>31</v>
      </c>
      <c r="E1140" s="6" t="s">
        <v>31</v>
      </c>
    </row>
    <row r="1141" spans="1:5" ht="12" x14ac:dyDescent="0.2">
      <c r="A1141" s="6" t="s">
        <v>31</v>
      </c>
      <c r="B1141" s="6" t="s">
        <v>31</v>
      </c>
      <c r="C1141" s="6" t="s">
        <v>31</v>
      </c>
      <c r="D1141" s="6" t="s">
        <v>31</v>
      </c>
      <c r="E1141" s="6" t="s">
        <v>31</v>
      </c>
    </row>
    <row r="1142" spans="1:5" ht="12" x14ac:dyDescent="0.2">
      <c r="A1142" s="6" t="s">
        <v>1713</v>
      </c>
      <c r="B1142" s="6" t="s">
        <v>31</v>
      </c>
      <c r="C1142" s="6" t="s">
        <v>31</v>
      </c>
      <c r="D1142" s="6" t="s">
        <v>31</v>
      </c>
      <c r="E1142" s="6" t="s">
        <v>31</v>
      </c>
    </row>
    <row r="1143" spans="1:5" ht="12" x14ac:dyDescent="0.2">
      <c r="A1143" s="6" t="s">
        <v>1725</v>
      </c>
      <c r="B1143" s="6" t="s">
        <v>31</v>
      </c>
      <c r="C1143" s="6" t="s">
        <v>31</v>
      </c>
      <c r="D1143" s="6" t="s">
        <v>31</v>
      </c>
      <c r="E1143" s="6" t="s">
        <v>31</v>
      </c>
    </row>
    <row r="1144" spans="1:5" ht="12" x14ac:dyDescent="0.2">
      <c r="A1144" s="6" t="s">
        <v>1726</v>
      </c>
      <c r="B1144" s="6" t="s">
        <v>31</v>
      </c>
      <c r="C1144" s="6" t="s">
        <v>31</v>
      </c>
      <c r="D1144" s="6" t="s">
        <v>31</v>
      </c>
      <c r="E1144" s="6" t="s">
        <v>31</v>
      </c>
    </row>
    <row r="1145" spans="1:5" ht="12" x14ac:dyDescent="0.2">
      <c r="A1145" s="6" t="s">
        <v>1727</v>
      </c>
      <c r="B1145" s="6" t="s">
        <v>31</v>
      </c>
      <c r="C1145" s="6" t="s">
        <v>31</v>
      </c>
      <c r="D1145" s="6" t="s">
        <v>31</v>
      </c>
      <c r="E1145" s="6" t="s">
        <v>31</v>
      </c>
    </row>
    <row r="1146" spans="1:5" ht="12" x14ac:dyDescent="0.2">
      <c r="A1146" s="6" t="s">
        <v>1728</v>
      </c>
      <c r="B1146" s="6" t="s">
        <v>31</v>
      </c>
      <c r="C1146" s="6" t="s">
        <v>31</v>
      </c>
      <c r="D1146" s="6" t="s">
        <v>31</v>
      </c>
      <c r="E1146" s="6" t="s">
        <v>31</v>
      </c>
    </row>
    <row r="1147" spans="1:5" ht="12" x14ac:dyDescent="0.2">
      <c r="A1147" s="6" t="s">
        <v>1729</v>
      </c>
      <c r="B1147" s="9">
        <v>57.3</v>
      </c>
      <c r="C1147" s="9">
        <v>0</v>
      </c>
      <c r="D1147" s="9">
        <v>0</v>
      </c>
      <c r="E1147" s="9">
        <v>57.3</v>
      </c>
    </row>
    <row r="1148" spans="1:5" ht="12" x14ac:dyDescent="0.2">
      <c r="A1148" s="6" t="s">
        <v>1730</v>
      </c>
      <c r="B1148" s="6" t="s">
        <v>31</v>
      </c>
      <c r="C1148" s="6" t="s">
        <v>31</v>
      </c>
      <c r="D1148" s="6" t="s">
        <v>31</v>
      </c>
      <c r="E1148" s="6" t="s">
        <v>31</v>
      </c>
    </row>
    <row r="1149" spans="1:5" ht="12" x14ac:dyDescent="0.2">
      <c r="A1149" s="6" t="s">
        <v>1731</v>
      </c>
      <c r="B1149" s="9">
        <v>0</v>
      </c>
      <c r="C1149" s="9">
        <v>280.8</v>
      </c>
      <c r="D1149" s="9">
        <v>0</v>
      </c>
      <c r="E1149" s="9">
        <v>280.8</v>
      </c>
    </row>
    <row r="1150" spans="1:5" ht="12" x14ac:dyDescent="0.2">
      <c r="A1150" s="6" t="s">
        <v>1732</v>
      </c>
      <c r="B1150" s="6" t="s">
        <v>31</v>
      </c>
      <c r="C1150" s="6" t="s">
        <v>31</v>
      </c>
      <c r="D1150" s="6" t="s">
        <v>31</v>
      </c>
      <c r="E1150" s="6" t="s">
        <v>31</v>
      </c>
    </row>
    <row r="1151" spans="1:5" ht="12" x14ac:dyDescent="0.2">
      <c r="A1151" s="6" t="s">
        <v>1733</v>
      </c>
      <c r="B1151" s="9">
        <v>0</v>
      </c>
      <c r="C1151" s="9">
        <v>0</v>
      </c>
      <c r="D1151" s="9">
        <v>88.5</v>
      </c>
      <c r="E1151" s="9">
        <v>88.5</v>
      </c>
    </row>
    <row r="1152" spans="1:5" ht="12" x14ac:dyDescent="0.2">
      <c r="A1152" s="6" t="s">
        <v>1734</v>
      </c>
      <c r="B1152" s="6" t="s">
        <v>31</v>
      </c>
      <c r="C1152" s="6" t="s">
        <v>31</v>
      </c>
      <c r="D1152" s="6" t="s">
        <v>31</v>
      </c>
      <c r="E1152" s="6" t="s">
        <v>31</v>
      </c>
    </row>
    <row r="1153" spans="1:5" ht="12" x14ac:dyDescent="0.2">
      <c r="A1153" s="6" t="s">
        <v>1467</v>
      </c>
      <c r="B1153" s="9">
        <v>57.3</v>
      </c>
      <c r="C1153" s="9">
        <v>280.8</v>
      </c>
      <c r="D1153" s="9">
        <v>88.5</v>
      </c>
      <c r="E1153" s="9">
        <v>426.6</v>
      </c>
    </row>
    <row r="1154" spans="1:5" ht="12" x14ac:dyDescent="0.2">
      <c r="A1154" s="6" t="s">
        <v>31</v>
      </c>
      <c r="B1154" s="6" t="s">
        <v>31</v>
      </c>
      <c r="C1154" s="6" t="s">
        <v>31</v>
      </c>
      <c r="D1154" s="6" t="s">
        <v>31</v>
      </c>
      <c r="E1154" s="6" t="s">
        <v>31</v>
      </c>
    </row>
    <row r="1155" spans="1:5" ht="12" x14ac:dyDescent="0.2">
      <c r="A1155" s="6" t="s">
        <v>31</v>
      </c>
      <c r="B1155" s="6" t="s">
        <v>31</v>
      </c>
      <c r="C1155" s="6" t="s">
        <v>31</v>
      </c>
      <c r="D1155" s="6" t="s">
        <v>31</v>
      </c>
      <c r="E1155" s="6" t="s">
        <v>31</v>
      </c>
    </row>
    <row r="1156" spans="1:5" ht="12" x14ac:dyDescent="0.2">
      <c r="A1156" s="6" t="s">
        <v>31</v>
      </c>
      <c r="B1156" s="6" t="s">
        <v>31</v>
      </c>
      <c r="C1156" s="6" t="s">
        <v>31</v>
      </c>
      <c r="D1156" s="6" t="s">
        <v>31</v>
      </c>
      <c r="E1156" s="6" t="s">
        <v>31</v>
      </c>
    </row>
    <row r="1157" spans="1:5" ht="12" x14ac:dyDescent="0.2">
      <c r="A1157" s="7" t="s">
        <v>1754</v>
      </c>
      <c r="B1157" s="8">
        <v>632</v>
      </c>
      <c r="C1157" s="8">
        <v>1132</v>
      </c>
      <c r="D1157" s="8">
        <v>534</v>
      </c>
      <c r="E1157" s="8">
        <v>2298</v>
      </c>
    </row>
    <row r="1158" spans="1:5" ht="12" x14ac:dyDescent="0.2">
      <c r="A1158" s="6" t="s">
        <v>1675</v>
      </c>
      <c r="B1158" s="6" t="s">
        <v>31</v>
      </c>
      <c r="C1158" s="6" t="s">
        <v>31</v>
      </c>
      <c r="D1158" s="6" t="s">
        <v>31</v>
      </c>
      <c r="E1158" s="6" t="s">
        <v>31</v>
      </c>
    </row>
    <row r="1159" spans="1:5" ht="12" x14ac:dyDescent="0.2">
      <c r="A1159" s="6" t="s">
        <v>1676</v>
      </c>
      <c r="B1159" s="6" t="s">
        <v>31</v>
      </c>
      <c r="C1159" s="6" t="s">
        <v>31</v>
      </c>
      <c r="D1159" s="6" t="s">
        <v>31</v>
      </c>
      <c r="E1159" s="6" t="s">
        <v>31</v>
      </c>
    </row>
    <row r="1160" spans="1:5" ht="12" x14ac:dyDescent="0.2">
      <c r="A1160" s="6" t="s">
        <v>31</v>
      </c>
      <c r="B1160" s="6" t="s">
        <v>31</v>
      </c>
      <c r="C1160" s="6" t="s">
        <v>31</v>
      </c>
      <c r="D1160" s="6" t="s">
        <v>31</v>
      </c>
      <c r="E1160" s="6" t="s">
        <v>31</v>
      </c>
    </row>
    <row r="1161" spans="1:5" ht="12" x14ac:dyDescent="0.2">
      <c r="A1161" s="6" t="s">
        <v>1349</v>
      </c>
      <c r="B1161" s="6" t="s">
        <v>31</v>
      </c>
      <c r="C1161" s="6" t="s">
        <v>31</v>
      </c>
      <c r="D1161" s="6" t="s">
        <v>31</v>
      </c>
      <c r="E1161" s="6" t="s">
        <v>31</v>
      </c>
    </row>
    <row r="1162" spans="1:5" ht="12" x14ac:dyDescent="0.2">
      <c r="A1162" s="6" t="s">
        <v>1350</v>
      </c>
      <c r="B1162" s="6" t="s">
        <v>31</v>
      </c>
      <c r="C1162" s="6" t="s">
        <v>31</v>
      </c>
      <c r="D1162" s="6" t="s">
        <v>31</v>
      </c>
      <c r="E1162" s="6" t="s">
        <v>31</v>
      </c>
    </row>
    <row r="1163" spans="1:5" ht="12" x14ac:dyDescent="0.2">
      <c r="A1163" s="6" t="s">
        <v>1351</v>
      </c>
      <c r="B1163" s="6" t="s">
        <v>31</v>
      </c>
      <c r="C1163" s="6" t="s">
        <v>31</v>
      </c>
      <c r="D1163" s="6" t="s">
        <v>31</v>
      </c>
      <c r="E1163" s="6" t="s">
        <v>31</v>
      </c>
    </row>
    <row r="1164" spans="1:5" ht="12" x14ac:dyDescent="0.2">
      <c r="A1164" s="6" t="s">
        <v>31</v>
      </c>
      <c r="B1164" s="6" t="s">
        <v>31</v>
      </c>
      <c r="C1164" s="6" t="s">
        <v>31</v>
      </c>
      <c r="D1164" s="6" t="s">
        <v>31</v>
      </c>
      <c r="E1164" s="6" t="s">
        <v>31</v>
      </c>
    </row>
    <row r="1165" spans="1:5" ht="12" x14ac:dyDescent="0.2">
      <c r="A1165" s="6" t="s">
        <v>1677</v>
      </c>
      <c r="B1165" s="6" t="s">
        <v>31</v>
      </c>
      <c r="C1165" s="6" t="s">
        <v>31</v>
      </c>
      <c r="D1165" s="6" t="s">
        <v>31</v>
      </c>
      <c r="E1165" s="6" t="s">
        <v>31</v>
      </c>
    </row>
    <row r="1166" spans="1:5" ht="12" x14ac:dyDescent="0.2">
      <c r="A1166" s="6" t="s">
        <v>1747</v>
      </c>
      <c r="B1166" s="6" t="s">
        <v>31</v>
      </c>
      <c r="C1166" s="6" t="s">
        <v>31</v>
      </c>
      <c r="D1166" s="6" t="s">
        <v>31</v>
      </c>
      <c r="E1166" s="6" t="s">
        <v>31</v>
      </c>
    </row>
    <row r="1167" spans="1:5" ht="12" x14ac:dyDescent="0.2">
      <c r="A1167" s="6" t="s">
        <v>1748</v>
      </c>
      <c r="B1167" s="6" t="s">
        <v>31</v>
      </c>
      <c r="C1167" s="6" t="s">
        <v>31</v>
      </c>
      <c r="D1167" s="6" t="s">
        <v>31</v>
      </c>
      <c r="E1167" s="6" t="s">
        <v>31</v>
      </c>
    </row>
    <row r="1168" spans="1:5" ht="12" x14ac:dyDescent="0.2">
      <c r="A1168" s="6" t="s">
        <v>1549</v>
      </c>
      <c r="B1168" s="6" t="s">
        <v>31</v>
      </c>
      <c r="C1168" s="6" t="s">
        <v>31</v>
      </c>
      <c r="D1168" s="6" t="s">
        <v>31</v>
      </c>
      <c r="E1168" s="6" t="s">
        <v>31</v>
      </c>
    </row>
    <row r="1169" spans="1:5" ht="12" x14ac:dyDescent="0.2">
      <c r="A1169" s="6" t="s">
        <v>1370</v>
      </c>
      <c r="B1169" s="6" t="s">
        <v>31</v>
      </c>
      <c r="C1169" s="6" t="s">
        <v>31</v>
      </c>
      <c r="D1169" s="6" t="s">
        <v>31</v>
      </c>
      <c r="E1169" s="6" t="s">
        <v>31</v>
      </c>
    </row>
    <row r="1170" spans="1:5" ht="12" x14ac:dyDescent="0.2">
      <c r="A1170" s="6" t="s">
        <v>1550</v>
      </c>
      <c r="B1170" s="6" t="s">
        <v>31</v>
      </c>
      <c r="C1170" s="6" t="s">
        <v>31</v>
      </c>
      <c r="D1170" s="6" t="s">
        <v>31</v>
      </c>
      <c r="E1170" s="6" t="s">
        <v>31</v>
      </c>
    </row>
    <row r="1171" spans="1:5" ht="12" x14ac:dyDescent="0.2">
      <c r="A1171" s="6" t="s">
        <v>1749</v>
      </c>
      <c r="B1171" s="6" t="s">
        <v>31</v>
      </c>
      <c r="C1171" s="6" t="s">
        <v>31</v>
      </c>
      <c r="D1171" s="6" t="s">
        <v>31</v>
      </c>
      <c r="E1171" s="6" t="s">
        <v>31</v>
      </c>
    </row>
    <row r="1172" spans="1:5" ht="12" x14ac:dyDescent="0.2">
      <c r="A1172" s="6" t="s">
        <v>1750</v>
      </c>
      <c r="B1172" s="9">
        <v>356.5</v>
      </c>
      <c r="C1172" s="9">
        <v>0</v>
      </c>
      <c r="D1172" s="9">
        <v>0</v>
      </c>
      <c r="E1172" s="9">
        <v>356.5</v>
      </c>
    </row>
    <row r="1173" spans="1:5" ht="12" x14ac:dyDescent="0.2">
      <c r="A1173" s="6" t="s">
        <v>1375</v>
      </c>
      <c r="B1173" s="6" t="s">
        <v>31</v>
      </c>
      <c r="C1173" s="6" t="s">
        <v>31</v>
      </c>
      <c r="D1173" s="6" t="s">
        <v>31</v>
      </c>
      <c r="E1173" s="6" t="s">
        <v>31</v>
      </c>
    </row>
    <row r="1174" spans="1:5" ht="12" x14ac:dyDescent="0.2">
      <c r="A1174" s="6" t="s">
        <v>1751</v>
      </c>
      <c r="B1174" s="9">
        <v>0</v>
      </c>
      <c r="C1174" s="9">
        <v>355.7</v>
      </c>
      <c r="D1174" s="9">
        <v>0</v>
      </c>
      <c r="E1174" s="9">
        <v>355.7</v>
      </c>
    </row>
    <row r="1175" spans="1:5" ht="12" x14ac:dyDescent="0.2">
      <c r="A1175" s="6" t="s">
        <v>1377</v>
      </c>
      <c r="B1175" s="6" t="s">
        <v>31</v>
      </c>
      <c r="C1175" s="6" t="s">
        <v>31</v>
      </c>
      <c r="D1175" s="6" t="s">
        <v>31</v>
      </c>
      <c r="E1175" s="6" t="s">
        <v>31</v>
      </c>
    </row>
    <row r="1176" spans="1:5" ht="12" x14ac:dyDescent="0.2">
      <c r="A1176" s="6" t="s">
        <v>1752</v>
      </c>
      <c r="B1176" s="9">
        <v>0</v>
      </c>
      <c r="C1176" s="9">
        <v>0</v>
      </c>
      <c r="D1176" s="9">
        <v>281.39999999999998</v>
      </c>
      <c r="E1176" s="9">
        <v>281.39999999999998</v>
      </c>
    </row>
    <row r="1177" spans="1:5" ht="12" x14ac:dyDescent="0.2">
      <c r="A1177" s="6" t="s">
        <v>1379</v>
      </c>
      <c r="B1177" s="6" t="s">
        <v>31</v>
      </c>
      <c r="C1177" s="6" t="s">
        <v>31</v>
      </c>
      <c r="D1177" s="6" t="s">
        <v>31</v>
      </c>
      <c r="E1177" s="6" t="s">
        <v>31</v>
      </c>
    </row>
    <row r="1178" spans="1:5" ht="12" x14ac:dyDescent="0.2">
      <c r="A1178" s="6" t="s">
        <v>1365</v>
      </c>
      <c r="B1178" s="9">
        <v>356.5</v>
      </c>
      <c r="C1178" s="9">
        <v>355.7</v>
      </c>
      <c r="D1178" s="9">
        <v>281.39999999999998</v>
      </c>
      <c r="E1178" s="9">
        <v>993.6</v>
      </c>
    </row>
    <row r="1179" spans="1:5" ht="12" x14ac:dyDescent="0.2">
      <c r="A1179" s="6" t="s">
        <v>31</v>
      </c>
      <c r="B1179" s="6" t="s">
        <v>31</v>
      </c>
      <c r="C1179" s="6" t="s">
        <v>31</v>
      </c>
      <c r="D1179" s="6" t="s">
        <v>31</v>
      </c>
      <c r="E1179" s="6" t="s">
        <v>31</v>
      </c>
    </row>
    <row r="1180" spans="1:5" ht="12" x14ac:dyDescent="0.2">
      <c r="A1180" s="6" t="s">
        <v>31</v>
      </c>
      <c r="B1180" s="6" t="s">
        <v>31</v>
      </c>
      <c r="C1180" s="6" t="s">
        <v>31</v>
      </c>
      <c r="D1180" s="6" t="s">
        <v>31</v>
      </c>
      <c r="E1180" s="6" t="s">
        <v>31</v>
      </c>
    </row>
    <row r="1181" spans="1:5" ht="12" x14ac:dyDescent="0.2">
      <c r="A1181" s="6" t="s">
        <v>1688</v>
      </c>
      <c r="B1181" s="6" t="s">
        <v>31</v>
      </c>
      <c r="C1181" s="6" t="s">
        <v>31</v>
      </c>
      <c r="D1181" s="6" t="s">
        <v>31</v>
      </c>
      <c r="E1181" s="6" t="s">
        <v>31</v>
      </c>
    </row>
    <row r="1182" spans="1:5" ht="12" x14ac:dyDescent="0.2">
      <c r="A1182" s="6" t="s">
        <v>1689</v>
      </c>
      <c r="B1182" s="6" t="s">
        <v>31</v>
      </c>
      <c r="C1182" s="6" t="s">
        <v>31</v>
      </c>
      <c r="D1182" s="6" t="s">
        <v>31</v>
      </c>
      <c r="E1182" s="6" t="s">
        <v>31</v>
      </c>
    </row>
    <row r="1183" spans="1:5" ht="12" x14ac:dyDescent="0.2">
      <c r="A1183" s="6" t="s">
        <v>1690</v>
      </c>
      <c r="B1183" s="6" t="s">
        <v>31</v>
      </c>
      <c r="C1183" s="6" t="s">
        <v>31</v>
      </c>
      <c r="D1183" s="6" t="s">
        <v>31</v>
      </c>
      <c r="E1183" s="6" t="s">
        <v>31</v>
      </c>
    </row>
    <row r="1184" spans="1:5" ht="12" x14ac:dyDescent="0.2">
      <c r="A1184" s="6" t="s">
        <v>1691</v>
      </c>
      <c r="B1184" s="6" t="s">
        <v>31</v>
      </c>
      <c r="C1184" s="6" t="s">
        <v>31</v>
      </c>
      <c r="D1184" s="6" t="s">
        <v>31</v>
      </c>
      <c r="E1184" s="6" t="s">
        <v>31</v>
      </c>
    </row>
    <row r="1185" spans="1:5" ht="12" x14ac:dyDescent="0.2">
      <c r="A1185" s="6" t="s">
        <v>1692</v>
      </c>
      <c r="B1185" s="6" t="s">
        <v>31</v>
      </c>
      <c r="C1185" s="6" t="s">
        <v>31</v>
      </c>
      <c r="D1185" s="6" t="s">
        <v>31</v>
      </c>
      <c r="E1185" s="6" t="s">
        <v>31</v>
      </c>
    </row>
    <row r="1186" spans="1:5" ht="12" x14ac:dyDescent="0.2">
      <c r="A1186" s="6" t="s">
        <v>1693</v>
      </c>
      <c r="B1186" s="6" t="s">
        <v>31</v>
      </c>
      <c r="C1186" s="6" t="s">
        <v>31</v>
      </c>
      <c r="D1186" s="6" t="s">
        <v>31</v>
      </c>
      <c r="E1186" s="6" t="s">
        <v>31</v>
      </c>
    </row>
    <row r="1187" spans="1:5" ht="12" x14ac:dyDescent="0.2">
      <c r="A1187" s="6" t="s">
        <v>1694</v>
      </c>
      <c r="B1187" s="6" t="s">
        <v>31</v>
      </c>
      <c r="C1187" s="6" t="s">
        <v>31</v>
      </c>
      <c r="D1187" s="6" t="s">
        <v>31</v>
      </c>
      <c r="E1187" s="6" t="s">
        <v>31</v>
      </c>
    </row>
    <row r="1188" spans="1:5" ht="12" x14ac:dyDescent="0.2">
      <c r="A1188" s="6" t="s">
        <v>1695</v>
      </c>
      <c r="B1188" s="6" t="s">
        <v>31</v>
      </c>
      <c r="C1188" s="6" t="s">
        <v>31</v>
      </c>
      <c r="D1188" s="6" t="s">
        <v>31</v>
      </c>
      <c r="E1188" s="6" t="s">
        <v>31</v>
      </c>
    </row>
    <row r="1189" spans="1:5" ht="12" x14ac:dyDescent="0.2">
      <c r="A1189" s="6" t="s">
        <v>1696</v>
      </c>
      <c r="B1189" s="6" t="s">
        <v>31</v>
      </c>
      <c r="C1189" s="6" t="s">
        <v>31</v>
      </c>
      <c r="D1189" s="6" t="s">
        <v>31</v>
      </c>
      <c r="E1189" s="6" t="s">
        <v>31</v>
      </c>
    </row>
    <row r="1190" spans="1:5" ht="12" x14ac:dyDescent="0.2">
      <c r="A1190" s="6" t="s">
        <v>1697</v>
      </c>
      <c r="B1190" s="6" t="s">
        <v>31</v>
      </c>
      <c r="C1190" s="6" t="s">
        <v>31</v>
      </c>
      <c r="D1190" s="6" t="s">
        <v>31</v>
      </c>
      <c r="E1190" s="6" t="s">
        <v>31</v>
      </c>
    </row>
    <row r="1191" spans="1:5" ht="12" x14ac:dyDescent="0.2">
      <c r="A1191" s="6" t="s">
        <v>1698</v>
      </c>
      <c r="B1191" s="6" t="s">
        <v>31</v>
      </c>
      <c r="C1191" s="6" t="s">
        <v>31</v>
      </c>
      <c r="D1191" s="6" t="s">
        <v>31</v>
      </c>
      <c r="E1191" s="6" t="s">
        <v>31</v>
      </c>
    </row>
    <row r="1192" spans="1:5" ht="12" x14ac:dyDescent="0.2">
      <c r="A1192" s="6" t="s">
        <v>1699</v>
      </c>
      <c r="B1192" s="6" t="s">
        <v>31</v>
      </c>
      <c r="C1192" s="6" t="s">
        <v>31</v>
      </c>
      <c r="D1192" s="6" t="s">
        <v>31</v>
      </c>
      <c r="E1192" s="6" t="s">
        <v>31</v>
      </c>
    </row>
    <row r="1193" spans="1:5" ht="12" x14ac:dyDescent="0.2">
      <c r="A1193" s="6" t="s">
        <v>1700</v>
      </c>
      <c r="B1193" s="6" t="s">
        <v>31</v>
      </c>
      <c r="C1193" s="6" t="s">
        <v>31</v>
      </c>
      <c r="D1193" s="6" t="s">
        <v>31</v>
      </c>
      <c r="E1193" s="6" t="s">
        <v>31</v>
      </c>
    </row>
    <row r="1194" spans="1:5" ht="12" x14ac:dyDescent="0.2">
      <c r="A1194" s="6" t="s">
        <v>1701</v>
      </c>
      <c r="B1194" s="6" t="s">
        <v>31</v>
      </c>
      <c r="C1194" s="6" t="s">
        <v>31</v>
      </c>
      <c r="D1194" s="6" t="s">
        <v>31</v>
      </c>
      <c r="E1194" s="6" t="s">
        <v>31</v>
      </c>
    </row>
    <row r="1195" spans="1:5" ht="12" x14ac:dyDescent="0.2">
      <c r="A1195" s="6" t="s">
        <v>1702</v>
      </c>
      <c r="B1195" s="6" t="s">
        <v>31</v>
      </c>
      <c r="C1195" s="6" t="s">
        <v>31</v>
      </c>
      <c r="D1195" s="6" t="s">
        <v>31</v>
      </c>
      <c r="E1195" s="6" t="s">
        <v>31</v>
      </c>
    </row>
    <row r="1196" spans="1:5" ht="12" x14ac:dyDescent="0.2">
      <c r="A1196" s="6" t="s">
        <v>1703</v>
      </c>
      <c r="B1196" s="6" t="s">
        <v>31</v>
      </c>
      <c r="C1196" s="6" t="s">
        <v>31</v>
      </c>
      <c r="D1196" s="6" t="s">
        <v>31</v>
      </c>
      <c r="E1196" s="6" t="s">
        <v>31</v>
      </c>
    </row>
    <row r="1197" spans="1:5" ht="12" x14ac:dyDescent="0.2">
      <c r="A1197" s="6" t="s">
        <v>1704</v>
      </c>
      <c r="B1197" s="6" t="s">
        <v>31</v>
      </c>
      <c r="C1197" s="6" t="s">
        <v>31</v>
      </c>
      <c r="D1197" s="6" t="s">
        <v>31</v>
      </c>
      <c r="E1197" s="6" t="s">
        <v>31</v>
      </c>
    </row>
    <row r="1198" spans="1:5" ht="12" x14ac:dyDescent="0.2">
      <c r="A1198" s="6" t="s">
        <v>1705</v>
      </c>
      <c r="B1198" s="6" t="s">
        <v>31</v>
      </c>
      <c r="C1198" s="6" t="s">
        <v>31</v>
      </c>
      <c r="D1198" s="6" t="s">
        <v>31</v>
      </c>
      <c r="E1198" s="6" t="s">
        <v>31</v>
      </c>
    </row>
    <row r="1199" spans="1:5" ht="12" x14ac:dyDescent="0.2">
      <c r="A1199" s="6" t="s">
        <v>1706</v>
      </c>
      <c r="B1199" s="6" t="s">
        <v>31</v>
      </c>
      <c r="C1199" s="6" t="s">
        <v>31</v>
      </c>
      <c r="D1199" s="6" t="s">
        <v>31</v>
      </c>
      <c r="E1199" s="6" t="s">
        <v>31</v>
      </c>
    </row>
    <row r="1200" spans="1:5" ht="12" x14ac:dyDescent="0.2">
      <c r="A1200" s="6" t="s">
        <v>1707</v>
      </c>
      <c r="B1200" s="9">
        <v>129.30000000000001</v>
      </c>
      <c r="C1200" s="9">
        <v>0</v>
      </c>
      <c r="D1200" s="9">
        <v>0</v>
      </c>
      <c r="E1200" s="9">
        <v>129.30000000000001</v>
      </c>
    </row>
    <row r="1201" spans="1:5" ht="12" x14ac:dyDescent="0.2">
      <c r="A1201" s="6" t="s">
        <v>1708</v>
      </c>
      <c r="B1201" s="6" t="s">
        <v>31</v>
      </c>
      <c r="C1201" s="6" t="s">
        <v>31</v>
      </c>
      <c r="D1201" s="6" t="s">
        <v>31</v>
      </c>
      <c r="E1201" s="6" t="s">
        <v>31</v>
      </c>
    </row>
    <row r="1202" spans="1:5" ht="12" x14ac:dyDescent="0.2">
      <c r="A1202" s="6" t="s">
        <v>1709</v>
      </c>
      <c r="B1202" s="9">
        <v>0</v>
      </c>
      <c r="C1202" s="9">
        <v>557.70000000000005</v>
      </c>
      <c r="D1202" s="9">
        <v>0</v>
      </c>
      <c r="E1202" s="9">
        <v>557.70000000000005</v>
      </c>
    </row>
    <row r="1203" spans="1:5" ht="12" x14ac:dyDescent="0.2">
      <c r="A1203" s="6" t="s">
        <v>1710</v>
      </c>
      <c r="B1203" s="6" t="s">
        <v>31</v>
      </c>
      <c r="C1203" s="6" t="s">
        <v>31</v>
      </c>
      <c r="D1203" s="6" t="s">
        <v>31</v>
      </c>
      <c r="E1203" s="6" t="s">
        <v>31</v>
      </c>
    </row>
    <row r="1204" spans="1:5" ht="12" x14ac:dyDescent="0.2">
      <c r="A1204" s="6" t="s">
        <v>1711</v>
      </c>
      <c r="B1204" s="9">
        <v>0</v>
      </c>
      <c r="C1204" s="9">
        <v>0</v>
      </c>
      <c r="D1204" s="9">
        <v>108.3</v>
      </c>
      <c r="E1204" s="9">
        <v>108.3</v>
      </c>
    </row>
    <row r="1205" spans="1:5" ht="12" x14ac:dyDescent="0.2">
      <c r="A1205" s="6" t="s">
        <v>1712</v>
      </c>
      <c r="B1205" s="6" t="s">
        <v>31</v>
      </c>
      <c r="C1205" s="6" t="s">
        <v>31</v>
      </c>
      <c r="D1205" s="6" t="s">
        <v>31</v>
      </c>
      <c r="E1205" s="6" t="s">
        <v>31</v>
      </c>
    </row>
    <row r="1206" spans="1:5" ht="12" x14ac:dyDescent="0.2">
      <c r="A1206" s="6" t="s">
        <v>1503</v>
      </c>
      <c r="B1206" s="9">
        <v>129.30000000000001</v>
      </c>
      <c r="C1206" s="9">
        <v>557.70000000000005</v>
      </c>
      <c r="D1206" s="9">
        <v>108.3</v>
      </c>
      <c r="E1206" s="9">
        <v>795.3</v>
      </c>
    </row>
    <row r="1207" spans="1:5" ht="12" x14ac:dyDescent="0.2">
      <c r="A1207" s="6" t="s">
        <v>31</v>
      </c>
      <c r="B1207" s="6" t="s">
        <v>31</v>
      </c>
      <c r="C1207" s="6" t="s">
        <v>31</v>
      </c>
      <c r="D1207" s="6" t="s">
        <v>31</v>
      </c>
      <c r="E1207" s="6" t="s">
        <v>31</v>
      </c>
    </row>
    <row r="1208" spans="1:5" ht="12" x14ac:dyDescent="0.2">
      <c r="A1208" s="6" t="s">
        <v>31</v>
      </c>
      <c r="B1208" s="6" t="s">
        <v>31</v>
      </c>
      <c r="C1208" s="6" t="s">
        <v>31</v>
      </c>
      <c r="D1208" s="6" t="s">
        <v>31</v>
      </c>
      <c r="E1208" s="6" t="s">
        <v>31</v>
      </c>
    </row>
    <row r="1209" spans="1:5" ht="12" x14ac:dyDescent="0.2">
      <c r="A1209" s="6" t="s">
        <v>1713</v>
      </c>
      <c r="B1209" s="6" t="s">
        <v>31</v>
      </c>
      <c r="C1209" s="6" t="s">
        <v>31</v>
      </c>
      <c r="D1209" s="6" t="s">
        <v>31</v>
      </c>
      <c r="E1209" s="6" t="s">
        <v>31</v>
      </c>
    </row>
    <row r="1210" spans="1:5" ht="12" x14ac:dyDescent="0.2">
      <c r="A1210" s="6" t="s">
        <v>1736</v>
      </c>
      <c r="B1210" s="6" t="s">
        <v>31</v>
      </c>
      <c r="C1210" s="6" t="s">
        <v>31</v>
      </c>
      <c r="D1210" s="6" t="s">
        <v>31</v>
      </c>
      <c r="E1210" s="6" t="s">
        <v>31</v>
      </c>
    </row>
    <row r="1211" spans="1:5" ht="12" x14ac:dyDescent="0.2">
      <c r="A1211" s="6" t="s">
        <v>1737</v>
      </c>
      <c r="B1211" s="6" t="s">
        <v>31</v>
      </c>
      <c r="C1211" s="6" t="s">
        <v>31</v>
      </c>
      <c r="D1211" s="6" t="s">
        <v>31</v>
      </c>
      <c r="E1211" s="6" t="s">
        <v>31</v>
      </c>
    </row>
    <row r="1212" spans="1:5" ht="12" x14ac:dyDescent="0.2">
      <c r="A1212" s="6" t="s">
        <v>1738</v>
      </c>
      <c r="B1212" s="6" t="s">
        <v>31</v>
      </c>
      <c r="C1212" s="6" t="s">
        <v>31</v>
      </c>
      <c r="D1212" s="6" t="s">
        <v>31</v>
      </c>
      <c r="E1212" s="6" t="s">
        <v>31</v>
      </c>
    </row>
    <row r="1213" spans="1:5" ht="12" x14ac:dyDescent="0.2">
      <c r="A1213" s="6" t="s">
        <v>1739</v>
      </c>
      <c r="B1213" s="6" t="s">
        <v>31</v>
      </c>
      <c r="C1213" s="6" t="s">
        <v>31</v>
      </c>
      <c r="D1213" s="6" t="s">
        <v>31</v>
      </c>
      <c r="E1213" s="6" t="s">
        <v>31</v>
      </c>
    </row>
    <row r="1214" spans="1:5" ht="12" x14ac:dyDescent="0.2">
      <c r="A1214" s="6" t="s">
        <v>1740</v>
      </c>
      <c r="B1214" s="9">
        <v>146.19999999999999</v>
      </c>
      <c r="C1214" s="9">
        <v>0</v>
      </c>
      <c r="D1214" s="9">
        <v>0</v>
      </c>
      <c r="E1214" s="9">
        <v>146.19999999999999</v>
      </c>
    </row>
    <row r="1215" spans="1:5" ht="12" x14ac:dyDescent="0.2">
      <c r="A1215" s="6" t="s">
        <v>1741</v>
      </c>
      <c r="B1215" s="6" t="s">
        <v>31</v>
      </c>
      <c r="C1215" s="6" t="s">
        <v>31</v>
      </c>
      <c r="D1215" s="6" t="s">
        <v>31</v>
      </c>
      <c r="E1215" s="6" t="s">
        <v>31</v>
      </c>
    </row>
    <row r="1216" spans="1:5" ht="12" x14ac:dyDescent="0.2">
      <c r="A1216" s="6" t="s">
        <v>1742</v>
      </c>
      <c r="B1216" s="9">
        <v>0</v>
      </c>
      <c r="C1216" s="9">
        <v>219.4</v>
      </c>
      <c r="D1216" s="9">
        <v>0</v>
      </c>
      <c r="E1216" s="9">
        <v>219.4</v>
      </c>
    </row>
    <row r="1217" spans="1:5" ht="12" x14ac:dyDescent="0.2">
      <c r="A1217" s="6" t="s">
        <v>1743</v>
      </c>
      <c r="B1217" s="6" t="s">
        <v>31</v>
      </c>
      <c r="C1217" s="6" t="s">
        <v>31</v>
      </c>
      <c r="D1217" s="6" t="s">
        <v>31</v>
      </c>
      <c r="E1217" s="6" t="s">
        <v>31</v>
      </c>
    </row>
    <row r="1218" spans="1:5" ht="12" x14ac:dyDescent="0.2">
      <c r="A1218" s="6" t="s">
        <v>1744</v>
      </c>
      <c r="B1218" s="9">
        <v>0</v>
      </c>
      <c r="C1218" s="9">
        <v>0</v>
      </c>
      <c r="D1218" s="9">
        <v>145</v>
      </c>
      <c r="E1218" s="9">
        <v>145</v>
      </c>
    </row>
    <row r="1219" spans="1:5" ht="12" x14ac:dyDescent="0.2">
      <c r="A1219" s="6" t="s">
        <v>1745</v>
      </c>
      <c r="B1219" s="6" t="s">
        <v>31</v>
      </c>
      <c r="C1219" s="6" t="s">
        <v>31</v>
      </c>
      <c r="D1219" s="6" t="s">
        <v>31</v>
      </c>
      <c r="E1219" s="6" t="s">
        <v>31</v>
      </c>
    </row>
    <row r="1220" spans="1:5" ht="12" x14ac:dyDescent="0.2">
      <c r="A1220" s="6" t="s">
        <v>1467</v>
      </c>
      <c r="B1220" s="9">
        <v>146.19999999999999</v>
      </c>
      <c r="C1220" s="9">
        <v>219.4</v>
      </c>
      <c r="D1220" s="9">
        <v>145</v>
      </c>
      <c r="E1220" s="9">
        <v>510.6</v>
      </c>
    </row>
    <row r="1221" spans="1:5" ht="12" x14ac:dyDescent="0.2">
      <c r="A1221" s="6" t="s">
        <v>31</v>
      </c>
      <c r="B1221" s="6" t="s">
        <v>31</v>
      </c>
      <c r="C1221" s="6" t="s">
        <v>31</v>
      </c>
      <c r="D1221" s="6" t="s">
        <v>31</v>
      </c>
      <c r="E1221" s="6" t="s">
        <v>31</v>
      </c>
    </row>
    <row r="1222" spans="1:5" ht="12" x14ac:dyDescent="0.2">
      <c r="A1222" s="6" t="s">
        <v>31</v>
      </c>
      <c r="B1222" s="6" t="s">
        <v>31</v>
      </c>
      <c r="C1222" s="6" t="s">
        <v>31</v>
      </c>
      <c r="D1222" s="6" t="s">
        <v>31</v>
      </c>
      <c r="E1222" s="6" t="s">
        <v>31</v>
      </c>
    </row>
    <row r="1223" spans="1:5" ht="12" x14ac:dyDescent="0.2">
      <c r="A1223" s="6" t="s">
        <v>31</v>
      </c>
      <c r="B1223" s="6" t="s">
        <v>31</v>
      </c>
      <c r="C1223" s="6" t="s">
        <v>31</v>
      </c>
      <c r="D1223" s="6" t="s">
        <v>31</v>
      </c>
      <c r="E1223" s="6" t="s">
        <v>31</v>
      </c>
    </row>
    <row r="1224" spans="1:5" ht="12" x14ac:dyDescent="0.2">
      <c r="A1224" s="7" t="s">
        <v>1755</v>
      </c>
      <c r="B1224" s="8">
        <v>1162</v>
      </c>
      <c r="C1224" s="8">
        <v>1928</v>
      </c>
      <c r="D1224" s="8">
        <v>1041</v>
      </c>
      <c r="E1224" s="8">
        <v>4131</v>
      </c>
    </row>
    <row r="1225" spans="1:5" ht="12" x14ac:dyDescent="0.2">
      <c r="A1225" s="6" t="s">
        <v>1756</v>
      </c>
      <c r="B1225" s="6" t="s">
        <v>31</v>
      </c>
      <c r="C1225" s="6" t="s">
        <v>31</v>
      </c>
      <c r="D1225" s="6" t="s">
        <v>31</v>
      </c>
      <c r="E1225" s="6" t="s">
        <v>31</v>
      </c>
    </row>
    <row r="1226" spans="1:5" ht="12" x14ac:dyDescent="0.2">
      <c r="A1226" s="6" t="s">
        <v>1757</v>
      </c>
      <c r="B1226" s="6" t="s">
        <v>31</v>
      </c>
      <c r="C1226" s="6" t="s">
        <v>31</v>
      </c>
      <c r="D1226" s="6" t="s">
        <v>31</v>
      </c>
      <c r="E1226" s="6" t="s">
        <v>31</v>
      </c>
    </row>
    <row r="1227" spans="1:5" ht="12" x14ac:dyDescent="0.2">
      <c r="A1227" s="6" t="s">
        <v>31</v>
      </c>
      <c r="B1227" s="6" t="s">
        <v>31</v>
      </c>
      <c r="C1227" s="6" t="s">
        <v>31</v>
      </c>
      <c r="D1227" s="6" t="s">
        <v>31</v>
      </c>
      <c r="E1227" s="6" t="s">
        <v>31</v>
      </c>
    </row>
    <row r="1228" spans="1:5" ht="12" x14ac:dyDescent="0.2">
      <c r="A1228" s="6" t="s">
        <v>1349</v>
      </c>
      <c r="B1228" s="6" t="s">
        <v>31</v>
      </c>
      <c r="C1228" s="6" t="s">
        <v>31</v>
      </c>
      <c r="D1228" s="6" t="s">
        <v>31</v>
      </c>
      <c r="E1228" s="6" t="s">
        <v>31</v>
      </c>
    </row>
    <row r="1229" spans="1:5" ht="12" x14ac:dyDescent="0.2">
      <c r="A1229" s="6" t="s">
        <v>1350</v>
      </c>
      <c r="B1229" s="6" t="s">
        <v>31</v>
      </c>
      <c r="C1229" s="6" t="s">
        <v>31</v>
      </c>
      <c r="D1229" s="6" t="s">
        <v>31</v>
      </c>
      <c r="E1229" s="6" t="s">
        <v>31</v>
      </c>
    </row>
    <row r="1230" spans="1:5" ht="12" x14ac:dyDescent="0.2">
      <c r="A1230" s="6" t="s">
        <v>1351</v>
      </c>
      <c r="B1230" s="6" t="s">
        <v>31</v>
      </c>
      <c r="C1230" s="6" t="s">
        <v>31</v>
      </c>
      <c r="D1230" s="6" t="s">
        <v>31</v>
      </c>
      <c r="E1230" s="6" t="s">
        <v>31</v>
      </c>
    </row>
    <row r="1231" spans="1:5" ht="12" x14ac:dyDescent="0.2">
      <c r="A1231" s="6" t="s">
        <v>31</v>
      </c>
      <c r="B1231" s="6" t="s">
        <v>31</v>
      </c>
      <c r="C1231" s="6" t="s">
        <v>31</v>
      </c>
      <c r="D1231" s="6" t="s">
        <v>31</v>
      </c>
      <c r="E1231" s="6" t="s">
        <v>31</v>
      </c>
    </row>
    <row r="1232" spans="1:5" ht="12" x14ac:dyDescent="0.2">
      <c r="A1232" s="6" t="s">
        <v>1758</v>
      </c>
      <c r="B1232" s="6" t="s">
        <v>31</v>
      </c>
      <c r="C1232" s="6" t="s">
        <v>31</v>
      </c>
      <c r="D1232" s="6" t="s">
        <v>31</v>
      </c>
      <c r="E1232" s="6" t="s">
        <v>31</v>
      </c>
    </row>
    <row r="1233" spans="1:5" ht="12" x14ac:dyDescent="0.2">
      <c r="A1233" s="6" t="s">
        <v>31</v>
      </c>
      <c r="B1233" s="6" t="s">
        <v>31</v>
      </c>
      <c r="C1233" s="6" t="s">
        <v>31</v>
      </c>
      <c r="D1233" s="6" t="s">
        <v>31</v>
      </c>
      <c r="E1233" s="6" t="s">
        <v>31</v>
      </c>
    </row>
    <row r="1234" spans="1:5" ht="12" x14ac:dyDescent="0.2">
      <c r="A1234" s="6" t="s">
        <v>1759</v>
      </c>
      <c r="B1234" s="6" t="s">
        <v>31</v>
      </c>
      <c r="C1234" s="6" t="s">
        <v>31</v>
      </c>
      <c r="D1234" s="6" t="s">
        <v>31</v>
      </c>
      <c r="E1234" s="6" t="s">
        <v>31</v>
      </c>
    </row>
    <row r="1235" spans="1:5" ht="12" x14ac:dyDescent="0.2">
      <c r="A1235" s="6" t="s">
        <v>1760</v>
      </c>
      <c r="B1235" s="6" t="s">
        <v>31</v>
      </c>
      <c r="C1235" s="6" t="s">
        <v>31</v>
      </c>
      <c r="D1235" s="6" t="s">
        <v>31</v>
      </c>
      <c r="E1235" s="6" t="s">
        <v>31</v>
      </c>
    </row>
    <row r="1236" spans="1:5" ht="12" x14ac:dyDescent="0.2">
      <c r="A1236" s="6" t="s">
        <v>1761</v>
      </c>
      <c r="B1236" s="6" t="s">
        <v>31</v>
      </c>
      <c r="C1236" s="6" t="s">
        <v>31</v>
      </c>
      <c r="D1236" s="6" t="s">
        <v>31</v>
      </c>
      <c r="E1236" s="6" t="s">
        <v>31</v>
      </c>
    </row>
    <row r="1237" spans="1:5" ht="12" x14ac:dyDescent="0.2">
      <c r="A1237" s="6" t="s">
        <v>1762</v>
      </c>
      <c r="B1237" s="6" t="s">
        <v>31</v>
      </c>
      <c r="C1237" s="6" t="s">
        <v>31</v>
      </c>
      <c r="D1237" s="6" t="s">
        <v>31</v>
      </c>
      <c r="E1237" s="6" t="s">
        <v>31</v>
      </c>
    </row>
    <row r="1238" spans="1:5" ht="12" x14ac:dyDescent="0.2">
      <c r="A1238" s="6" t="s">
        <v>1763</v>
      </c>
      <c r="B1238" s="6" t="s">
        <v>31</v>
      </c>
      <c r="C1238" s="6" t="s">
        <v>31</v>
      </c>
      <c r="D1238" s="6" t="s">
        <v>31</v>
      </c>
      <c r="E1238" s="6" t="s">
        <v>31</v>
      </c>
    </row>
    <row r="1239" spans="1:5" ht="12" x14ac:dyDescent="0.2">
      <c r="A1239" s="6" t="s">
        <v>1764</v>
      </c>
      <c r="B1239" s="9">
        <v>303.39999999999998</v>
      </c>
      <c r="C1239" s="9">
        <v>0</v>
      </c>
      <c r="D1239" s="9">
        <v>0</v>
      </c>
      <c r="E1239" s="9">
        <v>303.39999999999998</v>
      </c>
    </row>
    <row r="1240" spans="1:5" ht="12" x14ac:dyDescent="0.2">
      <c r="A1240" s="6" t="s">
        <v>1618</v>
      </c>
      <c r="B1240" s="6" t="s">
        <v>31</v>
      </c>
      <c r="C1240" s="6" t="s">
        <v>31</v>
      </c>
      <c r="D1240" s="6" t="s">
        <v>31</v>
      </c>
      <c r="E1240" s="6" t="s">
        <v>31</v>
      </c>
    </row>
    <row r="1241" spans="1:5" ht="12" x14ac:dyDescent="0.2">
      <c r="A1241" s="6" t="s">
        <v>1765</v>
      </c>
      <c r="B1241" s="9">
        <v>0</v>
      </c>
      <c r="C1241" s="9">
        <v>614.29999999999995</v>
      </c>
      <c r="D1241" s="9">
        <v>0</v>
      </c>
      <c r="E1241" s="9">
        <v>614.29999999999995</v>
      </c>
    </row>
    <row r="1242" spans="1:5" ht="12" x14ac:dyDescent="0.2">
      <c r="A1242" s="6" t="s">
        <v>1620</v>
      </c>
      <c r="B1242" s="6" t="s">
        <v>31</v>
      </c>
      <c r="C1242" s="6" t="s">
        <v>31</v>
      </c>
      <c r="D1242" s="6" t="s">
        <v>31</v>
      </c>
      <c r="E1242" s="6" t="s">
        <v>31</v>
      </c>
    </row>
    <row r="1243" spans="1:5" ht="12" x14ac:dyDescent="0.2">
      <c r="A1243" s="6" t="s">
        <v>1766</v>
      </c>
      <c r="B1243" s="9">
        <v>0</v>
      </c>
      <c r="C1243" s="9">
        <v>0</v>
      </c>
      <c r="D1243" s="9">
        <v>301.39999999999998</v>
      </c>
      <c r="E1243" s="9">
        <v>301.39999999999998</v>
      </c>
    </row>
    <row r="1244" spans="1:5" ht="12" x14ac:dyDescent="0.2">
      <c r="A1244" s="6" t="s">
        <v>1622</v>
      </c>
      <c r="B1244" s="6" t="s">
        <v>31</v>
      </c>
      <c r="C1244" s="6" t="s">
        <v>31</v>
      </c>
      <c r="D1244" s="6" t="s">
        <v>31</v>
      </c>
      <c r="E1244" s="6" t="s">
        <v>31</v>
      </c>
    </row>
    <row r="1245" spans="1:5" ht="12" x14ac:dyDescent="0.2">
      <c r="A1245" s="6" t="s">
        <v>1365</v>
      </c>
      <c r="B1245" s="9">
        <v>303.39999999999998</v>
      </c>
      <c r="C1245" s="9">
        <v>614.29999999999995</v>
      </c>
      <c r="D1245" s="9">
        <v>301.39999999999998</v>
      </c>
      <c r="E1245" s="9">
        <v>1219.0999999999999</v>
      </c>
    </row>
    <row r="1246" spans="1:5" ht="12" x14ac:dyDescent="0.2">
      <c r="A1246" s="6" t="s">
        <v>31</v>
      </c>
      <c r="B1246" s="6" t="s">
        <v>31</v>
      </c>
      <c r="C1246" s="6" t="s">
        <v>31</v>
      </c>
      <c r="D1246" s="6" t="s">
        <v>31</v>
      </c>
      <c r="E1246" s="6" t="s">
        <v>31</v>
      </c>
    </row>
    <row r="1247" spans="1:5" ht="12" x14ac:dyDescent="0.2">
      <c r="A1247" s="6" t="s">
        <v>31</v>
      </c>
      <c r="B1247" s="6" t="s">
        <v>31</v>
      </c>
      <c r="C1247" s="6" t="s">
        <v>31</v>
      </c>
      <c r="D1247" s="6" t="s">
        <v>31</v>
      </c>
      <c r="E1247" s="6" t="s">
        <v>31</v>
      </c>
    </row>
    <row r="1248" spans="1:5" ht="12" x14ac:dyDescent="0.2">
      <c r="A1248" s="6" t="s">
        <v>1767</v>
      </c>
      <c r="B1248" s="6" t="s">
        <v>31</v>
      </c>
      <c r="C1248" s="6" t="s">
        <v>31</v>
      </c>
      <c r="D1248" s="6" t="s">
        <v>31</v>
      </c>
      <c r="E1248" s="6" t="s">
        <v>31</v>
      </c>
    </row>
    <row r="1249" spans="1:5" ht="12" x14ac:dyDescent="0.2">
      <c r="A1249" s="6" t="s">
        <v>1768</v>
      </c>
      <c r="B1249" s="6" t="s">
        <v>31</v>
      </c>
      <c r="C1249" s="6" t="s">
        <v>31</v>
      </c>
      <c r="D1249" s="6" t="s">
        <v>31</v>
      </c>
      <c r="E1249" s="6" t="s">
        <v>31</v>
      </c>
    </row>
    <row r="1250" spans="1:5" ht="12" x14ac:dyDescent="0.2">
      <c r="A1250" s="6" t="s">
        <v>1769</v>
      </c>
      <c r="B1250" s="6" t="s">
        <v>31</v>
      </c>
      <c r="C1250" s="6" t="s">
        <v>31</v>
      </c>
      <c r="D1250" s="6" t="s">
        <v>31</v>
      </c>
      <c r="E1250" s="6" t="s">
        <v>31</v>
      </c>
    </row>
    <row r="1251" spans="1:5" ht="12" x14ac:dyDescent="0.2">
      <c r="A1251" s="6" t="s">
        <v>1770</v>
      </c>
      <c r="B1251" s="6" t="s">
        <v>31</v>
      </c>
      <c r="C1251" s="6" t="s">
        <v>31</v>
      </c>
      <c r="D1251" s="6" t="s">
        <v>31</v>
      </c>
      <c r="E1251" s="6" t="s">
        <v>31</v>
      </c>
    </row>
    <row r="1252" spans="1:5" ht="12" x14ac:dyDescent="0.2">
      <c r="A1252" s="6" t="s">
        <v>1771</v>
      </c>
      <c r="B1252" s="6" t="s">
        <v>31</v>
      </c>
      <c r="C1252" s="6" t="s">
        <v>31</v>
      </c>
      <c r="D1252" s="6" t="s">
        <v>31</v>
      </c>
      <c r="E1252" s="6" t="s">
        <v>31</v>
      </c>
    </row>
    <row r="1253" spans="1:5" ht="12" x14ac:dyDescent="0.2">
      <c r="A1253" s="6" t="s">
        <v>1772</v>
      </c>
      <c r="B1253" s="6" t="s">
        <v>31</v>
      </c>
      <c r="C1253" s="6" t="s">
        <v>31</v>
      </c>
      <c r="D1253" s="6" t="s">
        <v>31</v>
      </c>
      <c r="E1253" s="6" t="s">
        <v>31</v>
      </c>
    </row>
    <row r="1254" spans="1:5" ht="12" x14ac:dyDescent="0.2">
      <c r="A1254" s="6" t="s">
        <v>1581</v>
      </c>
      <c r="B1254" s="6" t="s">
        <v>31</v>
      </c>
      <c r="C1254" s="6" t="s">
        <v>31</v>
      </c>
      <c r="D1254" s="6" t="s">
        <v>31</v>
      </c>
      <c r="E1254" s="6" t="s">
        <v>31</v>
      </c>
    </row>
    <row r="1255" spans="1:5" ht="12" x14ac:dyDescent="0.2">
      <c r="A1255" s="6" t="s">
        <v>1582</v>
      </c>
      <c r="B1255" s="6" t="s">
        <v>31</v>
      </c>
      <c r="C1255" s="6" t="s">
        <v>31</v>
      </c>
      <c r="D1255" s="6" t="s">
        <v>31</v>
      </c>
      <c r="E1255" s="6" t="s">
        <v>31</v>
      </c>
    </row>
    <row r="1256" spans="1:5" ht="12" x14ac:dyDescent="0.2">
      <c r="A1256" s="6" t="s">
        <v>1773</v>
      </c>
      <c r="B1256" s="6" t="s">
        <v>31</v>
      </c>
      <c r="C1256" s="6" t="s">
        <v>31</v>
      </c>
      <c r="D1256" s="6" t="s">
        <v>31</v>
      </c>
      <c r="E1256" s="6" t="s">
        <v>31</v>
      </c>
    </row>
    <row r="1257" spans="1:5" ht="12" x14ac:dyDescent="0.2">
      <c r="A1257" s="6" t="s">
        <v>1774</v>
      </c>
      <c r="B1257" s="6" t="s">
        <v>31</v>
      </c>
      <c r="C1257" s="6" t="s">
        <v>31</v>
      </c>
      <c r="D1257" s="6" t="s">
        <v>31</v>
      </c>
      <c r="E1257" s="6" t="s">
        <v>31</v>
      </c>
    </row>
    <row r="1258" spans="1:5" ht="12" x14ac:dyDescent="0.2">
      <c r="A1258" s="6" t="s">
        <v>1775</v>
      </c>
      <c r="B1258" s="9">
        <v>779.2</v>
      </c>
      <c r="C1258" s="9">
        <v>0</v>
      </c>
      <c r="D1258" s="9">
        <v>0</v>
      </c>
      <c r="E1258" s="9">
        <v>779.2</v>
      </c>
    </row>
    <row r="1259" spans="1:5" ht="12" x14ac:dyDescent="0.2">
      <c r="A1259" s="6" t="s">
        <v>1586</v>
      </c>
      <c r="B1259" s="6" t="s">
        <v>31</v>
      </c>
      <c r="C1259" s="6" t="s">
        <v>31</v>
      </c>
      <c r="D1259" s="6" t="s">
        <v>31</v>
      </c>
      <c r="E1259" s="6" t="s">
        <v>31</v>
      </c>
    </row>
    <row r="1260" spans="1:5" ht="12" x14ac:dyDescent="0.2">
      <c r="A1260" s="6" t="s">
        <v>1776</v>
      </c>
      <c r="B1260" s="9">
        <v>0</v>
      </c>
      <c r="C1260" s="9">
        <v>1182.4000000000001</v>
      </c>
      <c r="D1260" s="9">
        <v>0</v>
      </c>
      <c r="E1260" s="9">
        <v>1182.4000000000001</v>
      </c>
    </row>
    <row r="1261" spans="1:5" ht="12" x14ac:dyDescent="0.2">
      <c r="A1261" s="6" t="s">
        <v>1588</v>
      </c>
      <c r="B1261" s="6" t="s">
        <v>31</v>
      </c>
      <c r="C1261" s="6" t="s">
        <v>31</v>
      </c>
      <c r="D1261" s="6" t="s">
        <v>31</v>
      </c>
      <c r="E1261" s="6" t="s">
        <v>31</v>
      </c>
    </row>
    <row r="1262" spans="1:5" ht="12" x14ac:dyDescent="0.2">
      <c r="A1262" s="6" t="s">
        <v>1777</v>
      </c>
      <c r="B1262" s="9">
        <v>0</v>
      </c>
      <c r="C1262" s="9">
        <v>0</v>
      </c>
      <c r="D1262" s="9">
        <v>652.9</v>
      </c>
      <c r="E1262" s="9">
        <v>652.9</v>
      </c>
    </row>
    <row r="1263" spans="1:5" ht="12" x14ac:dyDescent="0.2">
      <c r="A1263" s="6" t="s">
        <v>1590</v>
      </c>
      <c r="B1263" s="6" t="s">
        <v>31</v>
      </c>
      <c r="C1263" s="6" t="s">
        <v>31</v>
      </c>
      <c r="D1263" s="6" t="s">
        <v>31</v>
      </c>
      <c r="E1263" s="6" t="s">
        <v>31</v>
      </c>
    </row>
    <row r="1264" spans="1:5" ht="12" x14ac:dyDescent="0.2">
      <c r="A1264" s="6" t="s">
        <v>1591</v>
      </c>
      <c r="B1264" s="6" t="s">
        <v>31</v>
      </c>
      <c r="C1264" s="6" t="s">
        <v>31</v>
      </c>
      <c r="D1264" s="6" t="s">
        <v>31</v>
      </c>
      <c r="E1264" s="6" t="s">
        <v>31</v>
      </c>
    </row>
    <row r="1265" spans="1:5" ht="12" x14ac:dyDescent="0.2">
      <c r="A1265" s="6" t="s">
        <v>1778</v>
      </c>
      <c r="B1265" s="9">
        <v>0</v>
      </c>
      <c r="C1265" s="9">
        <v>0</v>
      </c>
      <c r="D1265" s="9">
        <v>10</v>
      </c>
      <c r="E1265" s="9">
        <v>10</v>
      </c>
    </row>
    <row r="1266" spans="1:5" ht="12" x14ac:dyDescent="0.2">
      <c r="A1266" s="6" t="s">
        <v>1593</v>
      </c>
      <c r="B1266" s="6" t="s">
        <v>31</v>
      </c>
      <c r="C1266" s="6" t="s">
        <v>31</v>
      </c>
      <c r="D1266" s="6" t="s">
        <v>31</v>
      </c>
      <c r="E1266" s="6" t="s">
        <v>31</v>
      </c>
    </row>
    <row r="1267" spans="1:5" ht="12" x14ac:dyDescent="0.2">
      <c r="A1267" s="6" t="s">
        <v>1503</v>
      </c>
      <c r="B1267" s="9">
        <v>779.2</v>
      </c>
      <c r="C1267" s="9">
        <v>1182.4000000000001</v>
      </c>
      <c r="D1267" s="9">
        <v>662.9</v>
      </c>
      <c r="E1267" s="9">
        <v>2624.5</v>
      </c>
    </row>
    <row r="1268" spans="1:5" ht="12" x14ac:dyDescent="0.2">
      <c r="A1268" s="6" t="s">
        <v>31</v>
      </c>
      <c r="B1268" s="6" t="s">
        <v>31</v>
      </c>
      <c r="C1268" s="6" t="s">
        <v>31</v>
      </c>
      <c r="D1268" s="6" t="s">
        <v>31</v>
      </c>
      <c r="E1268" s="6" t="s">
        <v>31</v>
      </c>
    </row>
    <row r="1269" spans="1:5" ht="12" x14ac:dyDescent="0.2">
      <c r="A1269" s="6" t="s">
        <v>31</v>
      </c>
      <c r="B1269" s="6" t="s">
        <v>31</v>
      </c>
      <c r="C1269" s="6" t="s">
        <v>31</v>
      </c>
      <c r="D1269" s="6" t="s">
        <v>31</v>
      </c>
      <c r="E1269" s="6" t="s">
        <v>31</v>
      </c>
    </row>
    <row r="1270" spans="1:5" ht="12" x14ac:dyDescent="0.2">
      <c r="A1270" s="6" t="s">
        <v>1779</v>
      </c>
      <c r="B1270" s="6" t="s">
        <v>31</v>
      </c>
      <c r="C1270" s="6" t="s">
        <v>31</v>
      </c>
      <c r="D1270" s="6" t="s">
        <v>31</v>
      </c>
      <c r="E1270" s="6" t="s">
        <v>31</v>
      </c>
    </row>
    <row r="1271" spans="1:5" ht="12" x14ac:dyDescent="0.2">
      <c r="A1271" s="6" t="s">
        <v>1780</v>
      </c>
      <c r="B1271" s="6" t="s">
        <v>31</v>
      </c>
      <c r="C1271" s="6" t="s">
        <v>31</v>
      </c>
      <c r="D1271" s="6" t="s">
        <v>31</v>
      </c>
      <c r="E1271" s="6" t="s">
        <v>31</v>
      </c>
    </row>
    <row r="1272" spans="1:5" ht="12" x14ac:dyDescent="0.2">
      <c r="A1272" s="6" t="s">
        <v>1355</v>
      </c>
      <c r="B1272" s="6" t="s">
        <v>31</v>
      </c>
      <c r="C1272" s="6" t="s">
        <v>31</v>
      </c>
      <c r="D1272" s="6" t="s">
        <v>31</v>
      </c>
      <c r="E1272" s="6" t="s">
        <v>31</v>
      </c>
    </row>
    <row r="1273" spans="1:5" ht="12" x14ac:dyDescent="0.2">
      <c r="A1273" s="6" t="s">
        <v>1781</v>
      </c>
      <c r="B1273" s="6" t="s">
        <v>31</v>
      </c>
      <c r="C1273" s="6" t="s">
        <v>31</v>
      </c>
      <c r="D1273" s="6" t="s">
        <v>31</v>
      </c>
      <c r="E1273" s="6" t="s">
        <v>31</v>
      </c>
    </row>
    <row r="1274" spans="1:5" ht="12" x14ac:dyDescent="0.2">
      <c r="A1274" s="6" t="s">
        <v>1782</v>
      </c>
      <c r="B1274" s="6" t="s">
        <v>31</v>
      </c>
      <c r="C1274" s="6" t="s">
        <v>31</v>
      </c>
      <c r="D1274" s="6" t="s">
        <v>31</v>
      </c>
      <c r="E1274" s="6" t="s">
        <v>31</v>
      </c>
    </row>
    <row r="1275" spans="1:5" ht="12" x14ac:dyDescent="0.2">
      <c r="A1275" s="6" t="s">
        <v>1783</v>
      </c>
      <c r="B1275" s="6" t="s">
        <v>31</v>
      </c>
      <c r="C1275" s="6" t="s">
        <v>31</v>
      </c>
      <c r="D1275" s="6" t="s">
        <v>31</v>
      </c>
      <c r="E1275" s="6" t="s">
        <v>31</v>
      </c>
    </row>
    <row r="1276" spans="1:5" ht="12" x14ac:dyDescent="0.2">
      <c r="A1276" s="6" t="s">
        <v>1784</v>
      </c>
      <c r="B1276" s="9">
        <v>79.599999999999994</v>
      </c>
      <c r="C1276" s="9">
        <v>0</v>
      </c>
      <c r="D1276" s="9">
        <v>0</v>
      </c>
      <c r="E1276" s="9">
        <v>79.599999999999994</v>
      </c>
    </row>
    <row r="1277" spans="1:5" ht="12" x14ac:dyDescent="0.2">
      <c r="A1277" s="6" t="s">
        <v>1360</v>
      </c>
      <c r="B1277" s="6" t="s">
        <v>31</v>
      </c>
      <c r="C1277" s="6" t="s">
        <v>31</v>
      </c>
      <c r="D1277" s="6" t="s">
        <v>31</v>
      </c>
      <c r="E1277" s="6" t="s">
        <v>31</v>
      </c>
    </row>
    <row r="1278" spans="1:5" ht="12" x14ac:dyDescent="0.2">
      <c r="A1278" s="6" t="s">
        <v>1785</v>
      </c>
      <c r="B1278" s="9">
        <v>0</v>
      </c>
      <c r="C1278" s="9">
        <v>132.19999999999999</v>
      </c>
      <c r="D1278" s="9">
        <v>0</v>
      </c>
      <c r="E1278" s="9">
        <v>132.19999999999999</v>
      </c>
    </row>
    <row r="1279" spans="1:5" ht="12" x14ac:dyDescent="0.2">
      <c r="A1279" s="6" t="s">
        <v>1362</v>
      </c>
      <c r="B1279" s="6" t="s">
        <v>31</v>
      </c>
      <c r="C1279" s="6" t="s">
        <v>31</v>
      </c>
      <c r="D1279" s="6" t="s">
        <v>31</v>
      </c>
      <c r="E1279" s="6" t="s">
        <v>31</v>
      </c>
    </row>
    <row r="1280" spans="1:5" ht="12" x14ac:dyDescent="0.2">
      <c r="A1280" s="6" t="s">
        <v>1786</v>
      </c>
      <c r="B1280" s="9">
        <v>0</v>
      </c>
      <c r="C1280" s="9">
        <v>0</v>
      </c>
      <c r="D1280" s="9">
        <v>77.599999999999994</v>
      </c>
      <c r="E1280" s="9">
        <v>77.599999999999994</v>
      </c>
    </row>
    <row r="1281" spans="1:5" ht="12" x14ac:dyDescent="0.2">
      <c r="A1281" s="6" t="s">
        <v>1364</v>
      </c>
      <c r="B1281" s="6" t="s">
        <v>31</v>
      </c>
      <c r="C1281" s="6" t="s">
        <v>31</v>
      </c>
      <c r="D1281" s="6" t="s">
        <v>31</v>
      </c>
      <c r="E1281" s="6" t="s">
        <v>31</v>
      </c>
    </row>
    <row r="1282" spans="1:5" ht="12" x14ac:dyDescent="0.2">
      <c r="A1282" s="6" t="s">
        <v>1787</v>
      </c>
      <c r="B1282" s="9">
        <v>79.599999999999994</v>
      </c>
      <c r="C1282" s="9">
        <v>132.19999999999999</v>
      </c>
      <c r="D1282" s="9">
        <v>77.599999999999994</v>
      </c>
      <c r="E1282" s="9">
        <v>289.39999999999998</v>
      </c>
    </row>
    <row r="1283" spans="1:5" ht="12" x14ac:dyDescent="0.2">
      <c r="A1283" s="6" t="s">
        <v>31</v>
      </c>
      <c r="B1283" s="6" t="s">
        <v>31</v>
      </c>
      <c r="C1283" s="6" t="s">
        <v>31</v>
      </c>
      <c r="D1283" s="6" t="s">
        <v>31</v>
      </c>
      <c r="E1283" s="6" t="s">
        <v>31</v>
      </c>
    </row>
    <row r="1284" spans="1:5" ht="12" x14ac:dyDescent="0.2">
      <c r="A1284" s="6" t="s">
        <v>31</v>
      </c>
      <c r="B1284" s="6" t="s">
        <v>31</v>
      </c>
      <c r="C1284" s="6" t="s">
        <v>31</v>
      </c>
      <c r="D1284" s="6" t="s">
        <v>31</v>
      </c>
      <c r="E1284" s="6" t="s">
        <v>31</v>
      </c>
    </row>
    <row r="1285" spans="1:5" ht="12" x14ac:dyDescent="0.2">
      <c r="A1285" s="7" t="s">
        <v>1788</v>
      </c>
      <c r="B1285" s="8">
        <v>1266</v>
      </c>
      <c r="C1285" s="8">
        <v>2396</v>
      </c>
      <c r="D1285" s="8">
        <v>1218</v>
      </c>
      <c r="E1285" s="8">
        <v>4880</v>
      </c>
    </row>
    <row r="1286" spans="1:5" ht="12" x14ac:dyDescent="0.2">
      <c r="A1286" s="6" t="s">
        <v>1756</v>
      </c>
      <c r="B1286" s="6" t="s">
        <v>31</v>
      </c>
      <c r="C1286" s="6" t="s">
        <v>31</v>
      </c>
      <c r="D1286" s="6" t="s">
        <v>31</v>
      </c>
      <c r="E1286" s="6" t="s">
        <v>31</v>
      </c>
    </row>
    <row r="1287" spans="1:5" ht="12" x14ac:dyDescent="0.2">
      <c r="A1287" s="6" t="s">
        <v>1757</v>
      </c>
      <c r="B1287" s="6" t="s">
        <v>31</v>
      </c>
      <c r="C1287" s="6" t="s">
        <v>31</v>
      </c>
      <c r="D1287" s="6" t="s">
        <v>31</v>
      </c>
      <c r="E1287" s="6" t="s">
        <v>31</v>
      </c>
    </row>
    <row r="1288" spans="1:5" ht="12" x14ac:dyDescent="0.2">
      <c r="A1288" s="6" t="s">
        <v>31</v>
      </c>
      <c r="B1288" s="6" t="s">
        <v>31</v>
      </c>
      <c r="C1288" s="6" t="s">
        <v>31</v>
      </c>
      <c r="D1288" s="6" t="s">
        <v>31</v>
      </c>
      <c r="E1288" s="6" t="s">
        <v>31</v>
      </c>
    </row>
    <row r="1289" spans="1:5" ht="12" x14ac:dyDescent="0.2">
      <c r="A1289" s="6" t="s">
        <v>1349</v>
      </c>
      <c r="B1289" s="6" t="s">
        <v>31</v>
      </c>
      <c r="C1289" s="6" t="s">
        <v>31</v>
      </c>
      <c r="D1289" s="6" t="s">
        <v>31</v>
      </c>
      <c r="E1289" s="6" t="s">
        <v>31</v>
      </c>
    </row>
    <row r="1290" spans="1:5" ht="12" x14ac:dyDescent="0.2">
      <c r="A1290" s="6" t="s">
        <v>1350</v>
      </c>
      <c r="B1290" s="6" t="s">
        <v>31</v>
      </c>
      <c r="C1290" s="6" t="s">
        <v>31</v>
      </c>
      <c r="D1290" s="6" t="s">
        <v>31</v>
      </c>
      <c r="E1290" s="6" t="s">
        <v>31</v>
      </c>
    </row>
    <row r="1291" spans="1:5" ht="12" x14ac:dyDescent="0.2">
      <c r="A1291" s="6" t="s">
        <v>1351</v>
      </c>
      <c r="B1291" s="6" t="s">
        <v>31</v>
      </c>
      <c r="C1291" s="6" t="s">
        <v>31</v>
      </c>
      <c r="D1291" s="6" t="s">
        <v>31</v>
      </c>
      <c r="E1291" s="6" t="s">
        <v>31</v>
      </c>
    </row>
    <row r="1292" spans="1:5" ht="12" x14ac:dyDescent="0.2">
      <c r="A1292" s="6" t="s">
        <v>31</v>
      </c>
      <c r="B1292" s="6" t="s">
        <v>31</v>
      </c>
      <c r="C1292" s="6" t="s">
        <v>31</v>
      </c>
      <c r="D1292" s="6" t="s">
        <v>31</v>
      </c>
      <c r="E1292" s="6" t="s">
        <v>31</v>
      </c>
    </row>
    <row r="1293" spans="1:5" ht="12" x14ac:dyDescent="0.2">
      <c r="A1293" s="6" t="s">
        <v>1758</v>
      </c>
      <c r="B1293" s="6" t="s">
        <v>31</v>
      </c>
      <c r="C1293" s="6" t="s">
        <v>31</v>
      </c>
      <c r="D1293" s="6" t="s">
        <v>31</v>
      </c>
      <c r="E1293" s="6" t="s">
        <v>31</v>
      </c>
    </row>
    <row r="1294" spans="1:5" ht="12" x14ac:dyDescent="0.2">
      <c r="A1294" s="6" t="s">
        <v>31</v>
      </c>
      <c r="B1294" s="6" t="s">
        <v>31</v>
      </c>
      <c r="C1294" s="6" t="s">
        <v>31</v>
      </c>
      <c r="D1294" s="6" t="s">
        <v>31</v>
      </c>
      <c r="E1294" s="6" t="s">
        <v>31</v>
      </c>
    </row>
    <row r="1295" spans="1:5" ht="12" x14ac:dyDescent="0.2">
      <c r="A1295" s="6" t="s">
        <v>1759</v>
      </c>
      <c r="B1295" s="6" t="s">
        <v>31</v>
      </c>
      <c r="C1295" s="6" t="s">
        <v>31</v>
      </c>
      <c r="D1295" s="6" t="s">
        <v>31</v>
      </c>
      <c r="E1295" s="6" t="s">
        <v>31</v>
      </c>
    </row>
    <row r="1296" spans="1:5" ht="12" x14ac:dyDescent="0.2">
      <c r="A1296" s="6" t="s">
        <v>1789</v>
      </c>
      <c r="B1296" s="6" t="s">
        <v>31</v>
      </c>
      <c r="C1296" s="6" t="s">
        <v>31</v>
      </c>
      <c r="D1296" s="6" t="s">
        <v>31</v>
      </c>
      <c r="E1296" s="6" t="s">
        <v>31</v>
      </c>
    </row>
    <row r="1297" spans="1:5" ht="12" x14ac:dyDescent="0.2">
      <c r="A1297" s="6" t="s">
        <v>1790</v>
      </c>
      <c r="B1297" s="6" t="s">
        <v>31</v>
      </c>
      <c r="C1297" s="6" t="s">
        <v>31</v>
      </c>
      <c r="D1297" s="6" t="s">
        <v>31</v>
      </c>
      <c r="E1297" s="6" t="s">
        <v>31</v>
      </c>
    </row>
    <row r="1298" spans="1:5" ht="12" x14ac:dyDescent="0.2">
      <c r="A1298" s="6" t="s">
        <v>1680</v>
      </c>
      <c r="B1298" s="6" t="s">
        <v>31</v>
      </c>
      <c r="C1298" s="6" t="s">
        <v>31</v>
      </c>
      <c r="D1298" s="6" t="s">
        <v>31</v>
      </c>
      <c r="E1298" s="6" t="s">
        <v>31</v>
      </c>
    </row>
    <row r="1299" spans="1:5" ht="12" x14ac:dyDescent="0.2">
      <c r="A1299" s="6" t="s">
        <v>1791</v>
      </c>
      <c r="B1299" s="6" t="s">
        <v>31</v>
      </c>
      <c r="C1299" s="6" t="s">
        <v>31</v>
      </c>
      <c r="D1299" s="6" t="s">
        <v>31</v>
      </c>
      <c r="E1299" s="6" t="s">
        <v>31</v>
      </c>
    </row>
    <row r="1300" spans="1:5" ht="12" x14ac:dyDescent="0.2">
      <c r="A1300" s="6" t="s">
        <v>1792</v>
      </c>
      <c r="B1300" s="9">
        <v>245.6</v>
      </c>
      <c r="C1300" s="9">
        <v>0</v>
      </c>
      <c r="D1300" s="9">
        <v>0</v>
      </c>
      <c r="E1300" s="9">
        <v>245.6</v>
      </c>
    </row>
    <row r="1301" spans="1:5" ht="12" x14ac:dyDescent="0.2">
      <c r="A1301" s="6" t="s">
        <v>1683</v>
      </c>
      <c r="B1301" s="6" t="s">
        <v>31</v>
      </c>
      <c r="C1301" s="6" t="s">
        <v>31</v>
      </c>
      <c r="D1301" s="6" t="s">
        <v>31</v>
      </c>
      <c r="E1301" s="6" t="s">
        <v>31</v>
      </c>
    </row>
    <row r="1302" spans="1:5" ht="12" x14ac:dyDescent="0.2">
      <c r="A1302" s="6" t="s">
        <v>1793</v>
      </c>
      <c r="B1302" s="9">
        <v>0</v>
      </c>
      <c r="C1302" s="9">
        <v>835.8</v>
      </c>
      <c r="D1302" s="9">
        <v>0</v>
      </c>
      <c r="E1302" s="9">
        <v>835.8</v>
      </c>
    </row>
    <row r="1303" spans="1:5" ht="12" x14ac:dyDescent="0.2">
      <c r="A1303" s="6" t="s">
        <v>1685</v>
      </c>
      <c r="B1303" s="6" t="s">
        <v>31</v>
      </c>
      <c r="C1303" s="6" t="s">
        <v>31</v>
      </c>
      <c r="D1303" s="6" t="s">
        <v>31</v>
      </c>
      <c r="E1303" s="6" t="s">
        <v>31</v>
      </c>
    </row>
    <row r="1304" spans="1:5" ht="12" x14ac:dyDescent="0.2">
      <c r="A1304" s="6" t="s">
        <v>1794</v>
      </c>
      <c r="B1304" s="9">
        <v>0</v>
      </c>
      <c r="C1304" s="9">
        <v>0</v>
      </c>
      <c r="D1304" s="9">
        <v>339.9</v>
      </c>
      <c r="E1304" s="9">
        <v>339.9</v>
      </c>
    </row>
    <row r="1305" spans="1:5" ht="12" x14ac:dyDescent="0.2">
      <c r="A1305" s="6" t="s">
        <v>1687</v>
      </c>
      <c r="B1305" s="6" t="s">
        <v>31</v>
      </c>
      <c r="C1305" s="6" t="s">
        <v>31</v>
      </c>
      <c r="D1305" s="6" t="s">
        <v>31</v>
      </c>
      <c r="E1305" s="6" t="s">
        <v>31</v>
      </c>
    </row>
    <row r="1306" spans="1:5" ht="12" x14ac:dyDescent="0.2">
      <c r="A1306" s="6" t="s">
        <v>1365</v>
      </c>
      <c r="B1306" s="9">
        <v>245.6</v>
      </c>
      <c r="C1306" s="9">
        <v>835.8</v>
      </c>
      <c r="D1306" s="9">
        <v>339.9</v>
      </c>
      <c r="E1306" s="9">
        <v>1421.3</v>
      </c>
    </row>
    <row r="1307" spans="1:5" ht="12" x14ac:dyDescent="0.2">
      <c r="A1307" s="6" t="s">
        <v>31</v>
      </c>
      <c r="B1307" s="6" t="s">
        <v>31</v>
      </c>
      <c r="C1307" s="6" t="s">
        <v>31</v>
      </c>
      <c r="D1307" s="6" t="s">
        <v>31</v>
      </c>
      <c r="E1307" s="6" t="s">
        <v>31</v>
      </c>
    </row>
    <row r="1308" spans="1:5" ht="12" x14ac:dyDescent="0.2">
      <c r="A1308" s="6" t="s">
        <v>31</v>
      </c>
      <c r="B1308" s="6" t="s">
        <v>31</v>
      </c>
      <c r="C1308" s="6" t="s">
        <v>31</v>
      </c>
      <c r="D1308" s="6" t="s">
        <v>31</v>
      </c>
      <c r="E1308" s="6" t="s">
        <v>31</v>
      </c>
    </row>
    <row r="1309" spans="1:5" ht="12" x14ac:dyDescent="0.2">
      <c r="A1309" s="6" t="s">
        <v>1767</v>
      </c>
      <c r="B1309" s="6" t="s">
        <v>31</v>
      </c>
      <c r="C1309" s="6" t="s">
        <v>31</v>
      </c>
      <c r="D1309" s="6" t="s">
        <v>31</v>
      </c>
      <c r="E1309" s="6" t="s">
        <v>31</v>
      </c>
    </row>
    <row r="1310" spans="1:5" ht="12" x14ac:dyDescent="0.2">
      <c r="A1310" s="6" t="s">
        <v>1768</v>
      </c>
      <c r="B1310" s="6" t="s">
        <v>31</v>
      </c>
      <c r="C1310" s="6" t="s">
        <v>31</v>
      </c>
      <c r="D1310" s="6" t="s">
        <v>31</v>
      </c>
      <c r="E1310" s="6" t="s">
        <v>31</v>
      </c>
    </row>
    <row r="1311" spans="1:5" ht="12" x14ac:dyDescent="0.2">
      <c r="A1311" s="6" t="s">
        <v>1769</v>
      </c>
      <c r="B1311" s="6" t="s">
        <v>31</v>
      </c>
      <c r="C1311" s="6" t="s">
        <v>31</v>
      </c>
      <c r="D1311" s="6" t="s">
        <v>31</v>
      </c>
      <c r="E1311" s="6" t="s">
        <v>31</v>
      </c>
    </row>
    <row r="1312" spans="1:5" ht="12" x14ac:dyDescent="0.2">
      <c r="A1312" s="6" t="s">
        <v>1770</v>
      </c>
      <c r="B1312" s="6" t="s">
        <v>31</v>
      </c>
      <c r="C1312" s="6" t="s">
        <v>31</v>
      </c>
      <c r="D1312" s="6" t="s">
        <v>31</v>
      </c>
      <c r="E1312" s="6" t="s">
        <v>31</v>
      </c>
    </row>
    <row r="1313" spans="1:5" ht="12" x14ac:dyDescent="0.2">
      <c r="A1313" s="6" t="s">
        <v>1795</v>
      </c>
      <c r="B1313" s="6" t="s">
        <v>31</v>
      </c>
      <c r="C1313" s="6" t="s">
        <v>31</v>
      </c>
      <c r="D1313" s="6" t="s">
        <v>31</v>
      </c>
      <c r="E1313" s="6" t="s">
        <v>31</v>
      </c>
    </row>
    <row r="1314" spans="1:5" ht="12" x14ac:dyDescent="0.2">
      <c r="A1314" s="6" t="s">
        <v>1796</v>
      </c>
      <c r="B1314" s="6" t="s">
        <v>31</v>
      </c>
      <c r="C1314" s="6" t="s">
        <v>31</v>
      </c>
      <c r="D1314" s="6" t="s">
        <v>31</v>
      </c>
      <c r="E1314" s="6" t="s">
        <v>31</v>
      </c>
    </row>
    <row r="1315" spans="1:5" ht="12" x14ac:dyDescent="0.2">
      <c r="A1315" s="6" t="s">
        <v>1581</v>
      </c>
      <c r="B1315" s="6" t="s">
        <v>31</v>
      </c>
      <c r="C1315" s="6" t="s">
        <v>31</v>
      </c>
      <c r="D1315" s="6" t="s">
        <v>31</v>
      </c>
      <c r="E1315" s="6" t="s">
        <v>31</v>
      </c>
    </row>
    <row r="1316" spans="1:5" ht="12" x14ac:dyDescent="0.2">
      <c r="A1316" s="6" t="s">
        <v>1582</v>
      </c>
      <c r="B1316" s="6" t="s">
        <v>31</v>
      </c>
      <c r="C1316" s="6" t="s">
        <v>31</v>
      </c>
      <c r="D1316" s="6" t="s">
        <v>31</v>
      </c>
      <c r="E1316" s="6" t="s">
        <v>31</v>
      </c>
    </row>
    <row r="1317" spans="1:5" ht="12" x14ac:dyDescent="0.2">
      <c r="A1317" s="6" t="s">
        <v>1797</v>
      </c>
      <c r="B1317" s="6" t="s">
        <v>31</v>
      </c>
      <c r="C1317" s="6" t="s">
        <v>31</v>
      </c>
      <c r="D1317" s="6" t="s">
        <v>31</v>
      </c>
      <c r="E1317" s="6" t="s">
        <v>31</v>
      </c>
    </row>
    <row r="1318" spans="1:5" ht="12" x14ac:dyDescent="0.2">
      <c r="A1318" s="6" t="s">
        <v>1798</v>
      </c>
      <c r="B1318" s="6" t="s">
        <v>31</v>
      </c>
      <c r="C1318" s="6" t="s">
        <v>31</v>
      </c>
      <c r="D1318" s="6" t="s">
        <v>31</v>
      </c>
      <c r="E1318" s="6" t="s">
        <v>31</v>
      </c>
    </row>
    <row r="1319" spans="1:5" ht="12" x14ac:dyDescent="0.2">
      <c r="A1319" s="6" t="s">
        <v>1799</v>
      </c>
      <c r="B1319" s="9">
        <v>941.7</v>
      </c>
      <c r="C1319" s="9">
        <v>0</v>
      </c>
      <c r="D1319" s="9">
        <v>0</v>
      </c>
      <c r="E1319" s="9">
        <v>941.7</v>
      </c>
    </row>
    <row r="1320" spans="1:5" ht="12" x14ac:dyDescent="0.2">
      <c r="A1320" s="6" t="s">
        <v>1586</v>
      </c>
      <c r="B1320" s="6" t="s">
        <v>31</v>
      </c>
      <c r="C1320" s="6" t="s">
        <v>31</v>
      </c>
      <c r="D1320" s="6" t="s">
        <v>31</v>
      </c>
      <c r="E1320" s="6" t="s">
        <v>31</v>
      </c>
    </row>
    <row r="1321" spans="1:5" ht="12" x14ac:dyDescent="0.2">
      <c r="A1321" s="6" t="s">
        <v>1800</v>
      </c>
      <c r="B1321" s="9">
        <v>0</v>
      </c>
      <c r="C1321" s="9">
        <v>1428.8</v>
      </c>
      <c r="D1321" s="9">
        <v>0</v>
      </c>
      <c r="E1321" s="9">
        <v>1428.8</v>
      </c>
    </row>
    <row r="1322" spans="1:5" ht="12" x14ac:dyDescent="0.2">
      <c r="A1322" s="6" t="s">
        <v>1588</v>
      </c>
      <c r="B1322" s="6" t="s">
        <v>31</v>
      </c>
      <c r="C1322" s="6" t="s">
        <v>31</v>
      </c>
      <c r="D1322" s="6" t="s">
        <v>31</v>
      </c>
      <c r="E1322" s="6" t="s">
        <v>31</v>
      </c>
    </row>
    <row r="1323" spans="1:5" ht="12" x14ac:dyDescent="0.2">
      <c r="A1323" s="6" t="s">
        <v>1801</v>
      </c>
      <c r="B1323" s="9">
        <v>0</v>
      </c>
      <c r="C1323" s="9">
        <v>0</v>
      </c>
      <c r="D1323" s="9">
        <v>789</v>
      </c>
      <c r="E1323" s="9">
        <v>789</v>
      </c>
    </row>
    <row r="1324" spans="1:5" ht="12" x14ac:dyDescent="0.2">
      <c r="A1324" s="6" t="s">
        <v>1590</v>
      </c>
      <c r="B1324" s="6" t="s">
        <v>31</v>
      </c>
      <c r="C1324" s="6" t="s">
        <v>31</v>
      </c>
      <c r="D1324" s="6" t="s">
        <v>31</v>
      </c>
      <c r="E1324" s="6" t="s">
        <v>31</v>
      </c>
    </row>
    <row r="1325" spans="1:5" ht="12" x14ac:dyDescent="0.2">
      <c r="A1325" s="6" t="s">
        <v>1591</v>
      </c>
      <c r="B1325" s="6" t="s">
        <v>31</v>
      </c>
      <c r="C1325" s="6" t="s">
        <v>31</v>
      </c>
      <c r="D1325" s="6" t="s">
        <v>31</v>
      </c>
      <c r="E1325" s="6" t="s">
        <v>31</v>
      </c>
    </row>
    <row r="1326" spans="1:5" ht="12" x14ac:dyDescent="0.2">
      <c r="A1326" s="6" t="s">
        <v>1802</v>
      </c>
      <c r="B1326" s="9">
        <v>0</v>
      </c>
      <c r="C1326" s="9">
        <v>0</v>
      </c>
      <c r="D1326" s="9">
        <v>12</v>
      </c>
      <c r="E1326" s="9">
        <v>12</v>
      </c>
    </row>
    <row r="1327" spans="1:5" ht="12" x14ac:dyDescent="0.2">
      <c r="A1327" s="6" t="s">
        <v>1593</v>
      </c>
      <c r="B1327" s="6" t="s">
        <v>31</v>
      </c>
      <c r="C1327" s="6" t="s">
        <v>31</v>
      </c>
      <c r="D1327" s="6" t="s">
        <v>31</v>
      </c>
      <c r="E1327" s="6" t="s">
        <v>31</v>
      </c>
    </row>
    <row r="1328" spans="1:5" ht="12" x14ac:dyDescent="0.2">
      <c r="A1328" s="6" t="s">
        <v>1503</v>
      </c>
      <c r="B1328" s="9">
        <v>941.7</v>
      </c>
      <c r="C1328" s="9">
        <v>1428.8</v>
      </c>
      <c r="D1328" s="9">
        <v>801</v>
      </c>
      <c r="E1328" s="9">
        <v>3171.5</v>
      </c>
    </row>
    <row r="1329" spans="1:5" ht="12" x14ac:dyDescent="0.2">
      <c r="A1329" s="6" t="s">
        <v>31</v>
      </c>
      <c r="B1329" s="6" t="s">
        <v>31</v>
      </c>
      <c r="C1329" s="6" t="s">
        <v>31</v>
      </c>
      <c r="D1329" s="6" t="s">
        <v>31</v>
      </c>
      <c r="E1329" s="6" t="s">
        <v>31</v>
      </c>
    </row>
    <row r="1330" spans="1:5" ht="12" x14ac:dyDescent="0.2">
      <c r="A1330" s="6" t="s">
        <v>31</v>
      </c>
      <c r="B1330" s="6" t="s">
        <v>31</v>
      </c>
      <c r="C1330" s="6" t="s">
        <v>31</v>
      </c>
      <c r="D1330" s="6" t="s">
        <v>31</v>
      </c>
      <c r="E1330" s="6" t="s">
        <v>31</v>
      </c>
    </row>
    <row r="1331" spans="1:5" ht="12" x14ac:dyDescent="0.2">
      <c r="A1331" s="6" t="s">
        <v>1779</v>
      </c>
      <c r="B1331" s="6" t="s">
        <v>31</v>
      </c>
      <c r="C1331" s="6" t="s">
        <v>31</v>
      </c>
      <c r="D1331" s="6" t="s">
        <v>31</v>
      </c>
      <c r="E1331" s="6" t="s">
        <v>31</v>
      </c>
    </row>
    <row r="1332" spans="1:5" ht="12" x14ac:dyDescent="0.2">
      <c r="A1332" s="6" t="s">
        <v>1780</v>
      </c>
      <c r="B1332" s="6" t="s">
        <v>31</v>
      </c>
      <c r="C1332" s="6" t="s">
        <v>31</v>
      </c>
      <c r="D1332" s="6" t="s">
        <v>31</v>
      </c>
      <c r="E1332" s="6" t="s">
        <v>31</v>
      </c>
    </row>
    <row r="1333" spans="1:5" ht="12" x14ac:dyDescent="0.2">
      <c r="A1333" s="6" t="s">
        <v>1355</v>
      </c>
      <c r="B1333" s="6" t="s">
        <v>31</v>
      </c>
      <c r="C1333" s="6" t="s">
        <v>31</v>
      </c>
      <c r="D1333" s="6" t="s">
        <v>31</v>
      </c>
      <c r="E1333" s="6" t="s">
        <v>31</v>
      </c>
    </row>
    <row r="1334" spans="1:5" ht="12" x14ac:dyDescent="0.2">
      <c r="A1334" s="6" t="s">
        <v>1781</v>
      </c>
      <c r="B1334" s="6" t="s">
        <v>31</v>
      </c>
      <c r="C1334" s="6" t="s">
        <v>31</v>
      </c>
      <c r="D1334" s="6" t="s">
        <v>31</v>
      </c>
      <c r="E1334" s="6" t="s">
        <v>31</v>
      </c>
    </row>
    <row r="1335" spans="1:5" ht="12" x14ac:dyDescent="0.2">
      <c r="A1335" s="6" t="s">
        <v>1782</v>
      </c>
      <c r="B1335" s="6" t="s">
        <v>31</v>
      </c>
      <c r="C1335" s="6" t="s">
        <v>31</v>
      </c>
      <c r="D1335" s="6" t="s">
        <v>31</v>
      </c>
      <c r="E1335" s="6" t="s">
        <v>31</v>
      </c>
    </row>
    <row r="1336" spans="1:5" ht="12" x14ac:dyDescent="0.2">
      <c r="A1336" s="6" t="s">
        <v>1783</v>
      </c>
      <c r="B1336" s="6" t="s">
        <v>31</v>
      </c>
      <c r="C1336" s="6" t="s">
        <v>31</v>
      </c>
      <c r="D1336" s="6" t="s">
        <v>31</v>
      </c>
      <c r="E1336" s="6" t="s">
        <v>31</v>
      </c>
    </row>
    <row r="1337" spans="1:5" ht="12" x14ac:dyDescent="0.2">
      <c r="A1337" s="6" t="s">
        <v>1784</v>
      </c>
      <c r="B1337" s="9">
        <v>79.599999999999994</v>
      </c>
      <c r="C1337" s="9">
        <v>0</v>
      </c>
      <c r="D1337" s="9">
        <v>0</v>
      </c>
      <c r="E1337" s="9">
        <v>79.599999999999994</v>
      </c>
    </row>
    <row r="1338" spans="1:5" ht="12" x14ac:dyDescent="0.2">
      <c r="A1338" s="6" t="s">
        <v>1360</v>
      </c>
      <c r="B1338" s="6" t="s">
        <v>31</v>
      </c>
      <c r="C1338" s="6" t="s">
        <v>31</v>
      </c>
      <c r="D1338" s="6" t="s">
        <v>31</v>
      </c>
      <c r="E1338" s="6" t="s">
        <v>31</v>
      </c>
    </row>
    <row r="1339" spans="1:5" ht="12" x14ac:dyDescent="0.2">
      <c r="A1339" s="6" t="s">
        <v>1785</v>
      </c>
      <c r="B1339" s="9">
        <v>0</v>
      </c>
      <c r="C1339" s="9">
        <v>132.19999999999999</v>
      </c>
      <c r="D1339" s="9">
        <v>0</v>
      </c>
      <c r="E1339" s="9">
        <v>132.19999999999999</v>
      </c>
    </row>
    <row r="1340" spans="1:5" ht="12" x14ac:dyDescent="0.2">
      <c r="A1340" s="6" t="s">
        <v>1362</v>
      </c>
      <c r="B1340" s="6" t="s">
        <v>31</v>
      </c>
      <c r="C1340" s="6" t="s">
        <v>31</v>
      </c>
      <c r="D1340" s="6" t="s">
        <v>31</v>
      </c>
      <c r="E1340" s="6" t="s">
        <v>31</v>
      </c>
    </row>
    <row r="1341" spans="1:5" ht="12" x14ac:dyDescent="0.2">
      <c r="A1341" s="6" t="s">
        <v>1786</v>
      </c>
      <c r="B1341" s="9">
        <v>0</v>
      </c>
      <c r="C1341" s="9">
        <v>0</v>
      </c>
      <c r="D1341" s="9">
        <v>77.599999999999994</v>
      </c>
      <c r="E1341" s="9">
        <v>77.599999999999994</v>
      </c>
    </row>
    <row r="1342" spans="1:5" ht="12" x14ac:dyDescent="0.2">
      <c r="A1342" s="6" t="s">
        <v>1364</v>
      </c>
      <c r="B1342" s="6" t="s">
        <v>31</v>
      </c>
      <c r="C1342" s="6" t="s">
        <v>31</v>
      </c>
      <c r="D1342" s="6" t="s">
        <v>31</v>
      </c>
      <c r="E1342" s="6" t="s">
        <v>31</v>
      </c>
    </row>
    <row r="1343" spans="1:5" ht="12" x14ac:dyDescent="0.2">
      <c r="A1343" s="6" t="s">
        <v>1787</v>
      </c>
      <c r="B1343" s="9">
        <v>79.599999999999994</v>
      </c>
      <c r="C1343" s="9">
        <v>132.19999999999999</v>
      </c>
      <c r="D1343" s="9">
        <v>77.599999999999994</v>
      </c>
      <c r="E1343" s="9">
        <v>289.39999999999998</v>
      </c>
    </row>
    <row r="1344" spans="1:5" ht="12" x14ac:dyDescent="0.2">
      <c r="A1344" s="6" t="s">
        <v>31</v>
      </c>
      <c r="B1344" s="6" t="s">
        <v>31</v>
      </c>
      <c r="C1344" s="6" t="s">
        <v>31</v>
      </c>
      <c r="D1344" s="6" t="s">
        <v>31</v>
      </c>
      <c r="E1344" s="6" t="s">
        <v>31</v>
      </c>
    </row>
    <row r="1345" spans="1:5" ht="12" x14ac:dyDescent="0.2">
      <c r="A1345" s="6" t="s">
        <v>31</v>
      </c>
      <c r="B1345" s="6" t="s">
        <v>31</v>
      </c>
      <c r="C1345" s="6" t="s">
        <v>31</v>
      </c>
      <c r="D1345" s="6" t="s">
        <v>31</v>
      </c>
      <c r="E1345" s="6" t="s">
        <v>31</v>
      </c>
    </row>
    <row r="1346" spans="1:5" ht="12" x14ac:dyDescent="0.2">
      <c r="A1346" s="6" t="s">
        <v>31</v>
      </c>
      <c r="B1346" s="6" t="s">
        <v>31</v>
      </c>
      <c r="C1346" s="6" t="s">
        <v>31</v>
      </c>
      <c r="D1346" s="6" t="s">
        <v>31</v>
      </c>
      <c r="E1346" s="6" t="s">
        <v>31</v>
      </c>
    </row>
    <row r="1347" spans="1:5" ht="12" x14ac:dyDescent="0.2">
      <c r="A1347" s="7" t="s">
        <v>1803</v>
      </c>
      <c r="B1347" s="8">
        <v>1703</v>
      </c>
      <c r="C1347" s="8">
        <v>3411</v>
      </c>
      <c r="D1347" s="8">
        <v>1556</v>
      </c>
      <c r="E1347" s="8">
        <v>6670</v>
      </c>
    </row>
    <row r="1348" spans="1:5" ht="12" x14ac:dyDescent="0.2">
      <c r="A1348" s="6" t="s">
        <v>1756</v>
      </c>
      <c r="B1348" s="6" t="s">
        <v>31</v>
      </c>
      <c r="C1348" s="6" t="s">
        <v>31</v>
      </c>
      <c r="D1348" s="6" t="s">
        <v>31</v>
      </c>
      <c r="E1348" s="6" t="s">
        <v>31</v>
      </c>
    </row>
    <row r="1349" spans="1:5" ht="12" x14ac:dyDescent="0.2">
      <c r="A1349" s="6" t="s">
        <v>1757</v>
      </c>
      <c r="B1349" s="6" t="s">
        <v>31</v>
      </c>
      <c r="C1349" s="6" t="s">
        <v>31</v>
      </c>
      <c r="D1349" s="6" t="s">
        <v>31</v>
      </c>
      <c r="E1349" s="6" t="s">
        <v>31</v>
      </c>
    </row>
    <row r="1350" spans="1:5" ht="12" x14ac:dyDescent="0.2">
      <c r="A1350" s="6" t="s">
        <v>31</v>
      </c>
      <c r="B1350" s="6" t="s">
        <v>31</v>
      </c>
      <c r="C1350" s="6" t="s">
        <v>31</v>
      </c>
      <c r="D1350" s="6" t="s">
        <v>31</v>
      </c>
      <c r="E1350" s="6" t="s">
        <v>31</v>
      </c>
    </row>
    <row r="1351" spans="1:5" ht="12" x14ac:dyDescent="0.2">
      <c r="A1351" s="6" t="s">
        <v>1349</v>
      </c>
      <c r="B1351" s="6" t="s">
        <v>31</v>
      </c>
      <c r="C1351" s="6" t="s">
        <v>31</v>
      </c>
      <c r="D1351" s="6" t="s">
        <v>31</v>
      </c>
      <c r="E1351" s="6" t="s">
        <v>31</v>
      </c>
    </row>
    <row r="1352" spans="1:5" ht="12" x14ac:dyDescent="0.2">
      <c r="A1352" s="6" t="s">
        <v>1350</v>
      </c>
      <c r="B1352" s="6" t="s">
        <v>31</v>
      </c>
      <c r="C1352" s="6" t="s">
        <v>31</v>
      </c>
      <c r="D1352" s="6" t="s">
        <v>31</v>
      </c>
      <c r="E1352" s="6" t="s">
        <v>31</v>
      </c>
    </row>
    <row r="1353" spans="1:5" ht="12" x14ac:dyDescent="0.2">
      <c r="A1353" s="6" t="s">
        <v>1351</v>
      </c>
      <c r="B1353" s="6" t="s">
        <v>31</v>
      </c>
      <c r="C1353" s="6" t="s">
        <v>31</v>
      </c>
      <c r="D1353" s="6" t="s">
        <v>31</v>
      </c>
      <c r="E1353" s="6" t="s">
        <v>31</v>
      </c>
    </row>
    <row r="1354" spans="1:5" ht="12" x14ac:dyDescent="0.2">
      <c r="A1354" s="6" t="s">
        <v>31</v>
      </c>
      <c r="B1354" s="6" t="s">
        <v>31</v>
      </c>
      <c r="C1354" s="6" t="s">
        <v>31</v>
      </c>
      <c r="D1354" s="6" t="s">
        <v>31</v>
      </c>
      <c r="E1354" s="6" t="s">
        <v>31</v>
      </c>
    </row>
    <row r="1355" spans="1:5" ht="12" x14ac:dyDescent="0.2">
      <c r="A1355" s="6" t="s">
        <v>1758</v>
      </c>
      <c r="B1355" s="6" t="s">
        <v>31</v>
      </c>
      <c r="C1355" s="6" t="s">
        <v>31</v>
      </c>
      <c r="D1355" s="6" t="s">
        <v>31</v>
      </c>
      <c r="E1355" s="6" t="s">
        <v>31</v>
      </c>
    </row>
    <row r="1356" spans="1:5" ht="12" x14ac:dyDescent="0.2">
      <c r="A1356" s="6" t="s">
        <v>31</v>
      </c>
      <c r="B1356" s="6" t="s">
        <v>31</v>
      </c>
      <c r="C1356" s="6" t="s">
        <v>31</v>
      </c>
      <c r="D1356" s="6" t="s">
        <v>31</v>
      </c>
      <c r="E1356" s="6" t="s">
        <v>31</v>
      </c>
    </row>
    <row r="1357" spans="1:5" ht="12" x14ac:dyDescent="0.2">
      <c r="A1357" s="6" t="s">
        <v>1759</v>
      </c>
      <c r="B1357" s="6" t="s">
        <v>31</v>
      </c>
      <c r="C1357" s="6" t="s">
        <v>31</v>
      </c>
      <c r="D1357" s="6" t="s">
        <v>31</v>
      </c>
      <c r="E1357" s="6" t="s">
        <v>31</v>
      </c>
    </row>
    <row r="1358" spans="1:5" ht="12" x14ac:dyDescent="0.2">
      <c r="A1358" s="6" t="s">
        <v>1804</v>
      </c>
      <c r="B1358" s="6" t="s">
        <v>31</v>
      </c>
      <c r="C1358" s="6" t="s">
        <v>31</v>
      </c>
      <c r="D1358" s="6" t="s">
        <v>31</v>
      </c>
      <c r="E1358" s="6" t="s">
        <v>31</v>
      </c>
    </row>
    <row r="1359" spans="1:5" ht="12" x14ac:dyDescent="0.2">
      <c r="A1359" s="6" t="s">
        <v>1805</v>
      </c>
      <c r="B1359" s="6" t="s">
        <v>31</v>
      </c>
      <c r="C1359" s="6" t="s">
        <v>31</v>
      </c>
      <c r="D1359" s="6" t="s">
        <v>31</v>
      </c>
      <c r="E1359" s="6" t="s">
        <v>31</v>
      </c>
    </row>
    <row r="1360" spans="1:5" ht="12" x14ac:dyDescent="0.2">
      <c r="A1360" s="6" t="s">
        <v>1806</v>
      </c>
      <c r="B1360" s="6" t="s">
        <v>31</v>
      </c>
      <c r="C1360" s="6" t="s">
        <v>31</v>
      </c>
      <c r="D1360" s="6" t="s">
        <v>31</v>
      </c>
      <c r="E1360" s="6" t="s">
        <v>31</v>
      </c>
    </row>
    <row r="1361" spans="1:5" ht="12" x14ac:dyDescent="0.2">
      <c r="A1361" s="6" t="s">
        <v>1807</v>
      </c>
      <c r="B1361" s="6" t="s">
        <v>31</v>
      </c>
      <c r="C1361" s="6" t="s">
        <v>31</v>
      </c>
      <c r="D1361" s="6" t="s">
        <v>31</v>
      </c>
      <c r="E1361" s="6" t="s">
        <v>31</v>
      </c>
    </row>
    <row r="1362" spans="1:5" ht="12" x14ac:dyDescent="0.2">
      <c r="A1362" s="6" t="s">
        <v>1808</v>
      </c>
      <c r="B1362" s="9">
        <v>330.1</v>
      </c>
      <c r="C1362" s="9">
        <v>0</v>
      </c>
      <c r="D1362" s="9">
        <v>0</v>
      </c>
      <c r="E1362" s="9">
        <v>330.1</v>
      </c>
    </row>
    <row r="1363" spans="1:5" ht="12" x14ac:dyDescent="0.2">
      <c r="A1363" s="6" t="s">
        <v>1809</v>
      </c>
      <c r="B1363" s="6" t="s">
        <v>31</v>
      </c>
      <c r="C1363" s="6" t="s">
        <v>31</v>
      </c>
      <c r="D1363" s="6" t="s">
        <v>31</v>
      </c>
      <c r="E1363" s="6" t="s">
        <v>31</v>
      </c>
    </row>
    <row r="1364" spans="1:5" ht="12" x14ac:dyDescent="0.2">
      <c r="A1364" s="6" t="s">
        <v>1810</v>
      </c>
      <c r="B1364" s="9">
        <v>0</v>
      </c>
      <c r="C1364" s="9">
        <v>1316.5</v>
      </c>
      <c r="D1364" s="9">
        <v>0</v>
      </c>
      <c r="E1364" s="9">
        <v>1316.5</v>
      </c>
    </row>
    <row r="1365" spans="1:5" ht="12" x14ac:dyDescent="0.2">
      <c r="A1365" s="6" t="s">
        <v>1811</v>
      </c>
      <c r="B1365" s="6" t="s">
        <v>31</v>
      </c>
      <c r="C1365" s="6" t="s">
        <v>31</v>
      </c>
      <c r="D1365" s="6" t="s">
        <v>31</v>
      </c>
      <c r="E1365" s="6" t="s">
        <v>31</v>
      </c>
    </row>
    <row r="1366" spans="1:5" ht="12" x14ac:dyDescent="0.2">
      <c r="A1366" s="6" t="s">
        <v>1812</v>
      </c>
      <c r="B1366" s="9">
        <v>0</v>
      </c>
      <c r="C1366" s="9">
        <v>0</v>
      </c>
      <c r="D1366" s="9">
        <v>379.1</v>
      </c>
      <c r="E1366" s="9">
        <v>379.1</v>
      </c>
    </row>
    <row r="1367" spans="1:5" ht="12" x14ac:dyDescent="0.2">
      <c r="A1367" s="6" t="s">
        <v>1813</v>
      </c>
      <c r="B1367" s="6" t="s">
        <v>31</v>
      </c>
      <c r="C1367" s="6" t="s">
        <v>31</v>
      </c>
      <c r="D1367" s="6" t="s">
        <v>31</v>
      </c>
      <c r="E1367" s="6" t="s">
        <v>31</v>
      </c>
    </row>
    <row r="1368" spans="1:5" ht="12" x14ac:dyDescent="0.2">
      <c r="A1368" s="6" t="s">
        <v>1365</v>
      </c>
      <c r="B1368" s="9">
        <v>330.1</v>
      </c>
      <c r="C1368" s="9">
        <v>1316.5</v>
      </c>
      <c r="D1368" s="9">
        <v>379.1</v>
      </c>
      <c r="E1368" s="9">
        <v>2025.7</v>
      </c>
    </row>
    <row r="1369" spans="1:5" ht="12" x14ac:dyDescent="0.2">
      <c r="A1369" s="6" t="s">
        <v>31</v>
      </c>
      <c r="B1369" s="6" t="s">
        <v>31</v>
      </c>
      <c r="C1369" s="6" t="s">
        <v>31</v>
      </c>
      <c r="D1369" s="6" t="s">
        <v>31</v>
      </c>
      <c r="E1369" s="6" t="s">
        <v>31</v>
      </c>
    </row>
    <row r="1370" spans="1:5" ht="12" x14ac:dyDescent="0.2">
      <c r="A1370" s="6" t="s">
        <v>31</v>
      </c>
      <c r="B1370" s="6" t="s">
        <v>31</v>
      </c>
      <c r="C1370" s="6" t="s">
        <v>31</v>
      </c>
      <c r="D1370" s="6" t="s">
        <v>31</v>
      </c>
      <c r="E1370" s="6" t="s">
        <v>31</v>
      </c>
    </row>
    <row r="1371" spans="1:5" ht="12" x14ac:dyDescent="0.2">
      <c r="A1371" s="6" t="s">
        <v>1767</v>
      </c>
      <c r="B1371" s="6" t="s">
        <v>31</v>
      </c>
      <c r="C1371" s="6" t="s">
        <v>31</v>
      </c>
      <c r="D1371" s="6" t="s">
        <v>31</v>
      </c>
      <c r="E1371" s="6" t="s">
        <v>31</v>
      </c>
    </row>
    <row r="1372" spans="1:5" ht="12" x14ac:dyDescent="0.2">
      <c r="A1372" s="6" t="s">
        <v>1768</v>
      </c>
      <c r="B1372" s="6" t="s">
        <v>31</v>
      </c>
      <c r="C1372" s="6" t="s">
        <v>31</v>
      </c>
      <c r="D1372" s="6" t="s">
        <v>31</v>
      </c>
      <c r="E1372" s="6" t="s">
        <v>31</v>
      </c>
    </row>
    <row r="1373" spans="1:5" ht="12" x14ac:dyDescent="0.2">
      <c r="A1373" s="6" t="s">
        <v>1769</v>
      </c>
      <c r="B1373" s="6" t="s">
        <v>31</v>
      </c>
      <c r="C1373" s="6" t="s">
        <v>31</v>
      </c>
      <c r="D1373" s="6" t="s">
        <v>31</v>
      </c>
      <c r="E1373" s="6" t="s">
        <v>31</v>
      </c>
    </row>
    <row r="1374" spans="1:5" ht="12" x14ac:dyDescent="0.2">
      <c r="A1374" s="6" t="s">
        <v>1770</v>
      </c>
      <c r="B1374" s="6" t="s">
        <v>31</v>
      </c>
      <c r="C1374" s="6" t="s">
        <v>31</v>
      </c>
      <c r="D1374" s="6" t="s">
        <v>31</v>
      </c>
      <c r="E1374" s="6" t="s">
        <v>31</v>
      </c>
    </row>
    <row r="1375" spans="1:5" ht="12" x14ac:dyDescent="0.2">
      <c r="A1375" s="6" t="s">
        <v>1814</v>
      </c>
      <c r="B1375" s="6" t="s">
        <v>31</v>
      </c>
      <c r="C1375" s="6" t="s">
        <v>31</v>
      </c>
      <c r="D1375" s="6" t="s">
        <v>31</v>
      </c>
      <c r="E1375" s="6" t="s">
        <v>31</v>
      </c>
    </row>
    <row r="1376" spans="1:5" ht="12" x14ac:dyDescent="0.2">
      <c r="A1376" s="6" t="s">
        <v>1815</v>
      </c>
      <c r="B1376" s="6" t="s">
        <v>31</v>
      </c>
      <c r="C1376" s="6" t="s">
        <v>31</v>
      </c>
      <c r="D1376" s="6" t="s">
        <v>31</v>
      </c>
      <c r="E1376" s="6" t="s">
        <v>31</v>
      </c>
    </row>
    <row r="1377" spans="1:5" ht="12" x14ac:dyDescent="0.2">
      <c r="A1377" s="6" t="s">
        <v>1581</v>
      </c>
      <c r="B1377" s="6" t="s">
        <v>31</v>
      </c>
      <c r="C1377" s="6" t="s">
        <v>31</v>
      </c>
      <c r="D1377" s="6" t="s">
        <v>31</v>
      </c>
      <c r="E1377" s="6" t="s">
        <v>31</v>
      </c>
    </row>
    <row r="1378" spans="1:5" ht="12" x14ac:dyDescent="0.2">
      <c r="A1378" s="6" t="s">
        <v>1582</v>
      </c>
      <c r="B1378" s="6" t="s">
        <v>31</v>
      </c>
      <c r="C1378" s="6" t="s">
        <v>31</v>
      </c>
      <c r="D1378" s="6" t="s">
        <v>31</v>
      </c>
      <c r="E1378" s="6" t="s">
        <v>31</v>
      </c>
    </row>
    <row r="1379" spans="1:5" ht="12" x14ac:dyDescent="0.2">
      <c r="A1379" s="6" t="s">
        <v>1816</v>
      </c>
      <c r="B1379" s="6" t="s">
        <v>31</v>
      </c>
      <c r="C1379" s="6" t="s">
        <v>31</v>
      </c>
      <c r="D1379" s="6" t="s">
        <v>31</v>
      </c>
      <c r="E1379" s="6" t="s">
        <v>31</v>
      </c>
    </row>
    <row r="1380" spans="1:5" ht="12" x14ac:dyDescent="0.2">
      <c r="A1380" s="6" t="s">
        <v>1817</v>
      </c>
      <c r="B1380" s="6" t="s">
        <v>31</v>
      </c>
      <c r="C1380" s="6" t="s">
        <v>31</v>
      </c>
      <c r="D1380" s="6" t="s">
        <v>31</v>
      </c>
      <c r="E1380" s="6" t="s">
        <v>31</v>
      </c>
    </row>
    <row r="1381" spans="1:5" ht="12" x14ac:dyDescent="0.2">
      <c r="A1381" s="6" t="s">
        <v>1818</v>
      </c>
      <c r="B1381" s="9">
        <v>1293.4000000000001</v>
      </c>
      <c r="C1381" s="9">
        <v>0</v>
      </c>
      <c r="D1381" s="9">
        <v>0</v>
      </c>
      <c r="E1381" s="9">
        <v>1293.4000000000001</v>
      </c>
    </row>
    <row r="1382" spans="1:5" ht="12" x14ac:dyDescent="0.2">
      <c r="A1382" s="6" t="s">
        <v>1586</v>
      </c>
      <c r="B1382" s="6" t="s">
        <v>31</v>
      </c>
      <c r="C1382" s="6" t="s">
        <v>31</v>
      </c>
      <c r="D1382" s="6" t="s">
        <v>31</v>
      </c>
      <c r="E1382" s="6" t="s">
        <v>31</v>
      </c>
    </row>
    <row r="1383" spans="1:5" ht="12" x14ac:dyDescent="0.2">
      <c r="A1383" s="6" t="s">
        <v>1819</v>
      </c>
      <c r="B1383" s="9">
        <v>0</v>
      </c>
      <c r="C1383" s="9">
        <v>1962.5</v>
      </c>
      <c r="D1383" s="9">
        <v>0</v>
      </c>
      <c r="E1383" s="9">
        <v>1962.5</v>
      </c>
    </row>
    <row r="1384" spans="1:5" ht="12" x14ac:dyDescent="0.2">
      <c r="A1384" s="6" t="s">
        <v>1588</v>
      </c>
      <c r="B1384" s="6" t="s">
        <v>31</v>
      </c>
      <c r="C1384" s="6" t="s">
        <v>31</v>
      </c>
      <c r="D1384" s="6" t="s">
        <v>31</v>
      </c>
      <c r="E1384" s="6" t="s">
        <v>31</v>
      </c>
    </row>
    <row r="1385" spans="1:5" ht="12" x14ac:dyDescent="0.2">
      <c r="A1385" s="6" t="s">
        <v>1820</v>
      </c>
      <c r="B1385" s="9">
        <v>0</v>
      </c>
      <c r="C1385" s="9">
        <v>0</v>
      </c>
      <c r="D1385" s="9">
        <v>1083.7</v>
      </c>
      <c r="E1385" s="9">
        <v>1083.7</v>
      </c>
    </row>
    <row r="1386" spans="1:5" ht="12" x14ac:dyDescent="0.2">
      <c r="A1386" s="6" t="s">
        <v>1590</v>
      </c>
      <c r="B1386" s="6" t="s">
        <v>31</v>
      </c>
      <c r="C1386" s="6" t="s">
        <v>31</v>
      </c>
      <c r="D1386" s="6" t="s">
        <v>31</v>
      </c>
      <c r="E1386" s="6" t="s">
        <v>31</v>
      </c>
    </row>
    <row r="1387" spans="1:5" ht="12" x14ac:dyDescent="0.2">
      <c r="A1387" s="6" t="s">
        <v>1591</v>
      </c>
      <c r="B1387" s="6" t="s">
        <v>31</v>
      </c>
      <c r="C1387" s="6" t="s">
        <v>31</v>
      </c>
      <c r="D1387" s="6" t="s">
        <v>31</v>
      </c>
      <c r="E1387" s="6" t="s">
        <v>31</v>
      </c>
    </row>
    <row r="1388" spans="1:5" ht="12" x14ac:dyDescent="0.2">
      <c r="A1388" s="6" t="s">
        <v>1821</v>
      </c>
      <c r="B1388" s="9">
        <v>0</v>
      </c>
      <c r="C1388" s="9">
        <v>0</v>
      </c>
      <c r="D1388" s="9">
        <v>16.5</v>
      </c>
      <c r="E1388" s="9">
        <v>16.5</v>
      </c>
    </row>
    <row r="1389" spans="1:5" ht="12" x14ac:dyDescent="0.2">
      <c r="A1389" s="6" t="s">
        <v>1593</v>
      </c>
      <c r="B1389" s="6" t="s">
        <v>31</v>
      </c>
      <c r="C1389" s="6" t="s">
        <v>31</v>
      </c>
      <c r="D1389" s="6" t="s">
        <v>31</v>
      </c>
      <c r="E1389" s="6" t="s">
        <v>31</v>
      </c>
    </row>
    <row r="1390" spans="1:5" ht="12" x14ac:dyDescent="0.2">
      <c r="A1390" s="6" t="s">
        <v>1503</v>
      </c>
      <c r="B1390" s="9">
        <v>1293.4000000000001</v>
      </c>
      <c r="C1390" s="9">
        <v>1962.5</v>
      </c>
      <c r="D1390" s="9">
        <v>1100.2</v>
      </c>
      <c r="E1390" s="9">
        <v>4356.1000000000004</v>
      </c>
    </row>
    <row r="1391" spans="1:5" ht="12" x14ac:dyDescent="0.2">
      <c r="A1391" s="6" t="s">
        <v>31</v>
      </c>
      <c r="B1391" s="6" t="s">
        <v>31</v>
      </c>
      <c r="C1391" s="6" t="s">
        <v>31</v>
      </c>
      <c r="D1391" s="6" t="s">
        <v>31</v>
      </c>
      <c r="E1391" s="6" t="s">
        <v>31</v>
      </c>
    </row>
    <row r="1392" spans="1:5" ht="12" x14ac:dyDescent="0.2">
      <c r="A1392" s="6" t="s">
        <v>31</v>
      </c>
      <c r="B1392" s="6" t="s">
        <v>31</v>
      </c>
      <c r="C1392" s="6" t="s">
        <v>31</v>
      </c>
      <c r="D1392" s="6" t="s">
        <v>31</v>
      </c>
      <c r="E1392" s="6" t="s">
        <v>31</v>
      </c>
    </row>
    <row r="1393" spans="1:5" ht="12" x14ac:dyDescent="0.2">
      <c r="A1393" s="6" t="s">
        <v>1779</v>
      </c>
      <c r="B1393" s="6" t="s">
        <v>31</v>
      </c>
      <c r="C1393" s="6" t="s">
        <v>31</v>
      </c>
      <c r="D1393" s="6" t="s">
        <v>31</v>
      </c>
      <c r="E1393" s="6" t="s">
        <v>31</v>
      </c>
    </row>
    <row r="1394" spans="1:5" ht="12" x14ac:dyDescent="0.2">
      <c r="A1394" s="6" t="s">
        <v>1780</v>
      </c>
      <c r="B1394" s="6" t="s">
        <v>31</v>
      </c>
      <c r="C1394" s="6" t="s">
        <v>31</v>
      </c>
      <c r="D1394" s="6" t="s">
        <v>31</v>
      </c>
      <c r="E1394" s="6" t="s">
        <v>31</v>
      </c>
    </row>
    <row r="1395" spans="1:5" ht="12" x14ac:dyDescent="0.2">
      <c r="A1395" s="6" t="s">
        <v>1355</v>
      </c>
      <c r="B1395" s="6" t="s">
        <v>31</v>
      </c>
      <c r="C1395" s="6" t="s">
        <v>31</v>
      </c>
      <c r="D1395" s="6" t="s">
        <v>31</v>
      </c>
      <c r="E1395" s="6" t="s">
        <v>31</v>
      </c>
    </row>
    <row r="1396" spans="1:5" ht="12" x14ac:dyDescent="0.2">
      <c r="A1396" s="6" t="s">
        <v>1781</v>
      </c>
      <c r="B1396" s="6" t="s">
        <v>31</v>
      </c>
      <c r="C1396" s="6" t="s">
        <v>31</v>
      </c>
      <c r="D1396" s="6" t="s">
        <v>31</v>
      </c>
      <c r="E1396" s="6" t="s">
        <v>31</v>
      </c>
    </row>
    <row r="1397" spans="1:5" ht="12" x14ac:dyDescent="0.2">
      <c r="A1397" s="6" t="s">
        <v>1782</v>
      </c>
      <c r="B1397" s="6" t="s">
        <v>31</v>
      </c>
      <c r="C1397" s="6" t="s">
        <v>31</v>
      </c>
      <c r="D1397" s="6" t="s">
        <v>31</v>
      </c>
      <c r="E1397" s="6" t="s">
        <v>31</v>
      </c>
    </row>
    <row r="1398" spans="1:5" ht="12" x14ac:dyDescent="0.2">
      <c r="A1398" s="6" t="s">
        <v>1783</v>
      </c>
      <c r="B1398" s="6" t="s">
        <v>31</v>
      </c>
      <c r="C1398" s="6" t="s">
        <v>31</v>
      </c>
      <c r="D1398" s="6" t="s">
        <v>31</v>
      </c>
      <c r="E1398" s="6" t="s">
        <v>31</v>
      </c>
    </row>
    <row r="1399" spans="1:5" ht="12" x14ac:dyDescent="0.2">
      <c r="A1399" s="6" t="s">
        <v>1784</v>
      </c>
      <c r="B1399" s="9">
        <v>79.599999999999994</v>
      </c>
      <c r="C1399" s="9">
        <v>0</v>
      </c>
      <c r="D1399" s="9">
        <v>0</v>
      </c>
      <c r="E1399" s="9">
        <v>79.599999999999994</v>
      </c>
    </row>
    <row r="1400" spans="1:5" ht="12" x14ac:dyDescent="0.2">
      <c r="A1400" s="6" t="s">
        <v>1360</v>
      </c>
      <c r="B1400" s="6" t="s">
        <v>31</v>
      </c>
      <c r="C1400" s="6" t="s">
        <v>31</v>
      </c>
      <c r="D1400" s="6" t="s">
        <v>31</v>
      </c>
      <c r="E1400" s="6" t="s">
        <v>31</v>
      </c>
    </row>
    <row r="1401" spans="1:5" ht="12" x14ac:dyDescent="0.2">
      <c r="A1401" s="6" t="s">
        <v>1785</v>
      </c>
      <c r="B1401" s="9">
        <v>0</v>
      </c>
      <c r="C1401" s="9">
        <v>132.19999999999999</v>
      </c>
      <c r="D1401" s="9">
        <v>0</v>
      </c>
      <c r="E1401" s="9">
        <v>132.19999999999999</v>
      </c>
    </row>
    <row r="1402" spans="1:5" ht="12" x14ac:dyDescent="0.2">
      <c r="A1402" s="6" t="s">
        <v>1362</v>
      </c>
      <c r="B1402" s="6" t="s">
        <v>31</v>
      </c>
      <c r="C1402" s="6" t="s">
        <v>31</v>
      </c>
      <c r="D1402" s="6" t="s">
        <v>31</v>
      </c>
      <c r="E1402" s="6" t="s">
        <v>31</v>
      </c>
    </row>
    <row r="1403" spans="1:5" ht="12" x14ac:dyDescent="0.2">
      <c r="A1403" s="6" t="s">
        <v>1786</v>
      </c>
      <c r="B1403" s="9">
        <v>0</v>
      </c>
      <c r="C1403" s="9">
        <v>0</v>
      </c>
      <c r="D1403" s="9">
        <v>77.599999999999994</v>
      </c>
      <c r="E1403" s="9">
        <v>77.599999999999994</v>
      </c>
    </row>
    <row r="1404" spans="1:5" ht="12" x14ac:dyDescent="0.2">
      <c r="A1404" s="6" t="s">
        <v>1364</v>
      </c>
      <c r="B1404" s="6" t="s">
        <v>31</v>
      </c>
      <c r="C1404" s="6" t="s">
        <v>31</v>
      </c>
      <c r="D1404" s="6" t="s">
        <v>31</v>
      </c>
      <c r="E1404" s="6" t="s">
        <v>31</v>
      </c>
    </row>
    <row r="1405" spans="1:5" ht="12" x14ac:dyDescent="0.2">
      <c r="A1405" s="6" t="s">
        <v>1787</v>
      </c>
      <c r="B1405" s="9">
        <v>79.599999999999994</v>
      </c>
      <c r="C1405" s="9">
        <v>132.19999999999999</v>
      </c>
      <c r="D1405" s="9">
        <v>77.599999999999994</v>
      </c>
      <c r="E1405" s="9">
        <v>289.39999999999998</v>
      </c>
    </row>
    <row r="1406" spans="1:5" ht="12" x14ac:dyDescent="0.2">
      <c r="A1406" s="6" t="s">
        <v>31</v>
      </c>
      <c r="B1406" s="6" t="s">
        <v>31</v>
      </c>
      <c r="C1406" s="6" t="s">
        <v>31</v>
      </c>
      <c r="D1406" s="6" t="s">
        <v>31</v>
      </c>
      <c r="E1406" s="6" t="s">
        <v>31</v>
      </c>
    </row>
    <row r="1407" spans="1:5" ht="12" x14ac:dyDescent="0.2">
      <c r="A1407" s="6" t="s">
        <v>31</v>
      </c>
      <c r="B1407" s="6" t="s">
        <v>31</v>
      </c>
      <c r="C1407" s="6" t="s">
        <v>31</v>
      </c>
      <c r="D1407" s="6" t="s">
        <v>31</v>
      </c>
      <c r="E1407" s="6" t="s">
        <v>31</v>
      </c>
    </row>
    <row r="1408" spans="1:5" ht="12" x14ac:dyDescent="0.2">
      <c r="A1408" s="7" t="s">
        <v>1822</v>
      </c>
      <c r="B1408" s="8">
        <v>964</v>
      </c>
      <c r="C1408" s="8">
        <v>2616</v>
      </c>
      <c r="D1408" s="8">
        <v>777</v>
      </c>
      <c r="E1408" s="8">
        <v>4357</v>
      </c>
    </row>
    <row r="1409" spans="1:5" ht="12" x14ac:dyDescent="0.2">
      <c r="A1409" s="6" t="s">
        <v>1756</v>
      </c>
      <c r="B1409" s="6" t="s">
        <v>31</v>
      </c>
      <c r="C1409" s="6" t="s">
        <v>31</v>
      </c>
      <c r="D1409" s="6" t="s">
        <v>31</v>
      </c>
      <c r="E1409" s="6" t="s">
        <v>31</v>
      </c>
    </row>
    <row r="1410" spans="1:5" ht="12" x14ac:dyDescent="0.2">
      <c r="A1410" s="6" t="s">
        <v>1757</v>
      </c>
      <c r="B1410" s="6" t="s">
        <v>31</v>
      </c>
      <c r="C1410" s="6" t="s">
        <v>31</v>
      </c>
      <c r="D1410" s="6" t="s">
        <v>31</v>
      </c>
      <c r="E1410" s="6" t="s">
        <v>31</v>
      </c>
    </row>
    <row r="1411" spans="1:5" ht="12" x14ac:dyDescent="0.2">
      <c r="A1411" s="6" t="s">
        <v>31</v>
      </c>
      <c r="B1411" s="6" t="s">
        <v>31</v>
      </c>
      <c r="C1411" s="6" t="s">
        <v>31</v>
      </c>
      <c r="D1411" s="6" t="s">
        <v>31</v>
      </c>
      <c r="E1411" s="6" t="s">
        <v>31</v>
      </c>
    </row>
    <row r="1412" spans="1:5" ht="12" x14ac:dyDescent="0.2">
      <c r="A1412" s="6" t="s">
        <v>1349</v>
      </c>
      <c r="B1412" s="6" t="s">
        <v>31</v>
      </c>
      <c r="C1412" s="6" t="s">
        <v>31</v>
      </c>
      <c r="D1412" s="6" t="s">
        <v>31</v>
      </c>
      <c r="E1412" s="6" t="s">
        <v>31</v>
      </c>
    </row>
    <row r="1413" spans="1:5" ht="12" x14ac:dyDescent="0.2">
      <c r="A1413" s="6" t="s">
        <v>1350</v>
      </c>
      <c r="B1413" s="6" t="s">
        <v>31</v>
      </c>
      <c r="C1413" s="6" t="s">
        <v>31</v>
      </c>
      <c r="D1413" s="6" t="s">
        <v>31</v>
      </c>
      <c r="E1413" s="6" t="s">
        <v>31</v>
      </c>
    </row>
    <row r="1414" spans="1:5" ht="12" x14ac:dyDescent="0.2">
      <c r="A1414" s="6" t="s">
        <v>1351</v>
      </c>
      <c r="B1414" s="6" t="s">
        <v>31</v>
      </c>
      <c r="C1414" s="6" t="s">
        <v>31</v>
      </c>
      <c r="D1414" s="6" t="s">
        <v>31</v>
      </c>
      <c r="E1414" s="6" t="s">
        <v>31</v>
      </c>
    </row>
    <row r="1415" spans="1:5" ht="12" x14ac:dyDescent="0.2">
      <c r="A1415" s="6" t="s">
        <v>31</v>
      </c>
      <c r="B1415" s="6" t="s">
        <v>31</v>
      </c>
      <c r="C1415" s="6" t="s">
        <v>31</v>
      </c>
      <c r="D1415" s="6" t="s">
        <v>31</v>
      </c>
      <c r="E1415" s="6" t="s">
        <v>31</v>
      </c>
    </row>
    <row r="1416" spans="1:5" ht="12" x14ac:dyDescent="0.2">
      <c r="A1416" s="6" t="s">
        <v>1758</v>
      </c>
      <c r="B1416" s="6" t="s">
        <v>31</v>
      </c>
      <c r="C1416" s="6" t="s">
        <v>31</v>
      </c>
      <c r="D1416" s="6" t="s">
        <v>31</v>
      </c>
      <c r="E1416" s="6" t="s">
        <v>31</v>
      </c>
    </row>
    <row r="1417" spans="1:5" ht="12" x14ac:dyDescent="0.2">
      <c r="A1417" s="6" t="s">
        <v>31</v>
      </c>
      <c r="B1417" s="6" t="s">
        <v>31</v>
      </c>
      <c r="C1417" s="6" t="s">
        <v>31</v>
      </c>
      <c r="D1417" s="6" t="s">
        <v>31</v>
      </c>
      <c r="E1417" s="6" t="s">
        <v>31</v>
      </c>
    </row>
    <row r="1418" spans="1:5" ht="12" x14ac:dyDescent="0.2">
      <c r="A1418" s="6" t="s">
        <v>1759</v>
      </c>
      <c r="B1418" s="6" t="s">
        <v>31</v>
      </c>
      <c r="C1418" s="6" t="s">
        <v>31</v>
      </c>
      <c r="D1418" s="6" t="s">
        <v>31</v>
      </c>
      <c r="E1418" s="6" t="s">
        <v>31</v>
      </c>
    </row>
    <row r="1419" spans="1:5" ht="12" x14ac:dyDescent="0.2">
      <c r="A1419" s="6" t="s">
        <v>1760</v>
      </c>
      <c r="B1419" s="6" t="s">
        <v>31</v>
      </c>
      <c r="C1419" s="6" t="s">
        <v>31</v>
      </c>
      <c r="D1419" s="6" t="s">
        <v>31</v>
      </c>
      <c r="E1419" s="6" t="s">
        <v>31</v>
      </c>
    </row>
    <row r="1420" spans="1:5" ht="12" x14ac:dyDescent="0.2">
      <c r="A1420" s="6" t="s">
        <v>1761</v>
      </c>
      <c r="B1420" s="6" t="s">
        <v>31</v>
      </c>
      <c r="C1420" s="6" t="s">
        <v>31</v>
      </c>
      <c r="D1420" s="6" t="s">
        <v>31</v>
      </c>
      <c r="E1420" s="6" t="s">
        <v>31</v>
      </c>
    </row>
    <row r="1421" spans="1:5" ht="12" x14ac:dyDescent="0.2">
      <c r="A1421" s="6" t="s">
        <v>1762</v>
      </c>
      <c r="B1421" s="6" t="s">
        <v>31</v>
      </c>
      <c r="C1421" s="6" t="s">
        <v>31</v>
      </c>
      <c r="D1421" s="6" t="s">
        <v>31</v>
      </c>
      <c r="E1421" s="6" t="s">
        <v>31</v>
      </c>
    </row>
    <row r="1422" spans="1:5" ht="12" x14ac:dyDescent="0.2">
      <c r="A1422" s="6" t="s">
        <v>1763</v>
      </c>
      <c r="B1422" s="6" t="s">
        <v>31</v>
      </c>
      <c r="C1422" s="6" t="s">
        <v>31</v>
      </c>
      <c r="D1422" s="6" t="s">
        <v>31</v>
      </c>
      <c r="E1422" s="6" t="s">
        <v>31</v>
      </c>
    </row>
    <row r="1423" spans="1:5" ht="12" x14ac:dyDescent="0.2">
      <c r="A1423" s="6" t="s">
        <v>1764</v>
      </c>
      <c r="B1423" s="9">
        <v>303.39999999999998</v>
      </c>
      <c r="C1423" s="9">
        <v>0</v>
      </c>
      <c r="D1423" s="9">
        <v>0</v>
      </c>
      <c r="E1423" s="9">
        <v>303.39999999999998</v>
      </c>
    </row>
    <row r="1424" spans="1:5" ht="12" x14ac:dyDescent="0.2">
      <c r="A1424" s="6" t="s">
        <v>1618</v>
      </c>
      <c r="B1424" s="6" t="s">
        <v>31</v>
      </c>
      <c r="C1424" s="6" t="s">
        <v>31</v>
      </c>
      <c r="D1424" s="6" t="s">
        <v>31</v>
      </c>
      <c r="E1424" s="6" t="s">
        <v>31</v>
      </c>
    </row>
    <row r="1425" spans="1:5" ht="12" x14ac:dyDescent="0.2">
      <c r="A1425" s="6" t="s">
        <v>1765</v>
      </c>
      <c r="B1425" s="9">
        <v>0</v>
      </c>
      <c r="C1425" s="9">
        <v>614.29999999999995</v>
      </c>
      <c r="D1425" s="9">
        <v>0</v>
      </c>
      <c r="E1425" s="9">
        <v>614.29999999999995</v>
      </c>
    </row>
    <row r="1426" spans="1:5" ht="12" x14ac:dyDescent="0.2">
      <c r="A1426" s="6" t="s">
        <v>1620</v>
      </c>
      <c r="B1426" s="6" t="s">
        <v>31</v>
      </c>
      <c r="C1426" s="6" t="s">
        <v>31</v>
      </c>
      <c r="D1426" s="6" t="s">
        <v>31</v>
      </c>
      <c r="E1426" s="6" t="s">
        <v>31</v>
      </c>
    </row>
    <row r="1427" spans="1:5" ht="12" x14ac:dyDescent="0.2">
      <c r="A1427" s="6" t="s">
        <v>1766</v>
      </c>
      <c r="B1427" s="9">
        <v>0</v>
      </c>
      <c r="C1427" s="9">
        <v>0</v>
      </c>
      <c r="D1427" s="9">
        <v>301.39999999999998</v>
      </c>
      <c r="E1427" s="9">
        <v>301.39999999999998</v>
      </c>
    </row>
    <row r="1428" spans="1:5" ht="12" x14ac:dyDescent="0.2">
      <c r="A1428" s="6" t="s">
        <v>1622</v>
      </c>
      <c r="B1428" s="6" t="s">
        <v>31</v>
      </c>
      <c r="C1428" s="6" t="s">
        <v>31</v>
      </c>
      <c r="D1428" s="6" t="s">
        <v>31</v>
      </c>
      <c r="E1428" s="6" t="s">
        <v>31</v>
      </c>
    </row>
    <row r="1429" spans="1:5" ht="12" x14ac:dyDescent="0.2">
      <c r="A1429" s="6" t="s">
        <v>1365</v>
      </c>
      <c r="B1429" s="9">
        <v>303.39999999999998</v>
      </c>
      <c r="C1429" s="9">
        <v>614.29999999999995</v>
      </c>
      <c r="D1429" s="9">
        <v>301.39999999999998</v>
      </c>
      <c r="E1429" s="9">
        <v>1219.0999999999999</v>
      </c>
    </row>
    <row r="1430" spans="1:5" ht="12" x14ac:dyDescent="0.2">
      <c r="A1430" s="6" t="s">
        <v>31</v>
      </c>
      <c r="B1430" s="6" t="s">
        <v>31</v>
      </c>
      <c r="C1430" s="6" t="s">
        <v>31</v>
      </c>
      <c r="D1430" s="6" t="s">
        <v>31</v>
      </c>
      <c r="E1430" s="6" t="s">
        <v>31</v>
      </c>
    </row>
    <row r="1431" spans="1:5" ht="12" x14ac:dyDescent="0.2">
      <c r="A1431" s="6" t="s">
        <v>31</v>
      </c>
      <c r="B1431" s="6" t="s">
        <v>31</v>
      </c>
      <c r="C1431" s="6" t="s">
        <v>31</v>
      </c>
      <c r="D1431" s="6" t="s">
        <v>31</v>
      </c>
      <c r="E1431" s="6" t="s">
        <v>31</v>
      </c>
    </row>
    <row r="1432" spans="1:5" ht="12" x14ac:dyDescent="0.2">
      <c r="A1432" s="6" t="s">
        <v>1767</v>
      </c>
      <c r="B1432" s="6" t="s">
        <v>31</v>
      </c>
      <c r="C1432" s="6" t="s">
        <v>31</v>
      </c>
      <c r="D1432" s="6" t="s">
        <v>31</v>
      </c>
      <c r="E1432" s="6" t="s">
        <v>31</v>
      </c>
    </row>
    <row r="1433" spans="1:5" ht="12" x14ac:dyDescent="0.2">
      <c r="A1433" s="6" t="s">
        <v>1823</v>
      </c>
      <c r="B1433" s="6" t="s">
        <v>31</v>
      </c>
      <c r="C1433" s="6" t="s">
        <v>31</v>
      </c>
      <c r="D1433" s="6" t="s">
        <v>31</v>
      </c>
      <c r="E1433" s="6" t="s">
        <v>31</v>
      </c>
    </row>
    <row r="1434" spans="1:5" ht="12" x14ac:dyDescent="0.2">
      <c r="A1434" s="6" t="s">
        <v>1769</v>
      </c>
      <c r="B1434" s="6" t="s">
        <v>31</v>
      </c>
      <c r="C1434" s="6" t="s">
        <v>31</v>
      </c>
      <c r="D1434" s="6" t="s">
        <v>31</v>
      </c>
      <c r="E1434" s="6" t="s">
        <v>31</v>
      </c>
    </row>
    <row r="1435" spans="1:5" ht="12" x14ac:dyDescent="0.2">
      <c r="A1435" s="6" t="s">
        <v>1651</v>
      </c>
      <c r="B1435" s="6" t="s">
        <v>31</v>
      </c>
      <c r="C1435" s="6" t="s">
        <v>31</v>
      </c>
      <c r="D1435" s="6" t="s">
        <v>31</v>
      </c>
      <c r="E1435" s="6" t="s">
        <v>31</v>
      </c>
    </row>
    <row r="1436" spans="1:5" ht="12" x14ac:dyDescent="0.2">
      <c r="A1436" s="6" t="s">
        <v>1824</v>
      </c>
      <c r="B1436" s="6" t="s">
        <v>31</v>
      </c>
      <c r="C1436" s="6" t="s">
        <v>31</v>
      </c>
      <c r="D1436" s="6" t="s">
        <v>31</v>
      </c>
      <c r="E1436" s="6" t="s">
        <v>31</v>
      </c>
    </row>
    <row r="1437" spans="1:5" ht="12" x14ac:dyDescent="0.2">
      <c r="A1437" s="6" t="s">
        <v>1825</v>
      </c>
      <c r="B1437" s="6" t="s">
        <v>31</v>
      </c>
      <c r="C1437" s="6" t="s">
        <v>31</v>
      </c>
      <c r="D1437" s="6" t="s">
        <v>31</v>
      </c>
      <c r="E1437" s="6" t="s">
        <v>31</v>
      </c>
    </row>
    <row r="1438" spans="1:5" ht="12" x14ac:dyDescent="0.2">
      <c r="A1438" s="6" t="s">
        <v>1581</v>
      </c>
      <c r="B1438" s="6" t="s">
        <v>31</v>
      </c>
      <c r="C1438" s="6" t="s">
        <v>31</v>
      </c>
      <c r="D1438" s="6" t="s">
        <v>31</v>
      </c>
      <c r="E1438" s="6" t="s">
        <v>31</v>
      </c>
    </row>
    <row r="1439" spans="1:5" ht="12" x14ac:dyDescent="0.2">
      <c r="A1439" s="6" t="s">
        <v>1582</v>
      </c>
      <c r="B1439" s="6" t="s">
        <v>31</v>
      </c>
      <c r="C1439" s="6" t="s">
        <v>31</v>
      </c>
      <c r="D1439" s="6" t="s">
        <v>31</v>
      </c>
      <c r="E1439" s="6" t="s">
        <v>31</v>
      </c>
    </row>
    <row r="1440" spans="1:5" ht="12" x14ac:dyDescent="0.2">
      <c r="A1440" s="6" t="s">
        <v>1826</v>
      </c>
      <c r="B1440" s="6" t="s">
        <v>31</v>
      </c>
      <c r="C1440" s="6" t="s">
        <v>31</v>
      </c>
      <c r="D1440" s="6" t="s">
        <v>31</v>
      </c>
      <c r="E1440" s="6" t="s">
        <v>31</v>
      </c>
    </row>
    <row r="1441" spans="1:5" ht="12" x14ac:dyDescent="0.2">
      <c r="A1441" s="6" t="s">
        <v>1827</v>
      </c>
      <c r="B1441" s="6" t="s">
        <v>31</v>
      </c>
      <c r="C1441" s="6" t="s">
        <v>31</v>
      </c>
      <c r="D1441" s="6" t="s">
        <v>31</v>
      </c>
      <c r="E1441" s="6" t="s">
        <v>31</v>
      </c>
    </row>
    <row r="1442" spans="1:5" ht="12" x14ac:dyDescent="0.2">
      <c r="A1442" s="6" t="s">
        <v>1828</v>
      </c>
      <c r="B1442" s="9">
        <v>581.5</v>
      </c>
      <c r="C1442" s="9">
        <v>0</v>
      </c>
      <c r="D1442" s="9">
        <v>0</v>
      </c>
      <c r="E1442" s="9">
        <v>581.5</v>
      </c>
    </row>
    <row r="1443" spans="1:5" ht="12" x14ac:dyDescent="0.2">
      <c r="A1443" s="6" t="s">
        <v>1657</v>
      </c>
      <c r="B1443" s="6" t="s">
        <v>31</v>
      </c>
      <c r="C1443" s="6" t="s">
        <v>31</v>
      </c>
      <c r="D1443" s="6" t="s">
        <v>31</v>
      </c>
      <c r="E1443" s="6" t="s">
        <v>31</v>
      </c>
    </row>
    <row r="1444" spans="1:5" ht="12" x14ac:dyDescent="0.2">
      <c r="A1444" s="6" t="s">
        <v>1829</v>
      </c>
      <c r="B1444" s="9">
        <v>0</v>
      </c>
      <c r="C1444" s="9">
        <v>1870.1</v>
      </c>
      <c r="D1444" s="9">
        <v>0</v>
      </c>
      <c r="E1444" s="9">
        <v>1870.1</v>
      </c>
    </row>
    <row r="1445" spans="1:5" ht="12" x14ac:dyDescent="0.2">
      <c r="A1445" s="6" t="s">
        <v>1659</v>
      </c>
      <c r="B1445" s="6" t="s">
        <v>31</v>
      </c>
      <c r="C1445" s="6" t="s">
        <v>31</v>
      </c>
      <c r="D1445" s="6" t="s">
        <v>31</v>
      </c>
      <c r="E1445" s="6" t="s">
        <v>31</v>
      </c>
    </row>
    <row r="1446" spans="1:5" ht="12" x14ac:dyDescent="0.2">
      <c r="A1446" s="6" t="s">
        <v>1830</v>
      </c>
      <c r="B1446" s="9">
        <v>0</v>
      </c>
      <c r="C1446" s="9">
        <v>0</v>
      </c>
      <c r="D1446" s="9">
        <v>382.6</v>
      </c>
      <c r="E1446" s="9">
        <v>382.6</v>
      </c>
    </row>
    <row r="1447" spans="1:5" ht="12" x14ac:dyDescent="0.2">
      <c r="A1447" s="6" t="s">
        <v>1661</v>
      </c>
      <c r="B1447" s="6" t="s">
        <v>31</v>
      </c>
      <c r="C1447" s="6" t="s">
        <v>31</v>
      </c>
      <c r="D1447" s="6" t="s">
        <v>31</v>
      </c>
      <c r="E1447" s="6" t="s">
        <v>31</v>
      </c>
    </row>
    <row r="1448" spans="1:5" ht="12" x14ac:dyDescent="0.2">
      <c r="A1448" s="6" t="s">
        <v>1591</v>
      </c>
      <c r="B1448" s="6" t="s">
        <v>31</v>
      </c>
      <c r="C1448" s="6" t="s">
        <v>31</v>
      </c>
      <c r="D1448" s="6" t="s">
        <v>31</v>
      </c>
      <c r="E1448" s="6" t="s">
        <v>31</v>
      </c>
    </row>
    <row r="1449" spans="1:5" ht="12" x14ac:dyDescent="0.2">
      <c r="A1449" s="6" t="s">
        <v>1831</v>
      </c>
      <c r="B1449" s="9">
        <v>0</v>
      </c>
      <c r="C1449" s="9">
        <v>0</v>
      </c>
      <c r="D1449" s="9">
        <v>15.8</v>
      </c>
      <c r="E1449" s="9">
        <v>15.8</v>
      </c>
    </row>
    <row r="1450" spans="1:5" ht="12" x14ac:dyDescent="0.2">
      <c r="A1450" s="6" t="s">
        <v>1663</v>
      </c>
      <c r="B1450" s="6" t="s">
        <v>31</v>
      </c>
      <c r="C1450" s="6" t="s">
        <v>31</v>
      </c>
      <c r="D1450" s="6" t="s">
        <v>31</v>
      </c>
      <c r="E1450" s="6" t="s">
        <v>31</v>
      </c>
    </row>
    <row r="1451" spans="1:5" ht="12" x14ac:dyDescent="0.2">
      <c r="A1451" s="6" t="s">
        <v>1503</v>
      </c>
      <c r="B1451" s="9">
        <v>581.5</v>
      </c>
      <c r="C1451" s="9">
        <v>1870.1</v>
      </c>
      <c r="D1451" s="9">
        <v>398.4</v>
      </c>
      <c r="E1451" s="9">
        <v>2850</v>
      </c>
    </row>
    <row r="1452" spans="1:5" ht="12" x14ac:dyDescent="0.2">
      <c r="A1452" s="6" t="s">
        <v>31</v>
      </c>
      <c r="B1452" s="6" t="s">
        <v>31</v>
      </c>
      <c r="C1452" s="6" t="s">
        <v>31</v>
      </c>
      <c r="D1452" s="6" t="s">
        <v>31</v>
      </c>
      <c r="E1452" s="6" t="s">
        <v>31</v>
      </c>
    </row>
    <row r="1453" spans="1:5" ht="12" x14ac:dyDescent="0.2">
      <c r="A1453" s="6" t="s">
        <v>31</v>
      </c>
      <c r="B1453" s="6" t="s">
        <v>31</v>
      </c>
      <c r="C1453" s="6" t="s">
        <v>31</v>
      </c>
      <c r="D1453" s="6" t="s">
        <v>31</v>
      </c>
      <c r="E1453" s="6" t="s">
        <v>31</v>
      </c>
    </row>
    <row r="1454" spans="1:5" ht="12" x14ac:dyDescent="0.2">
      <c r="A1454" s="6" t="s">
        <v>1779</v>
      </c>
      <c r="B1454" s="6" t="s">
        <v>31</v>
      </c>
      <c r="C1454" s="6" t="s">
        <v>31</v>
      </c>
      <c r="D1454" s="6" t="s">
        <v>31</v>
      </c>
      <c r="E1454" s="6" t="s">
        <v>31</v>
      </c>
    </row>
    <row r="1455" spans="1:5" ht="12" x14ac:dyDescent="0.2">
      <c r="A1455" s="6" t="s">
        <v>1780</v>
      </c>
      <c r="B1455" s="6" t="s">
        <v>31</v>
      </c>
      <c r="C1455" s="6" t="s">
        <v>31</v>
      </c>
      <c r="D1455" s="6" t="s">
        <v>31</v>
      </c>
      <c r="E1455" s="6" t="s">
        <v>31</v>
      </c>
    </row>
    <row r="1456" spans="1:5" ht="12" x14ac:dyDescent="0.2">
      <c r="A1456" s="6" t="s">
        <v>1355</v>
      </c>
      <c r="B1456" s="6" t="s">
        <v>31</v>
      </c>
      <c r="C1456" s="6" t="s">
        <v>31</v>
      </c>
      <c r="D1456" s="6" t="s">
        <v>31</v>
      </c>
      <c r="E1456" s="6" t="s">
        <v>31</v>
      </c>
    </row>
    <row r="1457" spans="1:5" ht="12" x14ac:dyDescent="0.2">
      <c r="A1457" s="6" t="s">
        <v>1781</v>
      </c>
      <c r="B1457" s="6" t="s">
        <v>31</v>
      </c>
      <c r="C1457" s="6" t="s">
        <v>31</v>
      </c>
      <c r="D1457" s="6" t="s">
        <v>31</v>
      </c>
      <c r="E1457" s="6" t="s">
        <v>31</v>
      </c>
    </row>
    <row r="1458" spans="1:5" ht="12" x14ac:dyDescent="0.2">
      <c r="A1458" s="6" t="s">
        <v>1782</v>
      </c>
      <c r="B1458" s="6" t="s">
        <v>31</v>
      </c>
      <c r="C1458" s="6" t="s">
        <v>31</v>
      </c>
      <c r="D1458" s="6" t="s">
        <v>31</v>
      </c>
      <c r="E1458" s="6" t="s">
        <v>31</v>
      </c>
    </row>
    <row r="1459" spans="1:5" ht="12" x14ac:dyDescent="0.2">
      <c r="A1459" s="6" t="s">
        <v>1783</v>
      </c>
      <c r="B1459" s="6" t="s">
        <v>31</v>
      </c>
      <c r="C1459" s="6" t="s">
        <v>31</v>
      </c>
      <c r="D1459" s="6" t="s">
        <v>31</v>
      </c>
      <c r="E1459" s="6" t="s">
        <v>31</v>
      </c>
    </row>
    <row r="1460" spans="1:5" ht="12" x14ac:dyDescent="0.2">
      <c r="A1460" s="6" t="s">
        <v>1784</v>
      </c>
      <c r="B1460" s="9">
        <v>79.599999999999994</v>
      </c>
      <c r="C1460" s="9">
        <v>0</v>
      </c>
      <c r="D1460" s="9">
        <v>0</v>
      </c>
      <c r="E1460" s="9">
        <v>79.599999999999994</v>
      </c>
    </row>
    <row r="1461" spans="1:5" ht="12" x14ac:dyDescent="0.2">
      <c r="A1461" s="6" t="s">
        <v>1360</v>
      </c>
      <c r="B1461" s="6" t="s">
        <v>31</v>
      </c>
      <c r="C1461" s="6" t="s">
        <v>31</v>
      </c>
      <c r="D1461" s="6" t="s">
        <v>31</v>
      </c>
      <c r="E1461" s="6" t="s">
        <v>31</v>
      </c>
    </row>
    <row r="1462" spans="1:5" ht="12" x14ac:dyDescent="0.2">
      <c r="A1462" s="6" t="s">
        <v>1785</v>
      </c>
      <c r="B1462" s="9">
        <v>0</v>
      </c>
      <c r="C1462" s="9">
        <v>132.19999999999999</v>
      </c>
      <c r="D1462" s="9">
        <v>0</v>
      </c>
      <c r="E1462" s="9">
        <v>132.19999999999999</v>
      </c>
    </row>
    <row r="1463" spans="1:5" ht="12" x14ac:dyDescent="0.2">
      <c r="A1463" s="6" t="s">
        <v>1362</v>
      </c>
      <c r="B1463" s="6" t="s">
        <v>31</v>
      </c>
      <c r="C1463" s="6" t="s">
        <v>31</v>
      </c>
      <c r="D1463" s="6" t="s">
        <v>31</v>
      </c>
      <c r="E1463" s="6" t="s">
        <v>31</v>
      </c>
    </row>
    <row r="1464" spans="1:5" ht="12" x14ac:dyDescent="0.2">
      <c r="A1464" s="6" t="s">
        <v>1786</v>
      </c>
      <c r="B1464" s="9">
        <v>0</v>
      </c>
      <c r="C1464" s="9">
        <v>0</v>
      </c>
      <c r="D1464" s="9">
        <v>77.599999999999994</v>
      </c>
      <c r="E1464" s="9">
        <v>77.599999999999994</v>
      </c>
    </row>
    <row r="1465" spans="1:5" ht="12" x14ac:dyDescent="0.2">
      <c r="A1465" s="6" t="s">
        <v>1364</v>
      </c>
      <c r="B1465" s="6" t="s">
        <v>31</v>
      </c>
      <c r="C1465" s="6" t="s">
        <v>31</v>
      </c>
      <c r="D1465" s="6" t="s">
        <v>31</v>
      </c>
      <c r="E1465" s="6" t="s">
        <v>31</v>
      </c>
    </row>
    <row r="1466" spans="1:5" ht="12" x14ac:dyDescent="0.2">
      <c r="A1466" s="6" t="s">
        <v>1787</v>
      </c>
      <c r="B1466" s="9">
        <v>79.599999999999994</v>
      </c>
      <c r="C1466" s="9">
        <v>132.19999999999999</v>
      </c>
      <c r="D1466" s="9">
        <v>77.599999999999994</v>
      </c>
      <c r="E1466" s="9">
        <v>289.39999999999998</v>
      </c>
    </row>
    <row r="1467" spans="1:5" ht="12" x14ac:dyDescent="0.2">
      <c r="A1467" s="6" t="s">
        <v>31</v>
      </c>
      <c r="B1467" s="6" t="s">
        <v>31</v>
      </c>
      <c r="C1467" s="6" t="s">
        <v>31</v>
      </c>
      <c r="D1467" s="6" t="s">
        <v>31</v>
      </c>
      <c r="E1467" s="6" t="s">
        <v>31</v>
      </c>
    </row>
    <row r="1468" spans="1:5" ht="12" x14ac:dyDescent="0.2">
      <c r="A1468" s="6" t="s">
        <v>31</v>
      </c>
      <c r="B1468" s="6" t="s">
        <v>31</v>
      </c>
      <c r="C1468" s="6" t="s">
        <v>31</v>
      </c>
      <c r="D1468" s="6" t="s">
        <v>31</v>
      </c>
      <c r="E1468" s="6" t="s">
        <v>31</v>
      </c>
    </row>
    <row r="1469" spans="1:5" ht="12" x14ac:dyDescent="0.2">
      <c r="A1469" s="7" t="s">
        <v>1832</v>
      </c>
      <c r="B1469" s="8">
        <v>972</v>
      </c>
      <c r="C1469" s="8">
        <v>3049</v>
      </c>
      <c r="D1469" s="8">
        <v>860</v>
      </c>
      <c r="E1469" s="8">
        <v>4881</v>
      </c>
    </row>
    <row r="1470" spans="1:5" ht="12" x14ac:dyDescent="0.2">
      <c r="A1470" s="6" t="s">
        <v>1756</v>
      </c>
      <c r="B1470" s="6" t="s">
        <v>31</v>
      </c>
      <c r="C1470" s="6" t="s">
        <v>31</v>
      </c>
      <c r="D1470" s="6" t="s">
        <v>31</v>
      </c>
      <c r="E1470" s="6" t="s">
        <v>31</v>
      </c>
    </row>
    <row r="1471" spans="1:5" ht="12" x14ac:dyDescent="0.2">
      <c r="A1471" s="6" t="s">
        <v>1757</v>
      </c>
      <c r="B1471" s="6" t="s">
        <v>31</v>
      </c>
      <c r="C1471" s="6" t="s">
        <v>31</v>
      </c>
      <c r="D1471" s="6" t="s">
        <v>31</v>
      </c>
      <c r="E1471" s="6" t="s">
        <v>31</v>
      </c>
    </row>
    <row r="1472" spans="1:5" ht="12" x14ac:dyDescent="0.2">
      <c r="A1472" s="6" t="s">
        <v>31</v>
      </c>
      <c r="B1472" s="6" t="s">
        <v>31</v>
      </c>
      <c r="C1472" s="6" t="s">
        <v>31</v>
      </c>
      <c r="D1472" s="6" t="s">
        <v>31</v>
      </c>
      <c r="E1472" s="6" t="s">
        <v>31</v>
      </c>
    </row>
    <row r="1473" spans="1:5" ht="12" x14ac:dyDescent="0.2">
      <c r="A1473" s="6" t="s">
        <v>1349</v>
      </c>
      <c r="B1473" s="6" t="s">
        <v>31</v>
      </c>
      <c r="C1473" s="6" t="s">
        <v>31</v>
      </c>
      <c r="D1473" s="6" t="s">
        <v>31</v>
      </c>
      <c r="E1473" s="6" t="s">
        <v>31</v>
      </c>
    </row>
    <row r="1474" spans="1:5" ht="12" x14ac:dyDescent="0.2">
      <c r="A1474" s="6" t="s">
        <v>1350</v>
      </c>
      <c r="B1474" s="6" t="s">
        <v>31</v>
      </c>
      <c r="C1474" s="6" t="s">
        <v>31</v>
      </c>
      <c r="D1474" s="6" t="s">
        <v>31</v>
      </c>
      <c r="E1474" s="6" t="s">
        <v>31</v>
      </c>
    </row>
    <row r="1475" spans="1:5" ht="12" x14ac:dyDescent="0.2">
      <c r="A1475" s="6" t="s">
        <v>1351</v>
      </c>
      <c r="B1475" s="6" t="s">
        <v>31</v>
      </c>
      <c r="C1475" s="6" t="s">
        <v>31</v>
      </c>
      <c r="D1475" s="6" t="s">
        <v>31</v>
      </c>
      <c r="E1475" s="6" t="s">
        <v>31</v>
      </c>
    </row>
    <row r="1476" spans="1:5" ht="12" x14ac:dyDescent="0.2">
      <c r="A1476" s="6" t="s">
        <v>31</v>
      </c>
      <c r="B1476" s="6" t="s">
        <v>31</v>
      </c>
      <c r="C1476" s="6" t="s">
        <v>31</v>
      </c>
      <c r="D1476" s="6" t="s">
        <v>31</v>
      </c>
      <c r="E1476" s="6" t="s">
        <v>31</v>
      </c>
    </row>
    <row r="1477" spans="1:5" ht="12" x14ac:dyDescent="0.2">
      <c r="A1477" s="6" t="s">
        <v>1758</v>
      </c>
      <c r="B1477" s="6" t="s">
        <v>31</v>
      </c>
      <c r="C1477" s="6" t="s">
        <v>31</v>
      </c>
      <c r="D1477" s="6" t="s">
        <v>31</v>
      </c>
      <c r="E1477" s="6" t="s">
        <v>31</v>
      </c>
    </row>
    <row r="1478" spans="1:5" ht="12" x14ac:dyDescent="0.2">
      <c r="A1478" s="6" t="s">
        <v>31</v>
      </c>
      <c r="B1478" s="6" t="s">
        <v>31</v>
      </c>
      <c r="C1478" s="6" t="s">
        <v>31</v>
      </c>
      <c r="D1478" s="6" t="s">
        <v>31</v>
      </c>
      <c r="E1478" s="6" t="s">
        <v>31</v>
      </c>
    </row>
    <row r="1479" spans="1:5" ht="12" x14ac:dyDescent="0.2">
      <c r="A1479" s="6" t="s">
        <v>1759</v>
      </c>
      <c r="B1479" s="6" t="s">
        <v>31</v>
      </c>
      <c r="C1479" s="6" t="s">
        <v>31</v>
      </c>
      <c r="D1479" s="6" t="s">
        <v>31</v>
      </c>
      <c r="E1479" s="6" t="s">
        <v>31</v>
      </c>
    </row>
    <row r="1480" spans="1:5" ht="12" x14ac:dyDescent="0.2">
      <c r="A1480" s="6" t="s">
        <v>1789</v>
      </c>
      <c r="B1480" s="6" t="s">
        <v>31</v>
      </c>
      <c r="C1480" s="6" t="s">
        <v>31</v>
      </c>
      <c r="D1480" s="6" t="s">
        <v>31</v>
      </c>
      <c r="E1480" s="6" t="s">
        <v>31</v>
      </c>
    </row>
    <row r="1481" spans="1:5" ht="12" x14ac:dyDescent="0.2">
      <c r="A1481" s="6" t="s">
        <v>1790</v>
      </c>
      <c r="B1481" s="6" t="s">
        <v>31</v>
      </c>
      <c r="C1481" s="6" t="s">
        <v>31</v>
      </c>
      <c r="D1481" s="6" t="s">
        <v>31</v>
      </c>
      <c r="E1481" s="6" t="s">
        <v>31</v>
      </c>
    </row>
    <row r="1482" spans="1:5" ht="12" x14ac:dyDescent="0.2">
      <c r="A1482" s="6" t="s">
        <v>1680</v>
      </c>
      <c r="B1482" s="6" t="s">
        <v>31</v>
      </c>
      <c r="C1482" s="6" t="s">
        <v>31</v>
      </c>
      <c r="D1482" s="6" t="s">
        <v>31</v>
      </c>
      <c r="E1482" s="6" t="s">
        <v>31</v>
      </c>
    </row>
    <row r="1483" spans="1:5" ht="12" x14ac:dyDescent="0.2">
      <c r="A1483" s="6" t="s">
        <v>1791</v>
      </c>
      <c r="B1483" s="6" t="s">
        <v>31</v>
      </c>
      <c r="C1483" s="6" t="s">
        <v>31</v>
      </c>
      <c r="D1483" s="6" t="s">
        <v>31</v>
      </c>
      <c r="E1483" s="6" t="s">
        <v>31</v>
      </c>
    </row>
    <row r="1484" spans="1:5" ht="12" x14ac:dyDescent="0.2">
      <c r="A1484" s="6" t="s">
        <v>1792</v>
      </c>
      <c r="B1484" s="9">
        <v>245.6</v>
      </c>
      <c r="C1484" s="9">
        <v>0</v>
      </c>
      <c r="D1484" s="9">
        <v>0</v>
      </c>
      <c r="E1484" s="9">
        <v>245.6</v>
      </c>
    </row>
    <row r="1485" spans="1:5" ht="12" x14ac:dyDescent="0.2">
      <c r="A1485" s="6" t="s">
        <v>1683</v>
      </c>
      <c r="B1485" s="6" t="s">
        <v>31</v>
      </c>
      <c r="C1485" s="6" t="s">
        <v>31</v>
      </c>
      <c r="D1485" s="6" t="s">
        <v>31</v>
      </c>
      <c r="E1485" s="6" t="s">
        <v>31</v>
      </c>
    </row>
    <row r="1486" spans="1:5" ht="12" x14ac:dyDescent="0.2">
      <c r="A1486" s="6" t="s">
        <v>1793</v>
      </c>
      <c r="B1486" s="9">
        <v>0</v>
      </c>
      <c r="C1486" s="9">
        <v>835.8</v>
      </c>
      <c r="D1486" s="9">
        <v>0</v>
      </c>
      <c r="E1486" s="9">
        <v>835.8</v>
      </c>
    </row>
    <row r="1487" spans="1:5" ht="12" x14ac:dyDescent="0.2">
      <c r="A1487" s="6" t="s">
        <v>1685</v>
      </c>
      <c r="B1487" s="6" t="s">
        <v>31</v>
      </c>
      <c r="C1487" s="6" t="s">
        <v>31</v>
      </c>
      <c r="D1487" s="6" t="s">
        <v>31</v>
      </c>
      <c r="E1487" s="6" t="s">
        <v>31</v>
      </c>
    </row>
    <row r="1488" spans="1:5" ht="12" x14ac:dyDescent="0.2">
      <c r="A1488" s="6" t="s">
        <v>1794</v>
      </c>
      <c r="B1488" s="9">
        <v>0</v>
      </c>
      <c r="C1488" s="9">
        <v>0</v>
      </c>
      <c r="D1488" s="9">
        <v>339.9</v>
      </c>
      <c r="E1488" s="9">
        <v>339.9</v>
      </c>
    </row>
    <row r="1489" spans="1:5" ht="12" x14ac:dyDescent="0.2">
      <c r="A1489" s="6" t="s">
        <v>1687</v>
      </c>
      <c r="B1489" s="6" t="s">
        <v>31</v>
      </c>
      <c r="C1489" s="6" t="s">
        <v>31</v>
      </c>
      <c r="D1489" s="6" t="s">
        <v>31</v>
      </c>
      <c r="E1489" s="6" t="s">
        <v>31</v>
      </c>
    </row>
    <row r="1490" spans="1:5" ht="12" x14ac:dyDescent="0.2">
      <c r="A1490" s="6" t="s">
        <v>1365</v>
      </c>
      <c r="B1490" s="9">
        <v>245.6</v>
      </c>
      <c r="C1490" s="9">
        <v>835.8</v>
      </c>
      <c r="D1490" s="9">
        <v>339.9</v>
      </c>
      <c r="E1490" s="9">
        <v>1421.3</v>
      </c>
    </row>
    <row r="1491" spans="1:5" ht="12" x14ac:dyDescent="0.2">
      <c r="A1491" s="6" t="s">
        <v>31</v>
      </c>
      <c r="B1491" s="6" t="s">
        <v>31</v>
      </c>
      <c r="C1491" s="6" t="s">
        <v>31</v>
      </c>
      <c r="D1491" s="6" t="s">
        <v>31</v>
      </c>
      <c r="E1491" s="6" t="s">
        <v>31</v>
      </c>
    </row>
    <row r="1492" spans="1:5" ht="12" x14ac:dyDescent="0.2">
      <c r="A1492" s="6" t="s">
        <v>31</v>
      </c>
      <c r="B1492" s="6" t="s">
        <v>31</v>
      </c>
      <c r="C1492" s="6" t="s">
        <v>31</v>
      </c>
      <c r="D1492" s="6" t="s">
        <v>31</v>
      </c>
      <c r="E1492" s="6" t="s">
        <v>31</v>
      </c>
    </row>
    <row r="1493" spans="1:5" ht="12" x14ac:dyDescent="0.2">
      <c r="A1493" s="6" t="s">
        <v>1767</v>
      </c>
      <c r="B1493" s="6" t="s">
        <v>31</v>
      </c>
      <c r="C1493" s="6" t="s">
        <v>31</v>
      </c>
      <c r="D1493" s="6" t="s">
        <v>31</v>
      </c>
      <c r="E1493" s="6" t="s">
        <v>31</v>
      </c>
    </row>
    <row r="1494" spans="1:5" ht="12" x14ac:dyDescent="0.2">
      <c r="A1494" s="6" t="s">
        <v>1823</v>
      </c>
      <c r="B1494" s="6" t="s">
        <v>31</v>
      </c>
      <c r="C1494" s="6" t="s">
        <v>31</v>
      </c>
      <c r="D1494" s="6" t="s">
        <v>31</v>
      </c>
      <c r="E1494" s="6" t="s">
        <v>31</v>
      </c>
    </row>
    <row r="1495" spans="1:5" ht="12" x14ac:dyDescent="0.2">
      <c r="A1495" s="6" t="s">
        <v>1769</v>
      </c>
      <c r="B1495" s="6" t="s">
        <v>31</v>
      </c>
      <c r="C1495" s="6" t="s">
        <v>31</v>
      </c>
      <c r="D1495" s="6" t="s">
        <v>31</v>
      </c>
      <c r="E1495" s="6" t="s">
        <v>31</v>
      </c>
    </row>
    <row r="1496" spans="1:5" ht="12" x14ac:dyDescent="0.2">
      <c r="A1496" s="6" t="s">
        <v>1651</v>
      </c>
      <c r="B1496" s="6" t="s">
        <v>31</v>
      </c>
      <c r="C1496" s="6" t="s">
        <v>31</v>
      </c>
      <c r="D1496" s="6" t="s">
        <v>31</v>
      </c>
      <c r="E1496" s="6" t="s">
        <v>31</v>
      </c>
    </row>
    <row r="1497" spans="1:5" ht="12" x14ac:dyDescent="0.2">
      <c r="A1497" s="6" t="s">
        <v>1833</v>
      </c>
      <c r="B1497" s="6" t="s">
        <v>31</v>
      </c>
      <c r="C1497" s="6" t="s">
        <v>31</v>
      </c>
      <c r="D1497" s="6" t="s">
        <v>31</v>
      </c>
      <c r="E1497" s="6" t="s">
        <v>31</v>
      </c>
    </row>
    <row r="1498" spans="1:5" ht="12" x14ac:dyDescent="0.2">
      <c r="A1498" s="6" t="s">
        <v>1834</v>
      </c>
      <c r="B1498" s="6" t="s">
        <v>31</v>
      </c>
      <c r="C1498" s="6" t="s">
        <v>31</v>
      </c>
      <c r="D1498" s="6" t="s">
        <v>31</v>
      </c>
      <c r="E1498" s="6" t="s">
        <v>31</v>
      </c>
    </row>
    <row r="1499" spans="1:5" ht="12" x14ac:dyDescent="0.2">
      <c r="A1499" s="6" t="s">
        <v>1581</v>
      </c>
      <c r="B1499" s="6" t="s">
        <v>31</v>
      </c>
      <c r="C1499" s="6" t="s">
        <v>31</v>
      </c>
      <c r="D1499" s="6" t="s">
        <v>31</v>
      </c>
      <c r="E1499" s="6" t="s">
        <v>31</v>
      </c>
    </row>
    <row r="1500" spans="1:5" ht="12" x14ac:dyDescent="0.2">
      <c r="A1500" s="6" t="s">
        <v>1582</v>
      </c>
      <c r="B1500" s="6" t="s">
        <v>31</v>
      </c>
      <c r="C1500" s="6" t="s">
        <v>31</v>
      </c>
      <c r="D1500" s="6" t="s">
        <v>31</v>
      </c>
      <c r="E1500" s="6" t="s">
        <v>31</v>
      </c>
    </row>
    <row r="1501" spans="1:5" ht="12" x14ac:dyDescent="0.2">
      <c r="A1501" s="6" t="s">
        <v>1835</v>
      </c>
      <c r="B1501" s="6" t="s">
        <v>31</v>
      </c>
      <c r="C1501" s="6" t="s">
        <v>31</v>
      </c>
      <c r="D1501" s="6" t="s">
        <v>31</v>
      </c>
      <c r="E1501" s="6" t="s">
        <v>31</v>
      </c>
    </row>
    <row r="1502" spans="1:5" ht="12" x14ac:dyDescent="0.2">
      <c r="A1502" s="6" t="s">
        <v>1836</v>
      </c>
      <c r="B1502" s="6" t="s">
        <v>31</v>
      </c>
      <c r="C1502" s="6" t="s">
        <v>31</v>
      </c>
      <c r="D1502" s="6" t="s">
        <v>31</v>
      </c>
      <c r="E1502" s="6" t="s">
        <v>31</v>
      </c>
    </row>
    <row r="1503" spans="1:5" ht="12" x14ac:dyDescent="0.2">
      <c r="A1503" s="6" t="s">
        <v>1837</v>
      </c>
      <c r="B1503" s="9">
        <v>647.20000000000005</v>
      </c>
      <c r="C1503" s="9">
        <v>0</v>
      </c>
      <c r="D1503" s="9">
        <v>0</v>
      </c>
      <c r="E1503" s="9">
        <v>647.20000000000005</v>
      </c>
    </row>
    <row r="1504" spans="1:5" ht="12" x14ac:dyDescent="0.2">
      <c r="A1504" s="6" t="s">
        <v>1657</v>
      </c>
      <c r="B1504" s="6" t="s">
        <v>31</v>
      </c>
      <c r="C1504" s="6" t="s">
        <v>31</v>
      </c>
      <c r="D1504" s="6" t="s">
        <v>31</v>
      </c>
      <c r="E1504" s="6" t="s">
        <v>31</v>
      </c>
    </row>
    <row r="1505" spans="1:5" ht="12" x14ac:dyDescent="0.2">
      <c r="A1505" s="6" t="s">
        <v>1838</v>
      </c>
      <c r="B1505" s="9">
        <v>0</v>
      </c>
      <c r="C1505" s="9">
        <v>2081.4</v>
      </c>
      <c r="D1505" s="9">
        <v>0</v>
      </c>
      <c r="E1505" s="9">
        <v>2081.4</v>
      </c>
    </row>
    <row r="1506" spans="1:5" ht="12" x14ac:dyDescent="0.2">
      <c r="A1506" s="6" t="s">
        <v>1659</v>
      </c>
      <c r="B1506" s="6" t="s">
        <v>31</v>
      </c>
      <c r="C1506" s="6" t="s">
        <v>31</v>
      </c>
      <c r="D1506" s="6" t="s">
        <v>31</v>
      </c>
      <c r="E1506" s="6" t="s">
        <v>31</v>
      </c>
    </row>
    <row r="1507" spans="1:5" ht="12" x14ac:dyDescent="0.2">
      <c r="A1507" s="6" t="s">
        <v>1839</v>
      </c>
      <c r="B1507" s="9">
        <v>0</v>
      </c>
      <c r="C1507" s="9">
        <v>0</v>
      </c>
      <c r="D1507" s="9">
        <v>425.8</v>
      </c>
      <c r="E1507" s="9">
        <v>425.8</v>
      </c>
    </row>
    <row r="1508" spans="1:5" ht="12" x14ac:dyDescent="0.2">
      <c r="A1508" s="6" t="s">
        <v>1661</v>
      </c>
      <c r="B1508" s="6" t="s">
        <v>31</v>
      </c>
      <c r="C1508" s="6" t="s">
        <v>31</v>
      </c>
      <c r="D1508" s="6" t="s">
        <v>31</v>
      </c>
      <c r="E1508" s="6" t="s">
        <v>31</v>
      </c>
    </row>
    <row r="1509" spans="1:5" ht="12" x14ac:dyDescent="0.2">
      <c r="A1509" s="6" t="s">
        <v>1591</v>
      </c>
      <c r="B1509" s="6" t="s">
        <v>31</v>
      </c>
      <c r="C1509" s="6" t="s">
        <v>31</v>
      </c>
      <c r="D1509" s="6" t="s">
        <v>31</v>
      </c>
      <c r="E1509" s="6" t="s">
        <v>31</v>
      </c>
    </row>
    <row r="1510" spans="1:5" ht="12" x14ac:dyDescent="0.2">
      <c r="A1510" s="6" t="s">
        <v>1840</v>
      </c>
      <c r="B1510" s="9">
        <v>0</v>
      </c>
      <c r="C1510" s="9">
        <v>0</v>
      </c>
      <c r="D1510" s="9">
        <v>17.600000000000001</v>
      </c>
      <c r="E1510" s="9">
        <v>17.600000000000001</v>
      </c>
    </row>
    <row r="1511" spans="1:5" ht="12" x14ac:dyDescent="0.2">
      <c r="A1511" s="6" t="s">
        <v>1663</v>
      </c>
      <c r="B1511" s="6" t="s">
        <v>31</v>
      </c>
      <c r="C1511" s="6" t="s">
        <v>31</v>
      </c>
      <c r="D1511" s="6" t="s">
        <v>31</v>
      </c>
      <c r="E1511" s="6" t="s">
        <v>31</v>
      </c>
    </row>
    <row r="1512" spans="1:5" ht="12" x14ac:dyDescent="0.2">
      <c r="A1512" s="6" t="s">
        <v>1503</v>
      </c>
      <c r="B1512" s="9">
        <v>647.20000000000005</v>
      </c>
      <c r="C1512" s="9">
        <v>2081.4</v>
      </c>
      <c r="D1512" s="9">
        <v>443.4</v>
      </c>
      <c r="E1512" s="9">
        <v>3172</v>
      </c>
    </row>
    <row r="1513" spans="1:5" ht="12" x14ac:dyDescent="0.2">
      <c r="A1513" s="6" t="s">
        <v>31</v>
      </c>
      <c r="B1513" s="6" t="s">
        <v>31</v>
      </c>
      <c r="C1513" s="6" t="s">
        <v>31</v>
      </c>
      <c r="D1513" s="6" t="s">
        <v>31</v>
      </c>
      <c r="E1513" s="6" t="s">
        <v>31</v>
      </c>
    </row>
    <row r="1514" spans="1:5" ht="12" x14ac:dyDescent="0.2">
      <c r="A1514" s="6" t="s">
        <v>31</v>
      </c>
      <c r="B1514" s="6" t="s">
        <v>31</v>
      </c>
      <c r="C1514" s="6" t="s">
        <v>31</v>
      </c>
      <c r="D1514" s="6" t="s">
        <v>31</v>
      </c>
      <c r="E1514" s="6" t="s">
        <v>31</v>
      </c>
    </row>
    <row r="1515" spans="1:5" ht="12" x14ac:dyDescent="0.2">
      <c r="A1515" s="6" t="s">
        <v>1779</v>
      </c>
      <c r="B1515" s="6" t="s">
        <v>31</v>
      </c>
      <c r="C1515" s="6" t="s">
        <v>31</v>
      </c>
      <c r="D1515" s="6" t="s">
        <v>31</v>
      </c>
      <c r="E1515" s="6" t="s">
        <v>31</v>
      </c>
    </row>
    <row r="1516" spans="1:5" ht="12" x14ac:dyDescent="0.2">
      <c r="A1516" s="6" t="s">
        <v>1780</v>
      </c>
      <c r="B1516" s="6" t="s">
        <v>31</v>
      </c>
      <c r="C1516" s="6" t="s">
        <v>31</v>
      </c>
      <c r="D1516" s="6" t="s">
        <v>31</v>
      </c>
      <c r="E1516" s="6" t="s">
        <v>31</v>
      </c>
    </row>
    <row r="1517" spans="1:5" ht="12" x14ac:dyDescent="0.2">
      <c r="A1517" s="6" t="s">
        <v>1355</v>
      </c>
      <c r="B1517" s="6" t="s">
        <v>31</v>
      </c>
      <c r="C1517" s="6" t="s">
        <v>31</v>
      </c>
      <c r="D1517" s="6" t="s">
        <v>31</v>
      </c>
      <c r="E1517" s="6" t="s">
        <v>31</v>
      </c>
    </row>
    <row r="1518" spans="1:5" ht="12" x14ac:dyDescent="0.2">
      <c r="A1518" s="6" t="s">
        <v>1781</v>
      </c>
      <c r="B1518" s="6" t="s">
        <v>31</v>
      </c>
      <c r="C1518" s="6" t="s">
        <v>31</v>
      </c>
      <c r="D1518" s="6" t="s">
        <v>31</v>
      </c>
      <c r="E1518" s="6" t="s">
        <v>31</v>
      </c>
    </row>
    <row r="1519" spans="1:5" ht="12" x14ac:dyDescent="0.2">
      <c r="A1519" s="6" t="s">
        <v>1782</v>
      </c>
      <c r="B1519" s="6" t="s">
        <v>31</v>
      </c>
      <c r="C1519" s="6" t="s">
        <v>31</v>
      </c>
      <c r="D1519" s="6" t="s">
        <v>31</v>
      </c>
      <c r="E1519" s="6" t="s">
        <v>31</v>
      </c>
    </row>
    <row r="1520" spans="1:5" ht="12" x14ac:dyDescent="0.2">
      <c r="A1520" s="6" t="s">
        <v>1783</v>
      </c>
      <c r="B1520" s="6" t="s">
        <v>31</v>
      </c>
      <c r="C1520" s="6" t="s">
        <v>31</v>
      </c>
      <c r="D1520" s="6" t="s">
        <v>31</v>
      </c>
      <c r="E1520" s="6" t="s">
        <v>31</v>
      </c>
    </row>
    <row r="1521" spans="1:5" ht="12" x14ac:dyDescent="0.2">
      <c r="A1521" s="6" t="s">
        <v>1784</v>
      </c>
      <c r="B1521" s="9">
        <v>79.599999999999994</v>
      </c>
      <c r="C1521" s="9">
        <v>0</v>
      </c>
      <c r="D1521" s="9">
        <v>0</v>
      </c>
      <c r="E1521" s="9">
        <v>79.599999999999994</v>
      </c>
    </row>
    <row r="1522" spans="1:5" ht="12" x14ac:dyDescent="0.2">
      <c r="A1522" s="6" t="s">
        <v>1360</v>
      </c>
      <c r="B1522" s="6" t="s">
        <v>31</v>
      </c>
      <c r="C1522" s="6" t="s">
        <v>31</v>
      </c>
      <c r="D1522" s="6" t="s">
        <v>31</v>
      </c>
      <c r="E1522" s="6" t="s">
        <v>31</v>
      </c>
    </row>
    <row r="1523" spans="1:5" ht="12" x14ac:dyDescent="0.2">
      <c r="A1523" s="6" t="s">
        <v>1785</v>
      </c>
      <c r="B1523" s="9">
        <v>0</v>
      </c>
      <c r="C1523" s="9">
        <v>132.19999999999999</v>
      </c>
      <c r="D1523" s="9">
        <v>0</v>
      </c>
      <c r="E1523" s="9">
        <v>132.19999999999999</v>
      </c>
    </row>
    <row r="1524" spans="1:5" ht="12" x14ac:dyDescent="0.2">
      <c r="A1524" s="6" t="s">
        <v>1362</v>
      </c>
      <c r="B1524" s="6" t="s">
        <v>31</v>
      </c>
      <c r="C1524" s="6" t="s">
        <v>31</v>
      </c>
      <c r="D1524" s="6" t="s">
        <v>31</v>
      </c>
      <c r="E1524" s="6" t="s">
        <v>31</v>
      </c>
    </row>
    <row r="1525" spans="1:5" ht="12" x14ac:dyDescent="0.2">
      <c r="A1525" s="6" t="s">
        <v>1786</v>
      </c>
      <c r="B1525" s="9">
        <v>0</v>
      </c>
      <c r="C1525" s="9">
        <v>0</v>
      </c>
      <c r="D1525" s="9">
        <v>77.599999999999994</v>
      </c>
      <c r="E1525" s="9">
        <v>77.599999999999994</v>
      </c>
    </row>
    <row r="1526" spans="1:5" ht="12" x14ac:dyDescent="0.2">
      <c r="A1526" s="6" t="s">
        <v>1364</v>
      </c>
      <c r="B1526" s="6" t="s">
        <v>31</v>
      </c>
      <c r="C1526" s="6" t="s">
        <v>31</v>
      </c>
      <c r="D1526" s="6" t="s">
        <v>31</v>
      </c>
      <c r="E1526" s="6" t="s">
        <v>31</v>
      </c>
    </row>
    <row r="1527" spans="1:5" ht="12" x14ac:dyDescent="0.2">
      <c r="A1527" s="6" t="s">
        <v>1787</v>
      </c>
      <c r="B1527" s="9">
        <v>79.599999999999994</v>
      </c>
      <c r="C1527" s="9">
        <v>132.19999999999999</v>
      </c>
      <c r="D1527" s="9">
        <v>77.599999999999994</v>
      </c>
      <c r="E1527" s="9">
        <v>289.39999999999998</v>
      </c>
    </row>
    <row r="1528" spans="1:5" ht="12" x14ac:dyDescent="0.2">
      <c r="A1528" s="6" t="s">
        <v>31</v>
      </c>
      <c r="B1528" s="6" t="s">
        <v>31</v>
      </c>
      <c r="C1528" s="6" t="s">
        <v>31</v>
      </c>
      <c r="D1528" s="6" t="s">
        <v>31</v>
      </c>
      <c r="E1528" s="6" t="s">
        <v>31</v>
      </c>
    </row>
    <row r="1529" spans="1:5" ht="12" x14ac:dyDescent="0.2">
      <c r="A1529" s="6" t="s">
        <v>31</v>
      </c>
      <c r="B1529" s="6" t="s">
        <v>31</v>
      </c>
      <c r="C1529" s="6" t="s">
        <v>31</v>
      </c>
      <c r="D1529" s="6" t="s">
        <v>31</v>
      </c>
      <c r="E1529" s="6" t="s">
        <v>31</v>
      </c>
    </row>
    <row r="1530" spans="1:5" ht="12" x14ac:dyDescent="0.2">
      <c r="A1530" s="7" t="s">
        <v>1841</v>
      </c>
      <c r="B1530" s="8">
        <v>1198</v>
      </c>
      <c r="C1530" s="8">
        <v>3986</v>
      </c>
      <c r="D1530" s="8">
        <v>997</v>
      </c>
      <c r="E1530" s="8">
        <v>6181</v>
      </c>
    </row>
    <row r="1531" spans="1:5" ht="12" x14ac:dyDescent="0.2">
      <c r="A1531" s="6" t="s">
        <v>1756</v>
      </c>
      <c r="B1531" s="6" t="s">
        <v>31</v>
      </c>
      <c r="C1531" s="6" t="s">
        <v>31</v>
      </c>
      <c r="D1531" s="6" t="s">
        <v>31</v>
      </c>
      <c r="E1531" s="6" t="s">
        <v>31</v>
      </c>
    </row>
    <row r="1532" spans="1:5" ht="12" x14ac:dyDescent="0.2">
      <c r="A1532" s="6" t="s">
        <v>1757</v>
      </c>
      <c r="B1532" s="6" t="s">
        <v>31</v>
      </c>
      <c r="C1532" s="6" t="s">
        <v>31</v>
      </c>
      <c r="D1532" s="6" t="s">
        <v>31</v>
      </c>
      <c r="E1532" s="6" t="s">
        <v>31</v>
      </c>
    </row>
    <row r="1533" spans="1:5" ht="12" x14ac:dyDescent="0.2">
      <c r="A1533" s="6" t="s">
        <v>31</v>
      </c>
      <c r="B1533" s="6" t="s">
        <v>31</v>
      </c>
      <c r="C1533" s="6" t="s">
        <v>31</v>
      </c>
      <c r="D1533" s="6" t="s">
        <v>31</v>
      </c>
      <c r="E1533" s="6" t="s">
        <v>31</v>
      </c>
    </row>
    <row r="1534" spans="1:5" ht="12" x14ac:dyDescent="0.2">
      <c r="A1534" s="6" t="s">
        <v>1349</v>
      </c>
      <c r="B1534" s="6" t="s">
        <v>31</v>
      </c>
      <c r="C1534" s="6" t="s">
        <v>31</v>
      </c>
      <c r="D1534" s="6" t="s">
        <v>31</v>
      </c>
      <c r="E1534" s="6" t="s">
        <v>31</v>
      </c>
    </row>
    <row r="1535" spans="1:5" ht="12" x14ac:dyDescent="0.2">
      <c r="A1535" s="6" t="s">
        <v>1350</v>
      </c>
      <c r="B1535" s="6" t="s">
        <v>31</v>
      </c>
      <c r="C1535" s="6" t="s">
        <v>31</v>
      </c>
      <c r="D1535" s="6" t="s">
        <v>31</v>
      </c>
      <c r="E1535" s="6" t="s">
        <v>31</v>
      </c>
    </row>
    <row r="1536" spans="1:5" ht="12" x14ac:dyDescent="0.2">
      <c r="A1536" s="6" t="s">
        <v>1351</v>
      </c>
      <c r="B1536" s="6" t="s">
        <v>31</v>
      </c>
      <c r="C1536" s="6" t="s">
        <v>31</v>
      </c>
      <c r="D1536" s="6" t="s">
        <v>31</v>
      </c>
      <c r="E1536" s="6" t="s">
        <v>31</v>
      </c>
    </row>
    <row r="1537" spans="1:5" ht="12" x14ac:dyDescent="0.2">
      <c r="A1537" s="6" t="s">
        <v>31</v>
      </c>
      <c r="B1537" s="6" t="s">
        <v>31</v>
      </c>
      <c r="C1537" s="6" t="s">
        <v>31</v>
      </c>
      <c r="D1537" s="6" t="s">
        <v>31</v>
      </c>
      <c r="E1537" s="6" t="s">
        <v>31</v>
      </c>
    </row>
    <row r="1538" spans="1:5" ht="12" x14ac:dyDescent="0.2">
      <c r="A1538" s="6" t="s">
        <v>1758</v>
      </c>
      <c r="B1538" s="6" t="s">
        <v>31</v>
      </c>
      <c r="C1538" s="6" t="s">
        <v>31</v>
      </c>
      <c r="D1538" s="6" t="s">
        <v>31</v>
      </c>
      <c r="E1538" s="6" t="s">
        <v>31</v>
      </c>
    </row>
    <row r="1539" spans="1:5" ht="12" x14ac:dyDescent="0.2">
      <c r="A1539" s="6" t="s">
        <v>31</v>
      </c>
      <c r="B1539" s="6" t="s">
        <v>31</v>
      </c>
      <c r="C1539" s="6" t="s">
        <v>31</v>
      </c>
      <c r="D1539" s="6" t="s">
        <v>31</v>
      </c>
      <c r="E1539" s="6" t="s">
        <v>31</v>
      </c>
    </row>
    <row r="1540" spans="1:5" ht="12" x14ac:dyDescent="0.2">
      <c r="A1540" s="6" t="s">
        <v>31</v>
      </c>
      <c r="B1540" s="6" t="s">
        <v>31</v>
      </c>
      <c r="C1540" s="6" t="s">
        <v>31</v>
      </c>
      <c r="D1540" s="6" t="s">
        <v>31</v>
      </c>
      <c r="E1540" s="6" t="s">
        <v>31</v>
      </c>
    </row>
    <row r="1541" spans="1:5" ht="12" x14ac:dyDescent="0.2">
      <c r="A1541" s="6" t="s">
        <v>1759</v>
      </c>
      <c r="B1541" s="6" t="s">
        <v>31</v>
      </c>
      <c r="C1541" s="6" t="s">
        <v>31</v>
      </c>
      <c r="D1541" s="6" t="s">
        <v>31</v>
      </c>
      <c r="E1541" s="6" t="s">
        <v>31</v>
      </c>
    </row>
    <row r="1542" spans="1:5" ht="12" x14ac:dyDescent="0.2">
      <c r="A1542" s="6" t="s">
        <v>1804</v>
      </c>
      <c r="B1542" s="6" t="s">
        <v>31</v>
      </c>
      <c r="C1542" s="6" t="s">
        <v>31</v>
      </c>
      <c r="D1542" s="6" t="s">
        <v>31</v>
      </c>
      <c r="E1542" s="6" t="s">
        <v>31</v>
      </c>
    </row>
    <row r="1543" spans="1:5" ht="12" x14ac:dyDescent="0.2">
      <c r="A1543" s="6" t="s">
        <v>1805</v>
      </c>
      <c r="B1543" s="6" t="s">
        <v>31</v>
      </c>
      <c r="C1543" s="6" t="s">
        <v>31</v>
      </c>
      <c r="D1543" s="6" t="s">
        <v>31</v>
      </c>
      <c r="E1543" s="6" t="s">
        <v>31</v>
      </c>
    </row>
    <row r="1544" spans="1:5" ht="12" x14ac:dyDescent="0.2">
      <c r="A1544" s="6" t="s">
        <v>1806</v>
      </c>
      <c r="B1544" s="6" t="s">
        <v>31</v>
      </c>
      <c r="C1544" s="6" t="s">
        <v>31</v>
      </c>
      <c r="D1544" s="6" t="s">
        <v>31</v>
      </c>
      <c r="E1544" s="6" t="s">
        <v>31</v>
      </c>
    </row>
    <row r="1545" spans="1:5" ht="12" x14ac:dyDescent="0.2">
      <c r="A1545" s="6" t="s">
        <v>1807</v>
      </c>
      <c r="B1545" s="6" t="s">
        <v>31</v>
      </c>
      <c r="C1545" s="6" t="s">
        <v>31</v>
      </c>
      <c r="D1545" s="6" t="s">
        <v>31</v>
      </c>
      <c r="E1545" s="6" t="s">
        <v>31</v>
      </c>
    </row>
    <row r="1546" spans="1:5" ht="12" x14ac:dyDescent="0.2">
      <c r="A1546" s="6" t="s">
        <v>1808</v>
      </c>
      <c r="B1546" s="9">
        <v>330.1</v>
      </c>
      <c r="C1546" s="9">
        <v>0</v>
      </c>
      <c r="D1546" s="9">
        <v>0</v>
      </c>
      <c r="E1546" s="9">
        <v>330.1</v>
      </c>
    </row>
    <row r="1547" spans="1:5" ht="12" x14ac:dyDescent="0.2">
      <c r="A1547" s="6" t="s">
        <v>1809</v>
      </c>
      <c r="B1547" s="6" t="s">
        <v>31</v>
      </c>
      <c r="C1547" s="6" t="s">
        <v>31</v>
      </c>
      <c r="D1547" s="6" t="s">
        <v>31</v>
      </c>
      <c r="E1547" s="6" t="s">
        <v>31</v>
      </c>
    </row>
    <row r="1548" spans="1:5" ht="12" x14ac:dyDescent="0.2">
      <c r="A1548" s="6" t="s">
        <v>1810</v>
      </c>
      <c r="B1548" s="9">
        <v>0</v>
      </c>
      <c r="C1548" s="9">
        <v>1316.5</v>
      </c>
      <c r="D1548" s="9">
        <v>0</v>
      </c>
      <c r="E1548" s="9">
        <v>1316.5</v>
      </c>
    </row>
    <row r="1549" spans="1:5" ht="12" x14ac:dyDescent="0.2">
      <c r="A1549" s="6" t="s">
        <v>1811</v>
      </c>
      <c r="B1549" s="6" t="s">
        <v>31</v>
      </c>
      <c r="C1549" s="6" t="s">
        <v>31</v>
      </c>
      <c r="D1549" s="6" t="s">
        <v>31</v>
      </c>
      <c r="E1549" s="6" t="s">
        <v>31</v>
      </c>
    </row>
    <row r="1550" spans="1:5" ht="12" x14ac:dyDescent="0.2">
      <c r="A1550" s="6" t="s">
        <v>1812</v>
      </c>
      <c r="B1550" s="9">
        <v>0</v>
      </c>
      <c r="C1550" s="9">
        <v>0</v>
      </c>
      <c r="D1550" s="9">
        <v>379.1</v>
      </c>
      <c r="E1550" s="9">
        <v>379.1</v>
      </c>
    </row>
    <row r="1551" spans="1:5" ht="12" x14ac:dyDescent="0.2">
      <c r="A1551" s="6" t="s">
        <v>1813</v>
      </c>
      <c r="B1551" s="6" t="s">
        <v>31</v>
      </c>
      <c r="C1551" s="6" t="s">
        <v>31</v>
      </c>
      <c r="D1551" s="6" t="s">
        <v>31</v>
      </c>
      <c r="E1551" s="6" t="s">
        <v>31</v>
      </c>
    </row>
    <row r="1552" spans="1:5" ht="12" x14ac:dyDescent="0.2">
      <c r="A1552" s="6" t="s">
        <v>1365</v>
      </c>
      <c r="B1552" s="9">
        <v>330.1</v>
      </c>
      <c r="C1552" s="9">
        <v>1316.5</v>
      </c>
      <c r="D1552" s="9">
        <v>379.1</v>
      </c>
      <c r="E1552" s="9">
        <v>2025.7</v>
      </c>
    </row>
    <row r="1553" spans="1:5" ht="12" x14ac:dyDescent="0.2">
      <c r="A1553" s="6" t="s">
        <v>31</v>
      </c>
      <c r="B1553" s="6" t="s">
        <v>31</v>
      </c>
      <c r="C1553" s="6" t="s">
        <v>31</v>
      </c>
      <c r="D1553" s="6" t="s">
        <v>31</v>
      </c>
      <c r="E1553" s="6" t="s">
        <v>31</v>
      </c>
    </row>
    <row r="1554" spans="1:5" ht="12" x14ac:dyDescent="0.2">
      <c r="A1554" s="6" t="s">
        <v>31</v>
      </c>
      <c r="B1554" s="6" t="s">
        <v>31</v>
      </c>
      <c r="C1554" s="6" t="s">
        <v>31</v>
      </c>
      <c r="D1554" s="6" t="s">
        <v>31</v>
      </c>
      <c r="E1554" s="6" t="s">
        <v>31</v>
      </c>
    </row>
    <row r="1555" spans="1:5" ht="12" x14ac:dyDescent="0.2">
      <c r="A1555" s="6" t="s">
        <v>1767</v>
      </c>
      <c r="B1555" s="6" t="s">
        <v>31</v>
      </c>
      <c r="C1555" s="6" t="s">
        <v>31</v>
      </c>
      <c r="D1555" s="6" t="s">
        <v>31</v>
      </c>
      <c r="E1555" s="6" t="s">
        <v>31</v>
      </c>
    </row>
    <row r="1556" spans="1:5" ht="12" x14ac:dyDescent="0.2">
      <c r="A1556" s="6" t="s">
        <v>1823</v>
      </c>
      <c r="B1556" s="6" t="s">
        <v>31</v>
      </c>
      <c r="C1556" s="6" t="s">
        <v>31</v>
      </c>
      <c r="D1556" s="6" t="s">
        <v>31</v>
      </c>
      <c r="E1556" s="6" t="s">
        <v>31</v>
      </c>
    </row>
    <row r="1557" spans="1:5" ht="12" x14ac:dyDescent="0.2">
      <c r="A1557" s="6" t="s">
        <v>1769</v>
      </c>
      <c r="B1557" s="6" t="s">
        <v>31</v>
      </c>
      <c r="C1557" s="6" t="s">
        <v>31</v>
      </c>
      <c r="D1557" s="6" t="s">
        <v>31</v>
      </c>
      <c r="E1557" s="6" t="s">
        <v>31</v>
      </c>
    </row>
    <row r="1558" spans="1:5" ht="12" x14ac:dyDescent="0.2">
      <c r="A1558" s="6" t="s">
        <v>1651</v>
      </c>
      <c r="B1558" s="6" t="s">
        <v>31</v>
      </c>
      <c r="C1558" s="6" t="s">
        <v>31</v>
      </c>
      <c r="D1558" s="6" t="s">
        <v>31</v>
      </c>
      <c r="E1558" s="6" t="s">
        <v>31</v>
      </c>
    </row>
    <row r="1559" spans="1:5" ht="12" x14ac:dyDescent="0.2">
      <c r="A1559" s="6" t="s">
        <v>1842</v>
      </c>
      <c r="B1559" s="6" t="s">
        <v>31</v>
      </c>
      <c r="C1559" s="6" t="s">
        <v>31</v>
      </c>
      <c r="D1559" s="6" t="s">
        <v>31</v>
      </c>
      <c r="E1559" s="6" t="s">
        <v>31</v>
      </c>
    </row>
    <row r="1560" spans="1:5" ht="12" x14ac:dyDescent="0.2">
      <c r="A1560" s="6" t="s">
        <v>1843</v>
      </c>
      <c r="B1560" s="6" t="s">
        <v>31</v>
      </c>
      <c r="C1560" s="6" t="s">
        <v>31</v>
      </c>
      <c r="D1560" s="6" t="s">
        <v>31</v>
      </c>
      <c r="E1560" s="6" t="s">
        <v>31</v>
      </c>
    </row>
    <row r="1561" spans="1:5" ht="12" x14ac:dyDescent="0.2">
      <c r="A1561" s="6" t="s">
        <v>1581</v>
      </c>
      <c r="B1561" s="6" t="s">
        <v>31</v>
      </c>
      <c r="C1561" s="6" t="s">
        <v>31</v>
      </c>
      <c r="D1561" s="6" t="s">
        <v>31</v>
      </c>
      <c r="E1561" s="6" t="s">
        <v>31</v>
      </c>
    </row>
    <row r="1562" spans="1:5" ht="12" x14ac:dyDescent="0.2">
      <c r="A1562" s="6" t="s">
        <v>1582</v>
      </c>
      <c r="B1562" s="6" t="s">
        <v>31</v>
      </c>
      <c r="C1562" s="6" t="s">
        <v>31</v>
      </c>
      <c r="D1562" s="6" t="s">
        <v>31</v>
      </c>
      <c r="E1562" s="6" t="s">
        <v>31</v>
      </c>
    </row>
    <row r="1563" spans="1:5" ht="12" x14ac:dyDescent="0.2">
      <c r="A1563" s="6" t="s">
        <v>1844</v>
      </c>
      <c r="B1563" s="6" t="s">
        <v>31</v>
      </c>
      <c r="C1563" s="6" t="s">
        <v>31</v>
      </c>
      <c r="D1563" s="6" t="s">
        <v>31</v>
      </c>
      <c r="E1563" s="6" t="s">
        <v>31</v>
      </c>
    </row>
    <row r="1564" spans="1:5" ht="12" x14ac:dyDescent="0.2">
      <c r="A1564" s="6" t="s">
        <v>1845</v>
      </c>
      <c r="B1564" s="6" t="s">
        <v>31</v>
      </c>
      <c r="C1564" s="6" t="s">
        <v>31</v>
      </c>
      <c r="D1564" s="6" t="s">
        <v>31</v>
      </c>
      <c r="E1564" s="6" t="s">
        <v>31</v>
      </c>
    </row>
    <row r="1565" spans="1:5" ht="12" x14ac:dyDescent="0.2">
      <c r="A1565" s="6" t="s">
        <v>1846</v>
      </c>
      <c r="B1565" s="9">
        <v>789.2</v>
      </c>
      <c r="C1565" s="9">
        <v>0</v>
      </c>
      <c r="D1565" s="9">
        <v>0</v>
      </c>
      <c r="E1565" s="9">
        <v>789.2</v>
      </c>
    </row>
    <row r="1566" spans="1:5" ht="12" x14ac:dyDescent="0.2">
      <c r="A1566" s="6" t="s">
        <v>1657</v>
      </c>
      <c r="B1566" s="6" t="s">
        <v>31</v>
      </c>
      <c r="C1566" s="6" t="s">
        <v>31</v>
      </c>
      <c r="D1566" s="6" t="s">
        <v>31</v>
      </c>
      <c r="E1566" s="6" t="s">
        <v>31</v>
      </c>
    </row>
    <row r="1567" spans="1:5" ht="12" x14ac:dyDescent="0.2">
      <c r="A1567" s="6" t="s">
        <v>1847</v>
      </c>
      <c r="B1567" s="9">
        <v>0</v>
      </c>
      <c r="C1567" s="9">
        <v>2538.1</v>
      </c>
      <c r="D1567" s="9">
        <v>0</v>
      </c>
      <c r="E1567" s="9">
        <v>2538.1</v>
      </c>
    </row>
    <row r="1568" spans="1:5" ht="12" x14ac:dyDescent="0.2">
      <c r="A1568" s="6" t="s">
        <v>1659</v>
      </c>
      <c r="B1568" s="6" t="s">
        <v>31</v>
      </c>
      <c r="C1568" s="6" t="s">
        <v>31</v>
      </c>
      <c r="D1568" s="6" t="s">
        <v>31</v>
      </c>
      <c r="E1568" s="6" t="s">
        <v>31</v>
      </c>
    </row>
    <row r="1569" spans="1:5" ht="12" x14ac:dyDescent="0.2">
      <c r="A1569" s="6" t="s">
        <v>1848</v>
      </c>
      <c r="B1569" s="9">
        <v>0</v>
      </c>
      <c r="C1569" s="9">
        <v>0</v>
      </c>
      <c r="D1569" s="9">
        <v>519.29999999999995</v>
      </c>
      <c r="E1569" s="9">
        <v>519.29999999999995</v>
      </c>
    </row>
    <row r="1570" spans="1:5" ht="12" x14ac:dyDescent="0.2">
      <c r="A1570" s="6" t="s">
        <v>1661</v>
      </c>
      <c r="B1570" s="6" t="s">
        <v>31</v>
      </c>
      <c r="C1570" s="6" t="s">
        <v>31</v>
      </c>
      <c r="D1570" s="6" t="s">
        <v>31</v>
      </c>
      <c r="E1570" s="6" t="s">
        <v>31</v>
      </c>
    </row>
    <row r="1571" spans="1:5" ht="12" x14ac:dyDescent="0.2">
      <c r="A1571" s="6" t="s">
        <v>1591</v>
      </c>
      <c r="B1571" s="6" t="s">
        <v>31</v>
      </c>
      <c r="C1571" s="6" t="s">
        <v>31</v>
      </c>
      <c r="D1571" s="6" t="s">
        <v>31</v>
      </c>
      <c r="E1571" s="6" t="s">
        <v>31</v>
      </c>
    </row>
    <row r="1572" spans="1:5" ht="12" x14ac:dyDescent="0.2">
      <c r="A1572" s="6" t="s">
        <v>1849</v>
      </c>
      <c r="B1572" s="9">
        <v>0</v>
      </c>
      <c r="C1572" s="9">
        <v>0</v>
      </c>
      <c r="D1572" s="9">
        <v>21.5</v>
      </c>
      <c r="E1572" s="9">
        <v>21.5</v>
      </c>
    </row>
    <row r="1573" spans="1:5" ht="12" x14ac:dyDescent="0.2">
      <c r="A1573" s="6" t="s">
        <v>1663</v>
      </c>
      <c r="B1573" s="6" t="s">
        <v>31</v>
      </c>
      <c r="C1573" s="6" t="s">
        <v>31</v>
      </c>
      <c r="D1573" s="6" t="s">
        <v>31</v>
      </c>
      <c r="E1573" s="6" t="s">
        <v>31</v>
      </c>
    </row>
    <row r="1574" spans="1:5" ht="12" x14ac:dyDescent="0.2">
      <c r="A1574" s="6" t="s">
        <v>1503</v>
      </c>
      <c r="B1574" s="9">
        <v>789.2</v>
      </c>
      <c r="C1574" s="9">
        <v>2538.1</v>
      </c>
      <c r="D1574" s="9">
        <v>540.79999999999995</v>
      </c>
      <c r="E1574" s="9">
        <v>3868.1</v>
      </c>
    </row>
    <row r="1575" spans="1:5" ht="12" x14ac:dyDescent="0.2">
      <c r="A1575" s="6" t="s">
        <v>31</v>
      </c>
      <c r="B1575" s="6" t="s">
        <v>31</v>
      </c>
      <c r="C1575" s="6" t="s">
        <v>31</v>
      </c>
      <c r="D1575" s="6" t="s">
        <v>31</v>
      </c>
      <c r="E1575" s="6" t="s">
        <v>31</v>
      </c>
    </row>
    <row r="1576" spans="1:5" ht="12" x14ac:dyDescent="0.2">
      <c r="A1576" s="6" t="s">
        <v>31</v>
      </c>
      <c r="B1576" s="6" t="s">
        <v>31</v>
      </c>
      <c r="C1576" s="6" t="s">
        <v>31</v>
      </c>
      <c r="D1576" s="6" t="s">
        <v>31</v>
      </c>
      <c r="E1576" s="6" t="s">
        <v>31</v>
      </c>
    </row>
    <row r="1577" spans="1:5" ht="12" x14ac:dyDescent="0.2">
      <c r="A1577" s="6" t="s">
        <v>1779</v>
      </c>
      <c r="B1577" s="6" t="s">
        <v>31</v>
      </c>
      <c r="C1577" s="6" t="s">
        <v>31</v>
      </c>
      <c r="D1577" s="6" t="s">
        <v>31</v>
      </c>
      <c r="E1577" s="6" t="s">
        <v>31</v>
      </c>
    </row>
    <row r="1578" spans="1:5" ht="12" x14ac:dyDescent="0.2">
      <c r="A1578" s="6" t="s">
        <v>1780</v>
      </c>
      <c r="B1578" s="6" t="s">
        <v>31</v>
      </c>
      <c r="C1578" s="6" t="s">
        <v>31</v>
      </c>
      <c r="D1578" s="6" t="s">
        <v>31</v>
      </c>
      <c r="E1578" s="6" t="s">
        <v>31</v>
      </c>
    </row>
    <row r="1579" spans="1:5" ht="12" x14ac:dyDescent="0.2">
      <c r="A1579" s="6" t="s">
        <v>1355</v>
      </c>
      <c r="B1579" s="6" t="s">
        <v>31</v>
      </c>
      <c r="C1579" s="6" t="s">
        <v>31</v>
      </c>
      <c r="D1579" s="6" t="s">
        <v>31</v>
      </c>
      <c r="E1579" s="6" t="s">
        <v>31</v>
      </c>
    </row>
    <row r="1580" spans="1:5" ht="12" x14ac:dyDescent="0.2">
      <c r="A1580" s="6" t="s">
        <v>1781</v>
      </c>
      <c r="B1580" s="6" t="s">
        <v>31</v>
      </c>
      <c r="C1580" s="6" t="s">
        <v>31</v>
      </c>
      <c r="D1580" s="6" t="s">
        <v>31</v>
      </c>
      <c r="E1580" s="6" t="s">
        <v>31</v>
      </c>
    </row>
    <row r="1581" spans="1:5" ht="12" x14ac:dyDescent="0.2">
      <c r="A1581" s="6" t="s">
        <v>1782</v>
      </c>
      <c r="B1581" s="6" t="s">
        <v>31</v>
      </c>
      <c r="C1581" s="6" t="s">
        <v>31</v>
      </c>
      <c r="D1581" s="6" t="s">
        <v>31</v>
      </c>
      <c r="E1581" s="6" t="s">
        <v>31</v>
      </c>
    </row>
    <row r="1582" spans="1:5" ht="12" x14ac:dyDescent="0.2">
      <c r="A1582" s="6" t="s">
        <v>1783</v>
      </c>
      <c r="B1582" s="6" t="s">
        <v>31</v>
      </c>
      <c r="C1582" s="6" t="s">
        <v>31</v>
      </c>
      <c r="D1582" s="6" t="s">
        <v>31</v>
      </c>
      <c r="E1582" s="6" t="s">
        <v>31</v>
      </c>
    </row>
    <row r="1583" spans="1:5" ht="12" x14ac:dyDescent="0.2">
      <c r="A1583" s="6" t="s">
        <v>1784</v>
      </c>
      <c r="B1583" s="9">
        <v>79.599999999999994</v>
      </c>
      <c r="C1583" s="9">
        <v>0</v>
      </c>
      <c r="D1583" s="9">
        <v>0</v>
      </c>
      <c r="E1583" s="9">
        <v>79.599999999999994</v>
      </c>
    </row>
    <row r="1584" spans="1:5" ht="12" x14ac:dyDescent="0.2">
      <c r="A1584" s="6" t="s">
        <v>1360</v>
      </c>
      <c r="B1584" s="6" t="s">
        <v>31</v>
      </c>
      <c r="C1584" s="6" t="s">
        <v>31</v>
      </c>
      <c r="D1584" s="6" t="s">
        <v>31</v>
      </c>
      <c r="E1584" s="6" t="s">
        <v>31</v>
      </c>
    </row>
    <row r="1585" spans="1:5" ht="12" x14ac:dyDescent="0.2">
      <c r="A1585" s="6" t="s">
        <v>1785</v>
      </c>
      <c r="B1585" s="9">
        <v>0</v>
      </c>
      <c r="C1585" s="9">
        <v>132.19999999999999</v>
      </c>
      <c r="D1585" s="9">
        <v>0</v>
      </c>
      <c r="E1585" s="9">
        <v>132.19999999999999</v>
      </c>
    </row>
    <row r="1586" spans="1:5" ht="12" x14ac:dyDescent="0.2">
      <c r="A1586" s="6" t="s">
        <v>1362</v>
      </c>
      <c r="B1586" s="6" t="s">
        <v>31</v>
      </c>
      <c r="C1586" s="6" t="s">
        <v>31</v>
      </c>
      <c r="D1586" s="6" t="s">
        <v>31</v>
      </c>
      <c r="E1586" s="6" t="s">
        <v>31</v>
      </c>
    </row>
    <row r="1587" spans="1:5" ht="12" x14ac:dyDescent="0.2">
      <c r="A1587" s="6" t="s">
        <v>1786</v>
      </c>
      <c r="B1587" s="9">
        <v>0</v>
      </c>
      <c r="C1587" s="9">
        <v>0</v>
      </c>
      <c r="D1587" s="9">
        <v>77.599999999999994</v>
      </c>
      <c r="E1587" s="9">
        <v>77.599999999999994</v>
      </c>
    </row>
    <row r="1588" spans="1:5" ht="12" x14ac:dyDescent="0.2">
      <c r="A1588" s="6" t="s">
        <v>1364</v>
      </c>
      <c r="B1588" s="6" t="s">
        <v>31</v>
      </c>
      <c r="C1588" s="6" t="s">
        <v>31</v>
      </c>
      <c r="D1588" s="6" t="s">
        <v>31</v>
      </c>
      <c r="E1588" s="6" t="s">
        <v>31</v>
      </c>
    </row>
    <row r="1589" spans="1:5" ht="12" x14ac:dyDescent="0.2">
      <c r="A1589" s="6" t="s">
        <v>1787</v>
      </c>
      <c r="B1589" s="9">
        <v>79.599999999999994</v>
      </c>
      <c r="C1589" s="9">
        <v>132.19999999999999</v>
      </c>
      <c r="D1589" s="9">
        <v>77.599999999999994</v>
      </c>
      <c r="E1589" s="9">
        <v>289.39999999999998</v>
      </c>
    </row>
    <row r="1590" spans="1:5" ht="12" x14ac:dyDescent="0.2">
      <c r="A1590" s="6" t="s">
        <v>31</v>
      </c>
      <c r="B1590" s="6" t="s">
        <v>31</v>
      </c>
      <c r="C1590" s="6" t="s">
        <v>31</v>
      </c>
      <c r="D1590" s="6" t="s">
        <v>31</v>
      </c>
      <c r="E1590" s="6" t="s">
        <v>31</v>
      </c>
    </row>
    <row r="1591" spans="1:5" ht="12" x14ac:dyDescent="0.2">
      <c r="A1591" s="6" t="s">
        <v>31</v>
      </c>
      <c r="B1591" s="6" t="s">
        <v>31</v>
      </c>
      <c r="C1591" s="6" t="s">
        <v>31</v>
      </c>
      <c r="D1591" s="6" t="s">
        <v>31</v>
      </c>
      <c r="E1591" s="6" t="s">
        <v>31</v>
      </c>
    </row>
    <row r="1592" spans="1:5" ht="12" x14ac:dyDescent="0.2">
      <c r="A1592" s="7" t="s">
        <v>1850</v>
      </c>
      <c r="B1592" s="8">
        <v>215</v>
      </c>
      <c r="C1592" s="8">
        <v>731</v>
      </c>
      <c r="D1592" s="8">
        <v>342</v>
      </c>
      <c r="E1592" s="8">
        <v>1288</v>
      </c>
    </row>
    <row r="1593" spans="1:5" ht="12" x14ac:dyDescent="0.2">
      <c r="A1593" s="6" t="s">
        <v>1851</v>
      </c>
      <c r="B1593" s="6" t="s">
        <v>31</v>
      </c>
      <c r="C1593" s="6" t="s">
        <v>31</v>
      </c>
      <c r="D1593" s="6" t="s">
        <v>31</v>
      </c>
      <c r="E1593" s="6" t="s">
        <v>31</v>
      </c>
    </row>
    <row r="1594" spans="1:5" ht="12" x14ac:dyDescent="0.2">
      <c r="A1594" s="6" t="s">
        <v>1852</v>
      </c>
      <c r="B1594" s="6" t="s">
        <v>31</v>
      </c>
      <c r="C1594" s="6" t="s">
        <v>31</v>
      </c>
      <c r="D1594" s="6" t="s">
        <v>31</v>
      </c>
      <c r="E1594" s="6" t="s">
        <v>31</v>
      </c>
    </row>
    <row r="1595" spans="1:5" ht="12" x14ac:dyDescent="0.2">
      <c r="A1595" s="6" t="s">
        <v>31</v>
      </c>
      <c r="B1595" s="6" t="s">
        <v>31</v>
      </c>
      <c r="C1595" s="6" t="s">
        <v>31</v>
      </c>
      <c r="D1595" s="6" t="s">
        <v>31</v>
      </c>
      <c r="E1595" s="6" t="s">
        <v>31</v>
      </c>
    </row>
    <row r="1596" spans="1:5" ht="12" x14ac:dyDescent="0.2">
      <c r="A1596" s="6" t="s">
        <v>1349</v>
      </c>
      <c r="B1596" s="6" t="s">
        <v>31</v>
      </c>
      <c r="C1596" s="6" t="s">
        <v>31</v>
      </c>
      <c r="D1596" s="6" t="s">
        <v>31</v>
      </c>
      <c r="E1596" s="6" t="s">
        <v>31</v>
      </c>
    </row>
    <row r="1597" spans="1:5" ht="12" x14ac:dyDescent="0.2">
      <c r="A1597" s="6" t="s">
        <v>1350</v>
      </c>
      <c r="B1597" s="6" t="s">
        <v>31</v>
      </c>
      <c r="C1597" s="6" t="s">
        <v>31</v>
      </c>
      <c r="D1597" s="6" t="s">
        <v>31</v>
      </c>
      <c r="E1597" s="6" t="s">
        <v>31</v>
      </c>
    </row>
    <row r="1598" spans="1:5" ht="12" x14ac:dyDescent="0.2">
      <c r="A1598" s="6" t="s">
        <v>1351</v>
      </c>
      <c r="B1598" s="6" t="s">
        <v>31</v>
      </c>
      <c r="C1598" s="6" t="s">
        <v>31</v>
      </c>
      <c r="D1598" s="6" t="s">
        <v>31</v>
      </c>
      <c r="E1598" s="6" t="s">
        <v>31</v>
      </c>
    </row>
    <row r="1599" spans="1:5" ht="12" x14ac:dyDescent="0.2">
      <c r="A1599" s="6" t="s">
        <v>31</v>
      </c>
      <c r="B1599" s="6" t="s">
        <v>31</v>
      </c>
      <c r="C1599" s="6" t="s">
        <v>31</v>
      </c>
      <c r="D1599" s="6" t="s">
        <v>31</v>
      </c>
      <c r="E1599" s="6" t="s">
        <v>31</v>
      </c>
    </row>
    <row r="1600" spans="1:5" ht="12" x14ac:dyDescent="0.2">
      <c r="A1600" s="6" t="s">
        <v>1853</v>
      </c>
      <c r="B1600" s="6" t="s">
        <v>31</v>
      </c>
      <c r="C1600" s="6" t="s">
        <v>31</v>
      </c>
      <c r="D1600" s="6" t="s">
        <v>31</v>
      </c>
      <c r="E1600" s="6" t="s">
        <v>31</v>
      </c>
    </row>
    <row r="1601" spans="1:5" ht="12" x14ac:dyDescent="0.2">
      <c r="A1601" s="6" t="s">
        <v>31</v>
      </c>
      <c r="B1601" s="6" t="s">
        <v>31</v>
      </c>
      <c r="C1601" s="6" t="s">
        <v>31</v>
      </c>
      <c r="D1601" s="6" t="s">
        <v>31</v>
      </c>
      <c r="E1601" s="6" t="s">
        <v>31</v>
      </c>
    </row>
    <row r="1602" spans="1:5" ht="12" x14ac:dyDescent="0.2">
      <c r="A1602" s="6" t="s">
        <v>1854</v>
      </c>
      <c r="B1602" s="6" t="s">
        <v>31</v>
      </c>
      <c r="C1602" s="6" t="s">
        <v>31</v>
      </c>
      <c r="D1602" s="6" t="s">
        <v>31</v>
      </c>
      <c r="E1602" s="6" t="s">
        <v>31</v>
      </c>
    </row>
    <row r="1603" spans="1:5" ht="12" x14ac:dyDescent="0.2">
      <c r="A1603" s="6" t="s">
        <v>1855</v>
      </c>
      <c r="B1603" s="6" t="s">
        <v>31</v>
      </c>
      <c r="C1603" s="6" t="s">
        <v>31</v>
      </c>
      <c r="D1603" s="6" t="s">
        <v>31</v>
      </c>
      <c r="E1603" s="6" t="s">
        <v>31</v>
      </c>
    </row>
    <row r="1604" spans="1:5" ht="12" x14ac:dyDescent="0.2">
      <c r="A1604" s="6" t="s">
        <v>1856</v>
      </c>
      <c r="B1604" s="6" t="s">
        <v>31</v>
      </c>
      <c r="C1604" s="6" t="s">
        <v>31</v>
      </c>
      <c r="D1604" s="6" t="s">
        <v>31</v>
      </c>
      <c r="E1604" s="6" t="s">
        <v>31</v>
      </c>
    </row>
    <row r="1605" spans="1:5" ht="12" x14ac:dyDescent="0.2">
      <c r="A1605" s="6" t="s">
        <v>1857</v>
      </c>
      <c r="B1605" s="9">
        <v>0</v>
      </c>
      <c r="C1605" s="9">
        <v>0</v>
      </c>
      <c r="D1605" s="9">
        <v>45.3</v>
      </c>
      <c r="E1605" s="9">
        <v>45.3</v>
      </c>
    </row>
    <row r="1606" spans="1:5" ht="12" x14ac:dyDescent="0.2">
      <c r="A1606" s="6" t="s">
        <v>1858</v>
      </c>
      <c r="B1606" s="6" t="s">
        <v>31</v>
      </c>
      <c r="C1606" s="6" t="s">
        <v>31</v>
      </c>
      <c r="D1606" s="6" t="s">
        <v>31</v>
      </c>
      <c r="E1606" s="6" t="s">
        <v>31</v>
      </c>
    </row>
    <row r="1607" spans="1:5" ht="12" x14ac:dyDescent="0.2">
      <c r="A1607" s="6" t="s">
        <v>1859</v>
      </c>
      <c r="B1607" s="6" t="s">
        <v>31</v>
      </c>
      <c r="C1607" s="6" t="s">
        <v>31</v>
      </c>
      <c r="D1607" s="6" t="s">
        <v>31</v>
      </c>
      <c r="E1607" s="6" t="s">
        <v>31</v>
      </c>
    </row>
    <row r="1608" spans="1:5" ht="12" x14ac:dyDescent="0.2">
      <c r="A1608" s="6" t="s">
        <v>1860</v>
      </c>
      <c r="B1608" s="9">
        <v>215</v>
      </c>
      <c r="C1608" s="9">
        <v>0</v>
      </c>
      <c r="D1608" s="9">
        <v>0</v>
      </c>
      <c r="E1608" s="9">
        <v>215</v>
      </c>
    </row>
    <row r="1609" spans="1:5" ht="12" x14ac:dyDescent="0.2">
      <c r="A1609" s="6" t="s">
        <v>1683</v>
      </c>
      <c r="B1609" s="6" t="s">
        <v>31</v>
      </c>
      <c r="C1609" s="6" t="s">
        <v>31</v>
      </c>
      <c r="D1609" s="6" t="s">
        <v>31</v>
      </c>
      <c r="E1609" s="6" t="s">
        <v>31</v>
      </c>
    </row>
    <row r="1610" spans="1:5" ht="12" x14ac:dyDescent="0.2">
      <c r="A1610" s="6" t="s">
        <v>1861</v>
      </c>
      <c r="B1610" s="9">
        <v>0</v>
      </c>
      <c r="C1610" s="9">
        <v>731.9</v>
      </c>
      <c r="D1610" s="9">
        <v>0</v>
      </c>
      <c r="E1610" s="9">
        <v>731.9</v>
      </c>
    </row>
    <row r="1611" spans="1:5" ht="12" x14ac:dyDescent="0.2">
      <c r="A1611" s="6" t="s">
        <v>1685</v>
      </c>
      <c r="B1611" s="6" t="s">
        <v>31</v>
      </c>
      <c r="C1611" s="6" t="s">
        <v>31</v>
      </c>
      <c r="D1611" s="6" t="s">
        <v>31</v>
      </c>
      <c r="E1611" s="6" t="s">
        <v>31</v>
      </c>
    </row>
    <row r="1612" spans="1:5" ht="12" x14ac:dyDescent="0.2">
      <c r="A1612" s="6" t="s">
        <v>1862</v>
      </c>
      <c r="B1612" s="9">
        <v>0</v>
      </c>
      <c r="C1612" s="9">
        <v>0</v>
      </c>
      <c r="D1612" s="9">
        <v>297.60000000000002</v>
      </c>
      <c r="E1612" s="9">
        <v>297.60000000000002</v>
      </c>
    </row>
    <row r="1613" spans="1:5" ht="12" x14ac:dyDescent="0.2">
      <c r="A1613" s="6" t="s">
        <v>1687</v>
      </c>
      <c r="B1613" s="6" t="s">
        <v>31</v>
      </c>
      <c r="C1613" s="6" t="s">
        <v>31</v>
      </c>
      <c r="D1613" s="6" t="s">
        <v>31</v>
      </c>
      <c r="E1613" s="6" t="s">
        <v>31</v>
      </c>
    </row>
    <row r="1614" spans="1:5" ht="12" x14ac:dyDescent="0.2">
      <c r="A1614" s="6" t="s">
        <v>1365</v>
      </c>
      <c r="B1614" s="9">
        <v>215</v>
      </c>
      <c r="C1614" s="9">
        <v>731.9</v>
      </c>
      <c r="D1614" s="9">
        <v>342.9</v>
      </c>
      <c r="E1614" s="9">
        <v>1289.8</v>
      </c>
    </row>
    <row r="1615" spans="1:5" ht="12" x14ac:dyDescent="0.2">
      <c r="A1615" s="6" t="s">
        <v>31</v>
      </c>
      <c r="B1615" s="6" t="s">
        <v>31</v>
      </c>
      <c r="C1615" s="6" t="s">
        <v>31</v>
      </c>
      <c r="D1615" s="6" t="s">
        <v>31</v>
      </c>
      <c r="E1615" s="6" t="s">
        <v>31</v>
      </c>
    </row>
    <row r="1616" spans="1:5" ht="12" x14ac:dyDescent="0.2">
      <c r="A1616" s="6" t="s">
        <v>31</v>
      </c>
      <c r="B1616" s="6" t="s">
        <v>31</v>
      </c>
      <c r="C1616" s="6" t="s">
        <v>31</v>
      </c>
      <c r="D1616" s="6" t="s">
        <v>31</v>
      </c>
      <c r="E1616" s="6" t="s">
        <v>31</v>
      </c>
    </row>
    <row r="1617" spans="1:5" ht="12" x14ac:dyDescent="0.2">
      <c r="A1617" s="7" t="s">
        <v>1863</v>
      </c>
      <c r="B1617" s="8">
        <v>0</v>
      </c>
      <c r="C1617" s="8">
        <v>0</v>
      </c>
      <c r="D1617" s="8">
        <v>0</v>
      </c>
      <c r="E1617" s="8">
        <v>0</v>
      </c>
    </row>
    <row r="1618" spans="1:5" ht="12" x14ac:dyDescent="0.2">
      <c r="A1618" s="6" t="s">
        <v>1864</v>
      </c>
      <c r="B1618" s="6" t="s">
        <v>31</v>
      </c>
      <c r="C1618" s="6" t="s">
        <v>31</v>
      </c>
      <c r="D1618" s="6" t="s">
        <v>31</v>
      </c>
      <c r="E1618" s="6" t="s">
        <v>31</v>
      </c>
    </row>
    <row r="1619" spans="1:5" ht="12" x14ac:dyDescent="0.2">
      <c r="A1619" s="6" t="s">
        <v>31</v>
      </c>
      <c r="B1619" s="6" t="s">
        <v>31</v>
      </c>
      <c r="C1619" s="6" t="s">
        <v>31</v>
      </c>
      <c r="D1619" s="6" t="s">
        <v>31</v>
      </c>
      <c r="E1619" s="6" t="s">
        <v>31</v>
      </c>
    </row>
    <row r="1620" spans="1:5" ht="12" x14ac:dyDescent="0.2">
      <c r="A1620" s="6" t="s">
        <v>1865</v>
      </c>
      <c r="B1620" s="6" t="s">
        <v>31</v>
      </c>
      <c r="C1620" s="6" t="s">
        <v>31</v>
      </c>
      <c r="D1620" s="6" t="s">
        <v>31</v>
      </c>
      <c r="E1620" s="6" t="s">
        <v>31</v>
      </c>
    </row>
    <row r="1621" spans="1:5" ht="12" x14ac:dyDescent="0.2">
      <c r="A1621" s="6" t="s">
        <v>1866</v>
      </c>
      <c r="B1621" s="6" t="s">
        <v>31</v>
      </c>
      <c r="C1621" s="6" t="s">
        <v>31</v>
      </c>
      <c r="D1621" s="6" t="s">
        <v>31</v>
      </c>
      <c r="E1621" s="6" t="s">
        <v>31</v>
      </c>
    </row>
    <row r="1622" spans="1:5" ht="12" x14ac:dyDescent="0.2">
      <c r="A1622" s="6" t="s">
        <v>31</v>
      </c>
      <c r="B1622" s="6" t="s">
        <v>31</v>
      </c>
      <c r="C1622" s="6" t="s">
        <v>31</v>
      </c>
      <c r="D1622" s="6" t="s">
        <v>31</v>
      </c>
      <c r="E1622" s="6" t="s">
        <v>31</v>
      </c>
    </row>
    <row r="1623" spans="1:5" ht="12" x14ac:dyDescent="0.2">
      <c r="A1623" s="7" t="s">
        <v>1867</v>
      </c>
      <c r="B1623" s="8">
        <v>1320</v>
      </c>
      <c r="C1623" s="8">
        <v>11220</v>
      </c>
      <c r="D1623" s="8">
        <v>1521</v>
      </c>
      <c r="E1623" s="8">
        <v>14061</v>
      </c>
    </row>
    <row r="1624" spans="1:5" ht="12" x14ac:dyDescent="0.2">
      <c r="A1624" s="6" t="s">
        <v>1868</v>
      </c>
      <c r="B1624" s="6" t="s">
        <v>31</v>
      </c>
      <c r="C1624" s="6" t="s">
        <v>31</v>
      </c>
      <c r="D1624" s="6" t="s">
        <v>31</v>
      </c>
      <c r="E1624" s="6" t="s">
        <v>31</v>
      </c>
    </row>
    <row r="1625" spans="1:5" ht="12" x14ac:dyDescent="0.2">
      <c r="A1625" s="6" t="s">
        <v>1869</v>
      </c>
      <c r="B1625" s="6" t="s">
        <v>31</v>
      </c>
      <c r="C1625" s="6" t="s">
        <v>31</v>
      </c>
      <c r="D1625" s="6" t="s">
        <v>31</v>
      </c>
      <c r="E1625" s="6" t="s">
        <v>31</v>
      </c>
    </row>
    <row r="1626" spans="1:5" ht="12" x14ac:dyDescent="0.2">
      <c r="A1626" s="6" t="s">
        <v>31</v>
      </c>
      <c r="B1626" s="6" t="s">
        <v>31</v>
      </c>
      <c r="C1626" s="6" t="s">
        <v>31</v>
      </c>
      <c r="D1626" s="6" t="s">
        <v>31</v>
      </c>
      <c r="E1626" s="6" t="s">
        <v>31</v>
      </c>
    </row>
    <row r="1627" spans="1:5" ht="12" x14ac:dyDescent="0.2">
      <c r="A1627" s="6" t="s">
        <v>1349</v>
      </c>
      <c r="B1627" s="6" t="s">
        <v>31</v>
      </c>
      <c r="C1627" s="6" t="s">
        <v>31</v>
      </c>
      <c r="D1627" s="6" t="s">
        <v>31</v>
      </c>
      <c r="E1627" s="6" t="s">
        <v>31</v>
      </c>
    </row>
    <row r="1628" spans="1:5" ht="12" x14ac:dyDescent="0.2">
      <c r="A1628" s="6" t="s">
        <v>1350</v>
      </c>
      <c r="B1628" s="6" t="s">
        <v>31</v>
      </c>
      <c r="C1628" s="6" t="s">
        <v>31</v>
      </c>
      <c r="D1628" s="6" t="s">
        <v>31</v>
      </c>
      <c r="E1628" s="6" t="s">
        <v>31</v>
      </c>
    </row>
    <row r="1629" spans="1:5" ht="12" x14ac:dyDescent="0.2">
      <c r="A1629" s="6" t="s">
        <v>1351</v>
      </c>
      <c r="B1629" s="6" t="s">
        <v>31</v>
      </c>
      <c r="C1629" s="6" t="s">
        <v>31</v>
      </c>
      <c r="D1629" s="6" t="s">
        <v>31</v>
      </c>
      <c r="E1629" s="6" t="s">
        <v>31</v>
      </c>
    </row>
    <row r="1630" spans="1:5" ht="12" x14ac:dyDescent="0.2">
      <c r="A1630" s="6" t="s">
        <v>31</v>
      </c>
      <c r="B1630" s="6" t="s">
        <v>31</v>
      </c>
      <c r="C1630" s="6" t="s">
        <v>31</v>
      </c>
      <c r="D1630" s="6" t="s">
        <v>31</v>
      </c>
      <c r="E1630" s="6" t="s">
        <v>31</v>
      </c>
    </row>
    <row r="1631" spans="1:5" ht="12" x14ac:dyDescent="0.2">
      <c r="A1631" s="6" t="s">
        <v>1870</v>
      </c>
      <c r="B1631" s="6" t="s">
        <v>31</v>
      </c>
      <c r="C1631" s="6" t="s">
        <v>31</v>
      </c>
      <c r="D1631" s="6" t="s">
        <v>31</v>
      </c>
      <c r="E1631" s="6" t="s">
        <v>31</v>
      </c>
    </row>
    <row r="1632" spans="1:5" ht="12" x14ac:dyDescent="0.2">
      <c r="A1632" s="6" t="s">
        <v>1871</v>
      </c>
      <c r="B1632" s="6" t="s">
        <v>31</v>
      </c>
      <c r="C1632" s="6" t="s">
        <v>31</v>
      </c>
      <c r="D1632" s="6" t="s">
        <v>31</v>
      </c>
      <c r="E1632" s="6" t="s">
        <v>31</v>
      </c>
    </row>
    <row r="1633" spans="1:5" ht="12" x14ac:dyDescent="0.2">
      <c r="A1633" s="6" t="s">
        <v>1872</v>
      </c>
      <c r="B1633" s="6" t="s">
        <v>31</v>
      </c>
      <c r="C1633" s="6" t="s">
        <v>31</v>
      </c>
      <c r="D1633" s="6" t="s">
        <v>31</v>
      </c>
      <c r="E1633" s="6" t="s">
        <v>31</v>
      </c>
    </row>
    <row r="1634" spans="1:5" ht="12" x14ac:dyDescent="0.2">
      <c r="A1634" s="6" t="s">
        <v>31</v>
      </c>
      <c r="B1634" s="6" t="s">
        <v>31</v>
      </c>
      <c r="C1634" s="6" t="s">
        <v>31</v>
      </c>
      <c r="D1634" s="6" t="s">
        <v>31</v>
      </c>
      <c r="E1634" s="6" t="s">
        <v>31</v>
      </c>
    </row>
    <row r="1635" spans="1:5" ht="12" x14ac:dyDescent="0.2">
      <c r="A1635" s="6" t="s">
        <v>1873</v>
      </c>
      <c r="B1635" s="6" t="s">
        <v>31</v>
      </c>
      <c r="C1635" s="6" t="s">
        <v>31</v>
      </c>
      <c r="D1635" s="6" t="s">
        <v>31</v>
      </c>
      <c r="E1635" s="6" t="s">
        <v>31</v>
      </c>
    </row>
    <row r="1636" spans="1:5" ht="12" x14ac:dyDescent="0.2">
      <c r="A1636" s="6" t="s">
        <v>1874</v>
      </c>
      <c r="B1636" s="9">
        <v>1320</v>
      </c>
      <c r="C1636" s="9">
        <v>0</v>
      </c>
      <c r="D1636" s="9">
        <v>0</v>
      </c>
      <c r="E1636" s="9">
        <v>1320</v>
      </c>
    </row>
    <row r="1637" spans="1:5" ht="12" x14ac:dyDescent="0.2">
      <c r="A1637" s="6" t="s">
        <v>1875</v>
      </c>
      <c r="B1637" s="6" t="s">
        <v>31</v>
      </c>
      <c r="C1637" s="6" t="s">
        <v>31</v>
      </c>
      <c r="D1637" s="6" t="s">
        <v>31</v>
      </c>
      <c r="E1637" s="6" t="s">
        <v>31</v>
      </c>
    </row>
    <row r="1638" spans="1:5" ht="12" x14ac:dyDescent="0.2">
      <c r="A1638" s="6" t="s">
        <v>1876</v>
      </c>
      <c r="B1638" s="9">
        <v>0</v>
      </c>
      <c r="C1638" s="9">
        <v>11220</v>
      </c>
      <c r="D1638" s="9">
        <v>0</v>
      </c>
      <c r="E1638" s="9">
        <v>11220</v>
      </c>
    </row>
    <row r="1639" spans="1:5" ht="12" x14ac:dyDescent="0.2">
      <c r="A1639" s="6" t="s">
        <v>1877</v>
      </c>
      <c r="B1639" s="6" t="s">
        <v>31</v>
      </c>
      <c r="C1639" s="6" t="s">
        <v>31</v>
      </c>
      <c r="D1639" s="6" t="s">
        <v>31</v>
      </c>
      <c r="E1639" s="6" t="s">
        <v>31</v>
      </c>
    </row>
    <row r="1640" spans="1:5" ht="12" x14ac:dyDescent="0.2">
      <c r="A1640" s="6" t="s">
        <v>1878</v>
      </c>
      <c r="B1640" s="9">
        <v>0</v>
      </c>
      <c r="C1640" s="9">
        <v>0</v>
      </c>
      <c r="D1640" s="9">
        <v>1521</v>
      </c>
      <c r="E1640" s="9">
        <v>1521</v>
      </c>
    </row>
    <row r="1641" spans="1:5" ht="12" x14ac:dyDescent="0.2">
      <c r="A1641" s="6" t="s">
        <v>1879</v>
      </c>
      <c r="B1641" s="6" t="s">
        <v>31</v>
      </c>
      <c r="C1641" s="6" t="s">
        <v>31</v>
      </c>
      <c r="D1641" s="6" t="s">
        <v>31</v>
      </c>
      <c r="E1641" s="6" t="s">
        <v>31</v>
      </c>
    </row>
    <row r="1642" spans="1:5" ht="12" x14ac:dyDescent="0.2">
      <c r="A1642" s="6" t="s">
        <v>1365</v>
      </c>
      <c r="B1642" s="9">
        <v>1320</v>
      </c>
      <c r="C1642" s="9">
        <v>11220</v>
      </c>
      <c r="D1642" s="9">
        <v>1521</v>
      </c>
      <c r="E1642" s="9">
        <v>14061</v>
      </c>
    </row>
    <row r="1643" spans="1:5" ht="12" x14ac:dyDescent="0.2">
      <c r="A1643" s="6" t="s">
        <v>31</v>
      </c>
      <c r="B1643" s="6" t="s">
        <v>31</v>
      </c>
      <c r="C1643" s="6" t="s">
        <v>31</v>
      </c>
      <c r="D1643" s="6" t="s">
        <v>31</v>
      </c>
      <c r="E1643" s="6" t="s">
        <v>31</v>
      </c>
    </row>
    <row r="1644" spans="1:5" ht="12" x14ac:dyDescent="0.2">
      <c r="A1644" s="6" t="s">
        <v>31</v>
      </c>
      <c r="B1644" s="6" t="s">
        <v>31</v>
      </c>
      <c r="C1644" s="6" t="s">
        <v>31</v>
      </c>
      <c r="D1644" s="6" t="s">
        <v>31</v>
      </c>
      <c r="E1644" s="6" t="s">
        <v>31</v>
      </c>
    </row>
    <row r="1645" spans="1:5" ht="12" x14ac:dyDescent="0.2">
      <c r="A1645" s="7" t="s">
        <v>1880</v>
      </c>
      <c r="B1645" s="8">
        <v>0</v>
      </c>
      <c r="C1645" s="8">
        <v>68074</v>
      </c>
      <c r="D1645" s="8">
        <v>0</v>
      </c>
      <c r="E1645" s="8">
        <v>68074</v>
      </c>
    </row>
    <row r="1646" spans="1:5" ht="12" x14ac:dyDescent="0.2">
      <c r="A1646" s="6" t="s">
        <v>1881</v>
      </c>
      <c r="B1646" s="6" t="s">
        <v>31</v>
      </c>
      <c r="C1646" s="6" t="s">
        <v>31</v>
      </c>
      <c r="D1646" s="6" t="s">
        <v>31</v>
      </c>
      <c r="E1646" s="6" t="s">
        <v>31</v>
      </c>
    </row>
    <row r="1647" spans="1:5" ht="12" x14ac:dyDescent="0.2">
      <c r="A1647" s="6" t="s">
        <v>1882</v>
      </c>
      <c r="B1647" s="6" t="s">
        <v>31</v>
      </c>
      <c r="C1647" s="6" t="s">
        <v>31</v>
      </c>
      <c r="D1647" s="6" t="s">
        <v>31</v>
      </c>
      <c r="E1647" s="6" t="s">
        <v>31</v>
      </c>
    </row>
    <row r="1648" spans="1:5" ht="12" x14ac:dyDescent="0.2">
      <c r="A1648" s="6" t="s">
        <v>31</v>
      </c>
      <c r="B1648" s="6" t="s">
        <v>31</v>
      </c>
      <c r="C1648" s="6" t="s">
        <v>31</v>
      </c>
      <c r="D1648" s="6" t="s">
        <v>31</v>
      </c>
      <c r="E1648" s="6" t="s">
        <v>31</v>
      </c>
    </row>
    <row r="1649" spans="1:5" ht="12" x14ac:dyDescent="0.2">
      <c r="A1649" s="6" t="s">
        <v>1349</v>
      </c>
      <c r="B1649" s="6" t="s">
        <v>31</v>
      </c>
      <c r="C1649" s="6" t="s">
        <v>31</v>
      </c>
      <c r="D1649" s="6" t="s">
        <v>31</v>
      </c>
      <c r="E1649" s="6" t="s">
        <v>31</v>
      </c>
    </row>
    <row r="1650" spans="1:5" ht="12" x14ac:dyDescent="0.2">
      <c r="A1650" s="6" t="s">
        <v>1350</v>
      </c>
      <c r="B1650" s="6" t="s">
        <v>31</v>
      </c>
      <c r="C1650" s="6" t="s">
        <v>31</v>
      </c>
      <c r="D1650" s="6" t="s">
        <v>31</v>
      </c>
      <c r="E1650" s="6" t="s">
        <v>31</v>
      </c>
    </row>
    <row r="1651" spans="1:5" ht="12" x14ac:dyDescent="0.2">
      <c r="A1651" s="6" t="s">
        <v>1351</v>
      </c>
      <c r="B1651" s="6" t="s">
        <v>31</v>
      </c>
      <c r="C1651" s="6" t="s">
        <v>31</v>
      </c>
      <c r="D1651" s="6" t="s">
        <v>31</v>
      </c>
      <c r="E1651" s="6" t="s">
        <v>31</v>
      </c>
    </row>
    <row r="1652" spans="1:5" ht="12" x14ac:dyDescent="0.2">
      <c r="A1652" s="6" t="s">
        <v>31</v>
      </c>
      <c r="B1652" s="6" t="s">
        <v>31</v>
      </c>
      <c r="C1652" s="6" t="s">
        <v>31</v>
      </c>
      <c r="D1652" s="6" t="s">
        <v>31</v>
      </c>
      <c r="E1652" s="6" t="s">
        <v>31</v>
      </c>
    </row>
    <row r="1653" spans="1:5" ht="12" x14ac:dyDescent="0.2">
      <c r="A1653" s="6" t="s">
        <v>1883</v>
      </c>
      <c r="B1653" s="6" t="s">
        <v>31</v>
      </c>
      <c r="C1653" s="6" t="s">
        <v>31</v>
      </c>
      <c r="D1653" s="6" t="s">
        <v>31</v>
      </c>
      <c r="E1653" s="6" t="s">
        <v>31</v>
      </c>
    </row>
    <row r="1654" spans="1:5" ht="12" x14ac:dyDescent="0.2">
      <c r="A1654" s="6" t="s">
        <v>1884</v>
      </c>
      <c r="B1654" s="6" t="s">
        <v>31</v>
      </c>
      <c r="C1654" s="6" t="s">
        <v>31</v>
      </c>
      <c r="D1654" s="6" t="s">
        <v>31</v>
      </c>
      <c r="E1654" s="6" t="s">
        <v>31</v>
      </c>
    </row>
    <row r="1655" spans="1:5" ht="12" x14ac:dyDescent="0.2">
      <c r="A1655" s="6" t="s">
        <v>1885</v>
      </c>
      <c r="B1655" s="6" t="s">
        <v>31</v>
      </c>
      <c r="C1655" s="6" t="s">
        <v>31</v>
      </c>
      <c r="D1655" s="6" t="s">
        <v>31</v>
      </c>
      <c r="E1655" s="6" t="s">
        <v>31</v>
      </c>
    </row>
    <row r="1656" spans="1:5" ht="12" x14ac:dyDescent="0.2">
      <c r="A1656" s="6" t="s">
        <v>1886</v>
      </c>
      <c r="B1656" s="6" t="s">
        <v>31</v>
      </c>
      <c r="C1656" s="6" t="s">
        <v>31</v>
      </c>
      <c r="D1656" s="6" t="s">
        <v>31</v>
      </c>
      <c r="E1656" s="6" t="s">
        <v>31</v>
      </c>
    </row>
    <row r="1657" spans="1:5" ht="12" x14ac:dyDescent="0.2">
      <c r="A1657" s="6" t="s">
        <v>1887</v>
      </c>
      <c r="B1657" s="6" t="s">
        <v>31</v>
      </c>
      <c r="C1657" s="6" t="s">
        <v>31</v>
      </c>
      <c r="D1657" s="6" t="s">
        <v>31</v>
      </c>
      <c r="E1657" s="6" t="s">
        <v>31</v>
      </c>
    </row>
    <row r="1658" spans="1:5" ht="12" x14ac:dyDescent="0.2">
      <c r="A1658" s="6" t="s">
        <v>1888</v>
      </c>
      <c r="B1658" s="6" t="s">
        <v>31</v>
      </c>
      <c r="C1658" s="6" t="s">
        <v>31</v>
      </c>
      <c r="D1658" s="6" t="s">
        <v>31</v>
      </c>
      <c r="E1658" s="6" t="s">
        <v>31</v>
      </c>
    </row>
    <row r="1659" spans="1:5" ht="12" x14ac:dyDescent="0.2">
      <c r="A1659" s="6" t="s">
        <v>1889</v>
      </c>
      <c r="B1659" s="6" t="s">
        <v>31</v>
      </c>
      <c r="C1659" s="6" t="s">
        <v>31</v>
      </c>
      <c r="D1659" s="6" t="s">
        <v>31</v>
      </c>
      <c r="E1659" s="6" t="s">
        <v>31</v>
      </c>
    </row>
    <row r="1660" spans="1:5" ht="12" x14ac:dyDescent="0.2">
      <c r="A1660" s="6" t="s">
        <v>1890</v>
      </c>
      <c r="B1660" s="6" t="s">
        <v>31</v>
      </c>
      <c r="C1660" s="6" t="s">
        <v>31</v>
      </c>
      <c r="D1660" s="6" t="s">
        <v>31</v>
      </c>
      <c r="E1660" s="6" t="s">
        <v>31</v>
      </c>
    </row>
    <row r="1661" spans="1:5" ht="12" x14ac:dyDescent="0.2">
      <c r="A1661" s="6" t="s">
        <v>1511</v>
      </c>
      <c r="B1661" s="9">
        <v>0</v>
      </c>
      <c r="C1661" s="9">
        <v>0</v>
      </c>
      <c r="D1661" s="9">
        <v>0</v>
      </c>
      <c r="E1661" s="9">
        <v>0</v>
      </c>
    </row>
    <row r="1662" spans="1:5" ht="12" x14ac:dyDescent="0.2">
      <c r="A1662" s="6" t="s">
        <v>1891</v>
      </c>
      <c r="B1662" s="6" t="s">
        <v>31</v>
      </c>
      <c r="C1662" s="6" t="s">
        <v>31</v>
      </c>
      <c r="D1662" s="6" t="s">
        <v>31</v>
      </c>
      <c r="E1662" s="6" t="s">
        <v>31</v>
      </c>
    </row>
    <row r="1663" spans="1:5" ht="12" x14ac:dyDescent="0.2">
      <c r="A1663" s="6" t="s">
        <v>1892</v>
      </c>
      <c r="B1663" s="9">
        <v>0</v>
      </c>
      <c r="C1663" s="9">
        <v>68074</v>
      </c>
      <c r="D1663" s="9">
        <v>0</v>
      </c>
      <c r="E1663" s="9">
        <v>68074</v>
      </c>
    </row>
    <row r="1664" spans="1:5" ht="12" x14ac:dyDescent="0.2">
      <c r="A1664" s="6" t="s">
        <v>1893</v>
      </c>
      <c r="B1664" s="6" t="s">
        <v>31</v>
      </c>
      <c r="C1664" s="6" t="s">
        <v>31</v>
      </c>
      <c r="D1664" s="6" t="s">
        <v>31</v>
      </c>
      <c r="E1664" s="6" t="s">
        <v>31</v>
      </c>
    </row>
    <row r="1665" spans="1:5" ht="12" x14ac:dyDescent="0.2">
      <c r="A1665" s="6" t="s">
        <v>1515</v>
      </c>
      <c r="B1665" s="9">
        <v>0</v>
      </c>
      <c r="C1665" s="9">
        <v>0</v>
      </c>
      <c r="D1665" s="9">
        <v>0</v>
      </c>
      <c r="E1665" s="9">
        <v>0</v>
      </c>
    </row>
    <row r="1666" spans="1:5" ht="12" x14ac:dyDescent="0.2">
      <c r="A1666" s="6" t="s">
        <v>1894</v>
      </c>
      <c r="B1666" s="6" t="s">
        <v>31</v>
      </c>
      <c r="C1666" s="6" t="s">
        <v>31</v>
      </c>
      <c r="D1666" s="6" t="s">
        <v>31</v>
      </c>
      <c r="E1666" s="6" t="s">
        <v>31</v>
      </c>
    </row>
    <row r="1667" spans="1:5" ht="12" x14ac:dyDescent="0.2">
      <c r="A1667" s="6" t="s">
        <v>1473</v>
      </c>
      <c r="B1667" s="9">
        <v>0</v>
      </c>
      <c r="C1667" s="9">
        <v>68074</v>
      </c>
      <c r="D1667" s="9">
        <v>0</v>
      </c>
      <c r="E1667" s="9">
        <v>68074</v>
      </c>
    </row>
    <row r="1668" spans="1:5" ht="12" x14ac:dyDescent="0.2">
      <c r="A1668" s="6" t="s">
        <v>31</v>
      </c>
      <c r="B1668" s="6" t="s">
        <v>31</v>
      </c>
      <c r="C1668" s="6" t="s">
        <v>31</v>
      </c>
      <c r="D1668" s="6" t="s">
        <v>31</v>
      </c>
      <c r="E1668" s="6" t="s">
        <v>31</v>
      </c>
    </row>
    <row r="1669" spans="1:5" ht="12" x14ac:dyDescent="0.2">
      <c r="A1669" s="6" t="s">
        <v>31</v>
      </c>
      <c r="B1669" s="6" t="s">
        <v>31</v>
      </c>
      <c r="C1669" s="6" t="s">
        <v>31</v>
      </c>
      <c r="D1669" s="6" t="s">
        <v>31</v>
      </c>
      <c r="E1669" s="6" t="s">
        <v>31</v>
      </c>
    </row>
    <row r="1670" spans="1:5" ht="12" x14ac:dyDescent="0.2">
      <c r="A1670" s="6" t="s">
        <v>31</v>
      </c>
      <c r="B1670" s="6" t="s">
        <v>31</v>
      </c>
      <c r="C1670" s="6" t="s">
        <v>31</v>
      </c>
      <c r="D1670" s="6" t="s">
        <v>31</v>
      </c>
      <c r="E1670" s="6" t="s">
        <v>31</v>
      </c>
    </row>
    <row r="1671" spans="1:5" ht="12" x14ac:dyDescent="0.2">
      <c r="A1671" s="7" t="s">
        <v>1895</v>
      </c>
      <c r="B1671" s="8">
        <v>0</v>
      </c>
      <c r="C1671" s="8">
        <v>90391</v>
      </c>
      <c r="D1671" s="8">
        <v>0</v>
      </c>
      <c r="E1671" s="8">
        <v>90391</v>
      </c>
    </row>
    <row r="1672" spans="1:5" ht="12" x14ac:dyDescent="0.2">
      <c r="A1672" s="6" t="s">
        <v>1881</v>
      </c>
      <c r="B1672" s="6" t="s">
        <v>31</v>
      </c>
      <c r="C1672" s="6" t="s">
        <v>31</v>
      </c>
      <c r="D1672" s="6" t="s">
        <v>31</v>
      </c>
      <c r="E1672" s="6" t="s">
        <v>31</v>
      </c>
    </row>
    <row r="1673" spans="1:5" ht="12" x14ac:dyDescent="0.2">
      <c r="A1673" s="6" t="s">
        <v>1882</v>
      </c>
      <c r="B1673" s="6" t="s">
        <v>31</v>
      </c>
      <c r="C1673" s="6" t="s">
        <v>31</v>
      </c>
      <c r="D1673" s="6" t="s">
        <v>31</v>
      </c>
      <c r="E1673" s="6" t="s">
        <v>31</v>
      </c>
    </row>
    <row r="1674" spans="1:5" ht="12" x14ac:dyDescent="0.2">
      <c r="A1674" s="6" t="s">
        <v>31</v>
      </c>
      <c r="B1674" s="6" t="s">
        <v>31</v>
      </c>
      <c r="C1674" s="6" t="s">
        <v>31</v>
      </c>
      <c r="D1674" s="6" t="s">
        <v>31</v>
      </c>
      <c r="E1674" s="6" t="s">
        <v>31</v>
      </c>
    </row>
    <row r="1675" spans="1:5" ht="12" x14ac:dyDescent="0.2">
      <c r="A1675" s="6" t="s">
        <v>1349</v>
      </c>
      <c r="B1675" s="6" t="s">
        <v>31</v>
      </c>
      <c r="C1675" s="6" t="s">
        <v>31</v>
      </c>
      <c r="D1675" s="6" t="s">
        <v>31</v>
      </c>
      <c r="E1675" s="6" t="s">
        <v>31</v>
      </c>
    </row>
    <row r="1676" spans="1:5" ht="12" x14ac:dyDescent="0.2">
      <c r="A1676" s="6" t="s">
        <v>1350</v>
      </c>
      <c r="B1676" s="6" t="s">
        <v>31</v>
      </c>
      <c r="C1676" s="6" t="s">
        <v>31</v>
      </c>
      <c r="D1676" s="6" t="s">
        <v>31</v>
      </c>
      <c r="E1676" s="6" t="s">
        <v>31</v>
      </c>
    </row>
    <row r="1677" spans="1:5" ht="12" x14ac:dyDescent="0.2">
      <c r="A1677" s="6" t="s">
        <v>1351</v>
      </c>
      <c r="B1677" s="6" t="s">
        <v>31</v>
      </c>
      <c r="C1677" s="6" t="s">
        <v>31</v>
      </c>
      <c r="D1677" s="6" t="s">
        <v>31</v>
      </c>
      <c r="E1677" s="6" t="s">
        <v>31</v>
      </c>
    </row>
    <row r="1678" spans="1:5" ht="12" x14ac:dyDescent="0.2">
      <c r="A1678" s="6" t="s">
        <v>31</v>
      </c>
      <c r="B1678" s="6" t="s">
        <v>31</v>
      </c>
      <c r="C1678" s="6" t="s">
        <v>31</v>
      </c>
      <c r="D1678" s="6" t="s">
        <v>31</v>
      </c>
      <c r="E1678" s="6" t="s">
        <v>31</v>
      </c>
    </row>
    <row r="1679" spans="1:5" ht="12" x14ac:dyDescent="0.2">
      <c r="A1679" s="6" t="s">
        <v>1896</v>
      </c>
      <c r="B1679" s="6" t="s">
        <v>31</v>
      </c>
      <c r="C1679" s="6" t="s">
        <v>31</v>
      </c>
      <c r="D1679" s="6" t="s">
        <v>31</v>
      </c>
      <c r="E1679" s="6" t="s">
        <v>31</v>
      </c>
    </row>
    <row r="1680" spans="1:5" ht="12" x14ac:dyDescent="0.2">
      <c r="A1680" s="6" t="s">
        <v>1897</v>
      </c>
      <c r="B1680" s="6" t="s">
        <v>31</v>
      </c>
      <c r="C1680" s="6" t="s">
        <v>31</v>
      </c>
      <c r="D1680" s="6" t="s">
        <v>31</v>
      </c>
      <c r="E1680" s="6" t="s">
        <v>31</v>
      </c>
    </row>
    <row r="1681" spans="1:5" ht="12" x14ac:dyDescent="0.2">
      <c r="A1681" s="6" t="s">
        <v>1898</v>
      </c>
      <c r="B1681" s="6" t="s">
        <v>31</v>
      </c>
      <c r="C1681" s="6" t="s">
        <v>31</v>
      </c>
      <c r="D1681" s="6" t="s">
        <v>31</v>
      </c>
      <c r="E1681" s="6" t="s">
        <v>31</v>
      </c>
    </row>
    <row r="1682" spans="1:5" ht="12" x14ac:dyDescent="0.2">
      <c r="A1682" s="6" t="s">
        <v>1888</v>
      </c>
      <c r="B1682" s="6" t="s">
        <v>31</v>
      </c>
      <c r="C1682" s="6" t="s">
        <v>31</v>
      </c>
      <c r="D1682" s="6" t="s">
        <v>31</v>
      </c>
      <c r="E1682" s="6" t="s">
        <v>31</v>
      </c>
    </row>
    <row r="1683" spans="1:5" ht="12" x14ac:dyDescent="0.2">
      <c r="A1683" s="6" t="s">
        <v>1899</v>
      </c>
      <c r="B1683" s="6" t="s">
        <v>31</v>
      </c>
      <c r="C1683" s="6" t="s">
        <v>31</v>
      </c>
      <c r="D1683" s="6" t="s">
        <v>31</v>
      </c>
      <c r="E1683" s="6" t="s">
        <v>31</v>
      </c>
    </row>
    <row r="1684" spans="1:5" ht="12" x14ac:dyDescent="0.2">
      <c r="A1684" s="6" t="s">
        <v>1900</v>
      </c>
      <c r="B1684" s="6" t="s">
        <v>31</v>
      </c>
      <c r="C1684" s="6" t="s">
        <v>31</v>
      </c>
      <c r="D1684" s="6" t="s">
        <v>31</v>
      </c>
      <c r="E1684" s="6" t="s">
        <v>31</v>
      </c>
    </row>
    <row r="1685" spans="1:5" ht="12" x14ac:dyDescent="0.2">
      <c r="A1685" s="6" t="s">
        <v>1511</v>
      </c>
      <c r="B1685" s="9">
        <v>0</v>
      </c>
      <c r="C1685" s="9">
        <v>0</v>
      </c>
      <c r="D1685" s="9">
        <v>0</v>
      </c>
      <c r="E1685" s="9">
        <v>0</v>
      </c>
    </row>
    <row r="1686" spans="1:5" ht="12" x14ac:dyDescent="0.2">
      <c r="A1686" s="6" t="s">
        <v>1901</v>
      </c>
      <c r="B1686" s="6" t="s">
        <v>31</v>
      </c>
      <c r="C1686" s="6" t="s">
        <v>31</v>
      </c>
      <c r="D1686" s="6" t="s">
        <v>31</v>
      </c>
      <c r="E1686" s="6" t="s">
        <v>31</v>
      </c>
    </row>
    <row r="1687" spans="1:5" ht="12" x14ac:dyDescent="0.2">
      <c r="A1687" s="6" t="s">
        <v>1902</v>
      </c>
      <c r="B1687" s="9">
        <v>0</v>
      </c>
      <c r="C1687" s="9">
        <v>90391</v>
      </c>
      <c r="D1687" s="9">
        <v>0</v>
      </c>
      <c r="E1687" s="9">
        <v>90391</v>
      </c>
    </row>
    <row r="1688" spans="1:5" ht="12" x14ac:dyDescent="0.2">
      <c r="A1688" s="6" t="s">
        <v>1903</v>
      </c>
      <c r="B1688" s="6" t="s">
        <v>31</v>
      </c>
      <c r="C1688" s="6" t="s">
        <v>31</v>
      </c>
      <c r="D1688" s="6" t="s">
        <v>31</v>
      </c>
      <c r="E1688" s="6" t="s">
        <v>31</v>
      </c>
    </row>
    <row r="1689" spans="1:5" ht="12" x14ac:dyDescent="0.2">
      <c r="A1689" s="6" t="s">
        <v>1515</v>
      </c>
      <c r="B1689" s="9">
        <v>0</v>
      </c>
      <c r="C1689" s="9">
        <v>0</v>
      </c>
      <c r="D1689" s="9">
        <v>0</v>
      </c>
      <c r="E1689" s="9">
        <v>0</v>
      </c>
    </row>
    <row r="1690" spans="1:5" ht="12" x14ac:dyDescent="0.2">
      <c r="A1690" s="6" t="s">
        <v>1904</v>
      </c>
      <c r="B1690" s="6" t="s">
        <v>31</v>
      </c>
      <c r="C1690" s="6" t="s">
        <v>31</v>
      </c>
      <c r="D1690" s="6" t="s">
        <v>31</v>
      </c>
      <c r="E1690" s="6" t="s">
        <v>31</v>
      </c>
    </row>
    <row r="1691" spans="1:5" ht="12" x14ac:dyDescent="0.2">
      <c r="A1691" s="6" t="s">
        <v>1467</v>
      </c>
      <c r="B1691" s="9">
        <v>0</v>
      </c>
      <c r="C1691" s="9">
        <v>90391</v>
      </c>
      <c r="D1691" s="9">
        <v>0</v>
      </c>
      <c r="E1691" s="9">
        <v>90391</v>
      </c>
    </row>
    <row r="1692" spans="1:5" ht="12" x14ac:dyDescent="0.2">
      <c r="A1692" s="6" t="s">
        <v>31</v>
      </c>
      <c r="B1692" s="6" t="s">
        <v>31</v>
      </c>
      <c r="C1692" s="6" t="s">
        <v>31</v>
      </c>
      <c r="D1692" s="6" t="s">
        <v>31</v>
      </c>
      <c r="E1692" s="6" t="s">
        <v>31</v>
      </c>
    </row>
    <row r="1693" spans="1:5" ht="12" x14ac:dyDescent="0.2">
      <c r="A1693" s="6" t="s">
        <v>31</v>
      </c>
      <c r="B1693" s="6" t="s">
        <v>31</v>
      </c>
      <c r="C1693" s="6" t="s">
        <v>31</v>
      </c>
      <c r="D1693" s="6" t="s">
        <v>31</v>
      </c>
      <c r="E1693" s="6" t="s">
        <v>31</v>
      </c>
    </row>
    <row r="1694" spans="1:5" ht="12" x14ac:dyDescent="0.2">
      <c r="A1694" s="7" t="s">
        <v>1905</v>
      </c>
      <c r="B1694" s="8">
        <v>25</v>
      </c>
      <c r="C1694" s="8">
        <v>5307</v>
      </c>
      <c r="D1694" s="8">
        <v>24</v>
      </c>
      <c r="E1694" s="8">
        <v>5356</v>
      </c>
    </row>
    <row r="1695" spans="1:5" ht="12" x14ac:dyDescent="0.2">
      <c r="A1695" s="6" t="s">
        <v>1881</v>
      </c>
      <c r="B1695" s="6" t="s">
        <v>31</v>
      </c>
      <c r="C1695" s="6" t="s">
        <v>31</v>
      </c>
      <c r="D1695" s="6" t="s">
        <v>31</v>
      </c>
      <c r="E1695" s="6" t="s">
        <v>31</v>
      </c>
    </row>
    <row r="1696" spans="1:5" ht="12" x14ac:dyDescent="0.2">
      <c r="A1696" s="6" t="s">
        <v>31</v>
      </c>
      <c r="B1696" s="6" t="s">
        <v>31</v>
      </c>
      <c r="C1696" s="6" t="s">
        <v>31</v>
      </c>
      <c r="D1696" s="6" t="s">
        <v>31</v>
      </c>
      <c r="E1696" s="6" t="s">
        <v>31</v>
      </c>
    </row>
    <row r="1697" spans="1:5" ht="12" x14ac:dyDescent="0.2">
      <c r="A1697" s="6" t="s">
        <v>1349</v>
      </c>
      <c r="B1697" s="6" t="s">
        <v>31</v>
      </c>
      <c r="C1697" s="6" t="s">
        <v>31</v>
      </c>
      <c r="D1697" s="6" t="s">
        <v>31</v>
      </c>
      <c r="E1697" s="6" t="s">
        <v>31</v>
      </c>
    </row>
    <row r="1698" spans="1:5" ht="12" x14ac:dyDescent="0.2">
      <c r="A1698" s="6" t="s">
        <v>1350</v>
      </c>
      <c r="B1698" s="6" t="s">
        <v>31</v>
      </c>
      <c r="C1698" s="6" t="s">
        <v>31</v>
      </c>
      <c r="D1698" s="6" t="s">
        <v>31</v>
      </c>
      <c r="E1698" s="6" t="s">
        <v>31</v>
      </c>
    </row>
    <row r="1699" spans="1:5" ht="12" x14ac:dyDescent="0.2">
      <c r="A1699" s="6" t="s">
        <v>1351</v>
      </c>
      <c r="B1699" s="6" t="s">
        <v>31</v>
      </c>
      <c r="C1699" s="6" t="s">
        <v>31</v>
      </c>
      <c r="D1699" s="6" t="s">
        <v>31</v>
      </c>
      <c r="E1699" s="6" t="s">
        <v>31</v>
      </c>
    </row>
    <row r="1700" spans="1:5" ht="12" x14ac:dyDescent="0.2">
      <c r="A1700" s="6" t="s">
        <v>31</v>
      </c>
      <c r="B1700" s="6" t="s">
        <v>31</v>
      </c>
      <c r="C1700" s="6" t="s">
        <v>31</v>
      </c>
      <c r="D1700" s="6" t="s">
        <v>31</v>
      </c>
      <c r="E1700" s="6" t="s">
        <v>31</v>
      </c>
    </row>
    <row r="1701" spans="1:5" ht="12" x14ac:dyDescent="0.2">
      <c r="A1701" s="6" t="s">
        <v>1906</v>
      </c>
      <c r="B1701" s="6" t="s">
        <v>31</v>
      </c>
      <c r="C1701" s="6" t="s">
        <v>31</v>
      </c>
      <c r="D1701" s="6" t="s">
        <v>31</v>
      </c>
      <c r="E1701" s="6" t="s">
        <v>31</v>
      </c>
    </row>
    <row r="1702" spans="1:5" ht="12" x14ac:dyDescent="0.2">
      <c r="A1702" s="6" t="s">
        <v>1907</v>
      </c>
      <c r="B1702" s="6" t="s">
        <v>31</v>
      </c>
      <c r="C1702" s="6" t="s">
        <v>31</v>
      </c>
      <c r="D1702" s="6" t="s">
        <v>31</v>
      </c>
      <c r="E1702" s="6" t="s">
        <v>31</v>
      </c>
    </row>
    <row r="1703" spans="1:5" ht="12" x14ac:dyDescent="0.2">
      <c r="A1703" s="6" t="s">
        <v>1908</v>
      </c>
      <c r="B1703" s="6" t="s">
        <v>31</v>
      </c>
      <c r="C1703" s="6" t="s">
        <v>31</v>
      </c>
      <c r="D1703" s="6" t="s">
        <v>31</v>
      </c>
      <c r="E1703" s="6" t="s">
        <v>31</v>
      </c>
    </row>
    <row r="1704" spans="1:5" ht="12" x14ac:dyDescent="0.2">
      <c r="A1704" s="6" t="s">
        <v>1909</v>
      </c>
      <c r="B1704" s="6" t="s">
        <v>31</v>
      </c>
      <c r="C1704" s="6" t="s">
        <v>31</v>
      </c>
      <c r="D1704" s="6" t="s">
        <v>31</v>
      </c>
      <c r="E1704" s="6" t="s">
        <v>31</v>
      </c>
    </row>
    <row r="1705" spans="1:5" ht="12" x14ac:dyDescent="0.2">
      <c r="A1705" s="6" t="s">
        <v>1910</v>
      </c>
      <c r="B1705" s="9">
        <v>0</v>
      </c>
      <c r="C1705" s="9">
        <v>0</v>
      </c>
      <c r="D1705" s="9">
        <v>0</v>
      </c>
      <c r="E1705" s="9">
        <v>0</v>
      </c>
    </row>
    <row r="1706" spans="1:5" ht="12" x14ac:dyDescent="0.2">
      <c r="A1706" s="6" t="s">
        <v>1365</v>
      </c>
      <c r="B1706" s="9">
        <v>0</v>
      </c>
      <c r="C1706" s="9">
        <v>0</v>
      </c>
      <c r="D1706" s="9">
        <v>0</v>
      </c>
      <c r="E1706" s="9">
        <v>0</v>
      </c>
    </row>
    <row r="1707" spans="1:5" ht="12" x14ac:dyDescent="0.2">
      <c r="A1707" s="6" t="s">
        <v>31</v>
      </c>
      <c r="B1707" s="6" t="s">
        <v>31</v>
      </c>
      <c r="C1707" s="6" t="s">
        <v>31</v>
      </c>
      <c r="D1707" s="6" t="s">
        <v>31</v>
      </c>
      <c r="E1707" s="6" t="s">
        <v>31</v>
      </c>
    </row>
    <row r="1708" spans="1:5" ht="12" x14ac:dyDescent="0.2">
      <c r="A1708" s="6" t="s">
        <v>31</v>
      </c>
      <c r="B1708" s="6" t="s">
        <v>31</v>
      </c>
      <c r="C1708" s="6" t="s">
        <v>31</v>
      </c>
      <c r="D1708" s="6" t="s">
        <v>31</v>
      </c>
      <c r="E1708" s="6" t="s">
        <v>31</v>
      </c>
    </row>
    <row r="1709" spans="1:5" ht="12" x14ac:dyDescent="0.2">
      <c r="A1709" s="6" t="s">
        <v>1911</v>
      </c>
      <c r="B1709" s="6" t="s">
        <v>31</v>
      </c>
      <c r="C1709" s="6" t="s">
        <v>31</v>
      </c>
      <c r="D1709" s="6" t="s">
        <v>31</v>
      </c>
      <c r="E1709" s="6" t="s">
        <v>31</v>
      </c>
    </row>
    <row r="1710" spans="1:5" ht="12" x14ac:dyDescent="0.2">
      <c r="A1710" s="6" t="s">
        <v>1912</v>
      </c>
      <c r="B1710" s="9">
        <v>0</v>
      </c>
      <c r="C1710" s="9">
        <v>0</v>
      </c>
      <c r="D1710" s="9">
        <v>0</v>
      </c>
      <c r="E1710" s="9">
        <v>0</v>
      </c>
    </row>
    <row r="1711" spans="1:5" ht="12" x14ac:dyDescent="0.2">
      <c r="A1711" s="6" t="s">
        <v>1503</v>
      </c>
      <c r="B1711" s="9">
        <v>0</v>
      </c>
      <c r="C1711" s="9">
        <v>0</v>
      </c>
      <c r="D1711" s="9">
        <v>0</v>
      </c>
      <c r="E1711" s="9">
        <v>0</v>
      </c>
    </row>
    <row r="1712" spans="1:5" ht="12" x14ac:dyDescent="0.2">
      <c r="A1712" s="6" t="s">
        <v>31</v>
      </c>
      <c r="B1712" s="6" t="s">
        <v>31</v>
      </c>
      <c r="C1712" s="6" t="s">
        <v>31</v>
      </c>
      <c r="D1712" s="6" t="s">
        <v>31</v>
      </c>
      <c r="E1712" s="6" t="s">
        <v>31</v>
      </c>
    </row>
    <row r="1713" spans="1:5" ht="12" x14ac:dyDescent="0.2">
      <c r="A1713" s="6" t="s">
        <v>31</v>
      </c>
      <c r="B1713" s="6" t="s">
        <v>31</v>
      </c>
      <c r="C1713" s="6" t="s">
        <v>31</v>
      </c>
      <c r="D1713" s="6" t="s">
        <v>31</v>
      </c>
      <c r="E1713" s="6" t="s">
        <v>31</v>
      </c>
    </row>
    <row r="1714" spans="1:5" ht="12" x14ac:dyDescent="0.2">
      <c r="A1714" s="6" t="s">
        <v>1913</v>
      </c>
      <c r="B1714" s="6" t="s">
        <v>31</v>
      </c>
      <c r="C1714" s="6" t="s">
        <v>31</v>
      </c>
      <c r="D1714" s="6" t="s">
        <v>31</v>
      </c>
      <c r="E1714" s="6" t="s">
        <v>31</v>
      </c>
    </row>
    <row r="1715" spans="1:5" ht="12" x14ac:dyDescent="0.2">
      <c r="A1715" s="6" t="s">
        <v>1914</v>
      </c>
      <c r="B1715" s="6" t="s">
        <v>31</v>
      </c>
      <c r="C1715" s="6" t="s">
        <v>31</v>
      </c>
      <c r="D1715" s="6" t="s">
        <v>31</v>
      </c>
      <c r="E1715" s="6" t="s">
        <v>31</v>
      </c>
    </row>
    <row r="1716" spans="1:5" ht="12" x14ac:dyDescent="0.2">
      <c r="A1716" s="6" t="s">
        <v>1915</v>
      </c>
      <c r="B1716" s="6" t="s">
        <v>31</v>
      </c>
      <c r="C1716" s="6" t="s">
        <v>31</v>
      </c>
      <c r="D1716" s="6" t="s">
        <v>31</v>
      </c>
      <c r="E1716" s="6" t="s">
        <v>31</v>
      </c>
    </row>
    <row r="1717" spans="1:5" ht="12" x14ac:dyDescent="0.2">
      <c r="A1717" s="6" t="s">
        <v>1916</v>
      </c>
      <c r="B1717" s="6" t="s">
        <v>31</v>
      </c>
      <c r="C1717" s="6" t="s">
        <v>31</v>
      </c>
      <c r="D1717" s="6" t="s">
        <v>31</v>
      </c>
      <c r="E1717" s="6" t="s">
        <v>31</v>
      </c>
    </row>
    <row r="1718" spans="1:5" ht="12" x14ac:dyDescent="0.2">
      <c r="A1718" s="6" t="s">
        <v>1917</v>
      </c>
      <c r="B1718" s="9">
        <v>0</v>
      </c>
      <c r="C1718" s="9">
        <v>0</v>
      </c>
      <c r="D1718" s="9">
        <v>0</v>
      </c>
      <c r="E1718" s="9">
        <v>0</v>
      </c>
    </row>
    <row r="1719" spans="1:5" ht="12" x14ac:dyDescent="0.2">
      <c r="A1719" s="6" t="s">
        <v>1918</v>
      </c>
      <c r="B1719" s="6" t="s">
        <v>31</v>
      </c>
      <c r="C1719" s="6" t="s">
        <v>31</v>
      </c>
      <c r="D1719" s="6" t="s">
        <v>31</v>
      </c>
      <c r="E1719" s="6" t="s">
        <v>31</v>
      </c>
    </row>
    <row r="1720" spans="1:5" ht="12" x14ac:dyDescent="0.2">
      <c r="A1720" s="6" t="s">
        <v>1919</v>
      </c>
      <c r="B1720" s="9">
        <v>0</v>
      </c>
      <c r="C1720" s="9">
        <v>757.4</v>
      </c>
      <c r="D1720" s="9">
        <v>0</v>
      </c>
      <c r="E1720" s="9">
        <v>757.4</v>
      </c>
    </row>
    <row r="1721" spans="1:5" ht="12" x14ac:dyDescent="0.2">
      <c r="A1721" s="6" t="s">
        <v>1920</v>
      </c>
      <c r="B1721" s="6" t="s">
        <v>31</v>
      </c>
      <c r="C1721" s="6" t="s">
        <v>31</v>
      </c>
      <c r="D1721" s="6" t="s">
        <v>31</v>
      </c>
      <c r="E1721" s="6" t="s">
        <v>31</v>
      </c>
    </row>
    <row r="1722" spans="1:5" ht="12" x14ac:dyDescent="0.2">
      <c r="A1722" s="6" t="s">
        <v>1921</v>
      </c>
      <c r="B1722" s="9">
        <v>0</v>
      </c>
      <c r="C1722" s="9">
        <v>0</v>
      </c>
      <c r="D1722" s="9">
        <v>0</v>
      </c>
      <c r="E1722" s="9">
        <v>0</v>
      </c>
    </row>
    <row r="1723" spans="1:5" ht="12" x14ac:dyDescent="0.2">
      <c r="A1723" s="6" t="s">
        <v>1922</v>
      </c>
      <c r="B1723" s="6" t="s">
        <v>31</v>
      </c>
      <c r="C1723" s="6" t="s">
        <v>31</v>
      </c>
      <c r="D1723" s="6" t="s">
        <v>31</v>
      </c>
      <c r="E1723" s="6" t="s">
        <v>31</v>
      </c>
    </row>
    <row r="1724" spans="1:5" ht="12" x14ac:dyDescent="0.2">
      <c r="A1724" s="6" t="s">
        <v>1923</v>
      </c>
      <c r="B1724" s="6" t="s">
        <v>31</v>
      </c>
      <c r="C1724" s="6" t="s">
        <v>31</v>
      </c>
      <c r="D1724" s="6" t="s">
        <v>31</v>
      </c>
      <c r="E1724" s="6" t="s">
        <v>31</v>
      </c>
    </row>
    <row r="1725" spans="1:5" ht="12" x14ac:dyDescent="0.2">
      <c r="A1725" s="6" t="s">
        <v>1917</v>
      </c>
      <c r="B1725" s="9">
        <v>0</v>
      </c>
      <c r="C1725" s="9">
        <v>0</v>
      </c>
      <c r="D1725" s="9">
        <v>0</v>
      </c>
      <c r="E1725" s="9">
        <v>0</v>
      </c>
    </row>
    <row r="1726" spans="1:5" ht="12" x14ac:dyDescent="0.2">
      <c r="A1726" s="6" t="s">
        <v>1924</v>
      </c>
      <c r="B1726" s="6" t="s">
        <v>31</v>
      </c>
      <c r="C1726" s="6" t="s">
        <v>31</v>
      </c>
      <c r="D1726" s="6" t="s">
        <v>31</v>
      </c>
      <c r="E1726" s="6" t="s">
        <v>31</v>
      </c>
    </row>
    <row r="1727" spans="1:5" ht="12" x14ac:dyDescent="0.2">
      <c r="A1727" s="6" t="s">
        <v>1925</v>
      </c>
      <c r="B1727" s="9">
        <v>0</v>
      </c>
      <c r="C1727" s="9">
        <v>984.6</v>
      </c>
      <c r="D1727" s="9">
        <v>0</v>
      </c>
      <c r="E1727" s="9">
        <v>984.6</v>
      </c>
    </row>
    <row r="1728" spans="1:5" ht="12" x14ac:dyDescent="0.2">
      <c r="A1728" s="6" t="s">
        <v>1926</v>
      </c>
      <c r="B1728" s="6" t="s">
        <v>31</v>
      </c>
      <c r="C1728" s="6" t="s">
        <v>31</v>
      </c>
      <c r="D1728" s="6" t="s">
        <v>31</v>
      </c>
      <c r="E1728" s="6" t="s">
        <v>31</v>
      </c>
    </row>
    <row r="1729" spans="1:5" ht="12" x14ac:dyDescent="0.2">
      <c r="A1729" s="6" t="s">
        <v>1921</v>
      </c>
      <c r="B1729" s="9">
        <v>0</v>
      </c>
      <c r="C1729" s="9">
        <v>0</v>
      </c>
      <c r="D1729" s="9">
        <v>0</v>
      </c>
      <c r="E1729" s="9">
        <v>0</v>
      </c>
    </row>
    <row r="1730" spans="1:5" ht="12" x14ac:dyDescent="0.2">
      <c r="A1730" s="6" t="s">
        <v>1927</v>
      </c>
      <c r="B1730" s="6" t="s">
        <v>31</v>
      </c>
      <c r="C1730" s="6" t="s">
        <v>31</v>
      </c>
      <c r="D1730" s="6" t="s">
        <v>31</v>
      </c>
      <c r="E1730" s="6" t="s">
        <v>31</v>
      </c>
    </row>
    <row r="1731" spans="1:5" ht="12" x14ac:dyDescent="0.2">
      <c r="A1731" s="6" t="s">
        <v>1928</v>
      </c>
      <c r="B1731" s="6" t="s">
        <v>31</v>
      </c>
      <c r="C1731" s="6" t="s">
        <v>31</v>
      </c>
      <c r="D1731" s="6" t="s">
        <v>31</v>
      </c>
      <c r="E1731" s="6" t="s">
        <v>31</v>
      </c>
    </row>
    <row r="1732" spans="1:5" ht="12" x14ac:dyDescent="0.2">
      <c r="A1732" s="6" t="s">
        <v>1917</v>
      </c>
      <c r="B1732" s="9">
        <v>0</v>
      </c>
      <c r="C1732" s="9">
        <v>0</v>
      </c>
      <c r="D1732" s="9">
        <v>0</v>
      </c>
      <c r="E1732" s="9">
        <v>0</v>
      </c>
    </row>
    <row r="1733" spans="1:5" ht="12" x14ac:dyDescent="0.2">
      <c r="A1733" s="6" t="s">
        <v>1929</v>
      </c>
      <c r="B1733" s="6" t="s">
        <v>31</v>
      </c>
      <c r="C1733" s="6" t="s">
        <v>31</v>
      </c>
      <c r="D1733" s="6" t="s">
        <v>31</v>
      </c>
      <c r="E1733" s="6" t="s">
        <v>31</v>
      </c>
    </row>
    <row r="1734" spans="1:5" ht="12" x14ac:dyDescent="0.2">
      <c r="A1734" s="6" t="s">
        <v>1930</v>
      </c>
      <c r="B1734" s="9">
        <v>0</v>
      </c>
      <c r="C1734" s="9">
        <v>1211.8</v>
      </c>
      <c r="D1734" s="9">
        <v>0</v>
      </c>
      <c r="E1734" s="9">
        <v>1211.8</v>
      </c>
    </row>
    <row r="1735" spans="1:5" ht="12" x14ac:dyDescent="0.2">
      <c r="A1735" s="6" t="s">
        <v>1931</v>
      </c>
      <c r="B1735" s="6" t="s">
        <v>31</v>
      </c>
      <c r="C1735" s="6" t="s">
        <v>31</v>
      </c>
      <c r="D1735" s="6" t="s">
        <v>31</v>
      </c>
      <c r="E1735" s="6" t="s">
        <v>31</v>
      </c>
    </row>
    <row r="1736" spans="1:5" ht="12" x14ac:dyDescent="0.2">
      <c r="A1736" s="6" t="s">
        <v>1921</v>
      </c>
      <c r="B1736" s="9">
        <v>0</v>
      </c>
      <c r="C1736" s="9">
        <v>0</v>
      </c>
      <c r="D1736" s="9">
        <v>0</v>
      </c>
      <c r="E1736" s="9">
        <v>0</v>
      </c>
    </row>
    <row r="1737" spans="1:5" ht="12" x14ac:dyDescent="0.2">
      <c r="A1737" s="6" t="s">
        <v>1932</v>
      </c>
      <c r="B1737" s="6" t="s">
        <v>31</v>
      </c>
      <c r="C1737" s="6" t="s">
        <v>31</v>
      </c>
      <c r="D1737" s="6" t="s">
        <v>31</v>
      </c>
      <c r="E1737" s="6" t="s">
        <v>31</v>
      </c>
    </row>
    <row r="1738" spans="1:5" ht="12" x14ac:dyDescent="0.2">
      <c r="A1738" s="6" t="s">
        <v>1933</v>
      </c>
      <c r="B1738" s="6" t="s">
        <v>31</v>
      </c>
      <c r="C1738" s="6" t="s">
        <v>31</v>
      </c>
      <c r="D1738" s="6" t="s">
        <v>31</v>
      </c>
      <c r="E1738" s="6" t="s">
        <v>31</v>
      </c>
    </row>
    <row r="1739" spans="1:5" ht="12" x14ac:dyDescent="0.2">
      <c r="A1739" s="6" t="s">
        <v>1934</v>
      </c>
      <c r="B1739" s="6" t="s">
        <v>31</v>
      </c>
      <c r="C1739" s="6" t="s">
        <v>31</v>
      </c>
      <c r="D1739" s="6" t="s">
        <v>31</v>
      </c>
      <c r="E1739" s="6" t="s">
        <v>31</v>
      </c>
    </row>
    <row r="1740" spans="1:5" ht="12" x14ac:dyDescent="0.2">
      <c r="A1740" s="6" t="s">
        <v>1935</v>
      </c>
      <c r="B1740" s="9">
        <v>0</v>
      </c>
      <c r="C1740" s="9">
        <v>1069.3</v>
      </c>
      <c r="D1740" s="9">
        <v>0</v>
      </c>
      <c r="E1740" s="9">
        <v>1069.3</v>
      </c>
    </row>
    <row r="1741" spans="1:5" ht="12" x14ac:dyDescent="0.2">
      <c r="A1741" s="6" t="s">
        <v>1936</v>
      </c>
      <c r="B1741" s="6" t="s">
        <v>31</v>
      </c>
      <c r="C1741" s="6" t="s">
        <v>31</v>
      </c>
      <c r="D1741" s="6" t="s">
        <v>31</v>
      </c>
      <c r="E1741" s="6" t="s">
        <v>31</v>
      </c>
    </row>
    <row r="1742" spans="1:5" ht="12" x14ac:dyDescent="0.2">
      <c r="A1742" s="6" t="s">
        <v>1467</v>
      </c>
      <c r="B1742" s="9">
        <v>0</v>
      </c>
      <c r="C1742" s="9">
        <v>4023.1</v>
      </c>
      <c r="D1742" s="9">
        <v>0</v>
      </c>
      <c r="E1742" s="9">
        <v>4023.1</v>
      </c>
    </row>
    <row r="1743" spans="1:5" ht="12" x14ac:dyDescent="0.2">
      <c r="A1743" s="6" t="s">
        <v>31</v>
      </c>
      <c r="B1743" s="6" t="s">
        <v>31</v>
      </c>
      <c r="C1743" s="6" t="s">
        <v>31</v>
      </c>
      <c r="D1743" s="6" t="s">
        <v>31</v>
      </c>
      <c r="E1743" s="6" t="s">
        <v>31</v>
      </c>
    </row>
    <row r="1744" spans="1:5" ht="12" x14ac:dyDescent="0.2">
      <c r="A1744" s="6" t="s">
        <v>31</v>
      </c>
      <c r="B1744" s="6" t="s">
        <v>31</v>
      </c>
      <c r="C1744" s="6" t="s">
        <v>31</v>
      </c>
      <c r="D1744" s="6" t="s">
        <v>31</v>
      </c>
      <c r="E1744" s="6" t="s">
        <v>31</v>
      </c>
    </row>
    <row r="1745" spans="1:5" ht="12" x14ac:dyDescent="0.2">
      <c r="A1745" s="6" t="s">
        <v>1937</v>
      </c>
      <c r="B1745" s="6" t="s">
        <v>31</v>
      </c>
      <c r="C1745" s="6" t="s">
        <v>31</v>
      </c>
      <c r="D1745" s="6" t="s">
        <v>31</v>
      </c>
      <c r="E1745" s="6" t="s">
        <v>31</v>
      </c>
    </row>
    <row r="1746" spans="1:5" ht="12" x14ac:dyDescent="0.2">
      <c r="A1746" s="6" t="s">
        <v>1938</v>
      </c>
      <c r="B1746" s="6" t="s">
        <v>31</v>
      </c>
      <c r="C1746" s="6" t="s">
        <v>31</v>
      </c>
      <c r="D1746" s="6" t="s">
        <v>31</v>
      </c>
      <c r="E1746" s="6" t="s">
        <v>31</v>
      </c>
    </row>
    <row r="1747" spans="1:5" ht="12" x14ac:dyDescent="0.2">
      <c r="A1747" s="6" t="s">
        <v>1939</v>
      </c>
      <c r="B1747" s="6" t="s">
        <v>31</v>
      </c>
      <c r="C1747" s="6" t="s">
        <v>31</v>
      </c>
      <c r="D1747" s="6" t="s">
        <v>31</v>
      </c>
      <c r="E1747" s="6" t="s">
        <v>31</v>
      </c>
    </row>
    <row r="1748" spans="1:5" ht="12" x14ac:dyDescent="0.2">
      <c r="A1748" s="6" t="s">
        <v>1940</v>
      </c>
      <c r="B1748" s="9">
        <v>13.2</v>
      </c>
      <c r="C1748" s="9">
        <v>0</v>
      </c>
      <c r="D1748" s="9">
        <v>0</v>
      </c>
      <c r="E1748" s="9">
        <v>13.2</v>
      </c>
    </row>
    <row r="1749" spans="1:5" ht="12" x14ac:dyDescent="0.2">
      <c r="A1749" s="6" t="s">
        <v>1941</v>
      </c>
      <c r="B1749" s="6" t="s">
        <v>31</v>
      </c>
      <c r="C1749" s="6" t="s">
        <v>31</v>
      </c>
      <c r="D1749" s="6" t="s">
        <v>31</v>
      </c>
      <c r="E1749" s="6" t="s">
        <v>31</v>
      </c>
    </row>
    <row r="1750" spans="1:5" ht="12" x14ac:dyDescent="0.2">
      <c r="A1750" s="6" t="s">
        <v>1942</v>
      </c>
      <c r="B1750" s="9">
        <v>0</v>
      </c>
      <c r="C1750" s="9">
        <v>84.8</v>
      </c>
      <c r="D1750" s="9">
        <v>0</v>
      </c>
      <c r="E1750" s="9">
        <v>84.8</v>
      </c>
    </row>
    <row r="1751" spans="1:5" ht="12" x14ac:dyDescent="0.2">
      <c r="A1751" s="6" t="s">
        <v>1943</v>
      </c>
      <c r="B1751" s="6" t="s">
        <v>31</v>
      </c>
      <c r="C1751" s="6" t="s">
        <v>31</v>
      </c>
      <c r="D1751" s="6" t="s">
        <v>31</v>
      </c>
      <c r="E1751" s="6" t="s">
        <v>31</v>
      </c>
    </row>
    <row r="1752" spans="1:5" ht="12" x14ac:dyDescent="0.2">
      <c r="A1752" s="6" t="s">
        <v>1944</v>
      </c>
      <c r="B1752" s="9">
        <v>0</v>
      </c>
      <c r="C1752" s="9">
        <v>0</v>
      </c>
      <c r="D1752" s="9">
        <v>24.9</v>
      </c>
      <c r="E1752" s="9">
        <v>24.9</v>
      </c>
    </row>
    <row r="1753" spans="1:5" ht="12" x14ac:dyDescent="0.2">
      <c r="A1753" s="6" t="s">
        <v>1945</v>
      </c>
      <c r="B1753" s="6" t="s">
        <v>31</v>
      </c>
      <c r="C1753" s="6" t="s">
        <v>31</v>
      </c>
      <c r="D1753" s="6" t="s">
        <v>31</v>
      </c>
      <c r="E1753" s="6" t="s">
        <v>31</v>
      </c>
    </row>
    <row r="1754" spans="1:5" ht="12" x14ac:dyDescent="0.2">
      <c r="A1754" s="6" t="s">
        <v>1946</v>
      </c>
      <c r="B1754" s="6" t="s">
        <v>31</v>
      </c>
      <c r="C1754" s="6" t="s">
        <v>31</v>
      </c>
      <c r="D1754" s="6" t="s">
        <v>31</v>
      </c>
      <c r="E1754" s="6" t="s">
        <v>31</v>
      </c>
    </row>
    <row r="1755" spans="1:5" ht="12" x14ac:dyDescent="0.2">
      <c r="A1755" s="6" t="s">
        <v>1473</v>
      </c>
      <c r="B1755" s="9">
        <v>13.2</v>
      </c>
      <c r="C1755" s="9">
        <v>84.8</v>
      </c>
      <c r="D1755" s="9">
        <v>24.9</v>
      </c>
      <c r="E1755" s="9">
        <v>122.9</v>
      </c>
    </row>
    <row r="1756" spans="1:5" ht="12" x14ac:dyDescent="0.2">
      <c r="A1756" s="6" t="s">
        <v>31</v>
      </c>
      <c r="B1756" s="6" t="s">
        <v>31</v>
      </c>
      <c r="C1756" s="6" t="s">
        <v>31</v>
      </c>
      <c r="D1756" s="6" t="s">
        <v>31</v>
      </c>
      <c r="E1756" s="6" t="s">
        <v>31</v>
      </c>
    </row>
    <row r="1757" spans="1:5" ht="12" x14ac:dyDescent="0.2">
      <c r="A1757" s="6" t="s">
        <v>31</v>
      </c>
      <c r="B1757" s="6" t="s">
        <v>31</v>
      </c>
      <c r="C1757" s="6" t="s">
        <v>31</v>
      </c>
      <c r="D1757" s="6" t="s">
        <v>31</v>
      </c>
      <c r="E1757" s="6" t="s">
        <v>31</v>
      </c>
    </row>
    <row r="1758" spans="1:5" ht="12" x14ac:dyDescent="0.2">
      <c r="A1758" s="6" t="s">
        <v>1947</v>
      </c>
      <c r="B1758" s="6" t="s">
        <v>31</v>
      </c>
      <c r="C1758" s="6" t="s">
        <v>31</v>
      </c>
      <c r="D1758" s="6" t="s">
        <v>31</v>
      </c>
      <c r="E1758" s="6" t="s">
        <v>31</v>
      </c>
    </row>
    <row r="1759" spans="1:5" ht="12" x14ac:dyDescent="0.2">
      <c r="A1759" s="6" t="s">
        <v>1948</v>
      </c>
      <c r="B1759" s="6" t="s">
        <v>31</v>
      </c>
      <c r="C1759" s="6" t="s">
        <v>31</v>
      </c>
      <c r="D1759" s="6" t="s">
        <v>31</v>
      </c>
      <c r="E1759" s="6" t="s">
        <v>31</v>
      </c>
    </row>
    <row r="1760" spans="1:5" ht="12" x14ac:dyDescent="0.2">
      <c r="A1760" s="6" t="s">
        <v>1949</v>
      </c>
      <c r="B1760" s="6" t="s">
        <v>31</v>
      </c>
      <c r="C1760" s="6" t="s">
        <v>31</v>
      </c>
      <c r="D1760" s="6" t="s">
        <v>31</v>
      </c>
      <c r="E1760" s="6" t="s">
        <v>31</v>
      </c>
    </row>
    <row r="1761" spans="1:5" ht="12" x14ac:dyDescent="0.2">
      <c r="A1761" s="6" t="s">
        <v>1950</v>
      </c>
      <c r="B1761" s="6" t="s">
        <v>31</v>
      </c>
      <c r="C1761" s="6" t="s">
        <v>31</v>
      </c>
      <c r="D1761" s="6" t="s">
        <v>31</v>
      </c>
      <c r="E1761" s="6" t="s">
        <v>31</v>
      </c>
    </row>
    <row r="1762" spans="1:5" ht="12" x14ac:dyDescent="0.2">
      <c r="A1762" s="6" t="s">
        <v>1951</v>
      </c>
      <c r="B1762" s="9">
        <v>11.9</v>
      </c>
      <c r="C1762" s="9">
        <v>0</v>
      </c>
      <c r="D1762" s="9">
        <v>0</v>
      </c>
      <c r="E1762" s="9">
        <v>11.9</v>
      </c>
    </row>
    <row r="1763" spans="1:5" ht="12" x14ac:dyDescent="0.2">
      <c r="A1763" s="6" t="s">
        <v>1952</v>
      </c>
      <c r="B1763" s="6" t="s">
        <v>31</v>
      </c>
      <c r="C1763" s="6" t="s">
        <v>31</v>
      </c>
      <c r="D1763" s="6" t="s">
        <v>31</v>
      </c>
      <c r="E1763" s="6" t="s">
        <v>31</v>
      </c>
    </row>
    <row r="1764" spans="1:5" ht="12" x14ac:dyDescent="0.2">
      <c r="A1764" s="6" t="s">
        <v>1953</v>
      </c>
      <c r="B1764" s="9">
        <v>0</v>
      </c>
      <c r="C1764" s="9">
        <v>1199.8</v>
      </c>
      <c r="D1764" s="9">
        <v>0</v>
      </c>
      <c r="E1764" s="9">
        <v>1199.8</v>
      </c>
    </row>
    <row r="1765" spans="1:5" ht="12" x14ac:dyDescent="0.2">
      <c r="A1765" s="6" t="s">
        <v>1954</v>
      </c>
      <c r="B1765" s="6" t="s">
        <v>31</v>
      </c>
      <c r="C1765" s="6" t="s">
        <v>31</v>
      </c>
      <c r="D1765" s="6" t="s">
        <v>31</v>
      </c>
      <c r="E1765" s="6" t="s">
        <v>31</v>
      </c>
    </row>
    <row r="1766" spans="1:5" ht="12" x14ac:dyDescent="0.2">
      <c r="A1766" s="6" t="s">
        <v>1955</v>
      </c>
      <c r="B1766" s="9">
        <v>0</v>
      </c>
      <c r="C1766" s="9">
        <v>0</v>
      </c>
      <c r="D1766" s="9">
        <v>0</v>
      </c>
      <c r="E1766" s="9">
        <v>0</v>
      </c>
    </row>
    <row r="1767" spans="1:5" ht="12" x14ac:dyDescent="0.2">
      <c r="A1767" s="6" t="s">
        <v>1956</v>
      </c>
      <c r="B1767" s="6" t="s">
        <v>31</v>
      </c>
      <c r="C1767" s="6" t="s">
        <v>31</v>
      </c>
      <c r="D1767" s="6" t="s">
        <v>31</v>
      </c>
      <c r="E1767" s="6" t="s">
        <v>31</v>
      </c>
    </row>
    <row r="1768" spans="1:5" ht="12" x14ac:dyDescent="0.2">
      <c r="A1768" s="6" t="s">
        <v>1487</v>
      </c>
      <c r="B1768" s="9">
        <v>11.9</v>
      </c>
      <c r="C1768" s="9">
        <v>1199.8</v>
      </c>
      <c r="D1768" s="9">
        <v>0</v>
      </c>
      <c r="E1768" s="9">
        <v>1211.7</v>
      </c>
    </row>
    <row r="1769" spans="1:5" ht="12" x14ac:dyDescent="0.2">
      <c r="A1769" s="6" t="s">
        <v>31</v>
      </c>
      <c r="B1769" s="6" t="s">
        <v>31</v>
      </c>
      <c r="C1769" s="6" t="s">
        <v>31</v>
      </c>
      <c r="D1769" s="6" t="s">
        <v>31</v>
      </c>
      <c r="E1769" s="6" t="s">
        <v>31</v>
      </c>
    </row>
    <row r="1770" spans="1:5" ht="12" x14ac:dyDescent="0.2">
      <c r="A1770" s="6" t="s">
        <v>31</v>
      </c>
      <c r="B1770" s="6" t="s">
        <v>31</v>
      </c>
      <c r="C1770" s="6" t="s">
        <v>31</v>
      </c>
      <c r="D1770" s="6" t="s">
        <v>31</v>
      </c>
      <c r="E1770" s="6" t="s">
        <v>31</v>
      </c>
    </row>
    <row r="1771" spans="1:5" ht="12" x14ac:dyDescent="0.2">
      <c r="A1771" s="7" t="s">
        <v>1957</v>
      </c>
      <c r="B1771" s="8">
        <v>221</v>
      </c>
      <c r="C1771" s="8">
        <v>5097</v>
      </c>
      <c r="D1771" s="8">
        <v>306</v>
      </c>
      <c r="E1771" s="8">
        <v>5624</v>
      </c>
    </row>
    <row r="1772" spans="1:5" ht="12" x14ac:dyDescent="0.2">
      <c r="A1772" s="6" t="s">
        <v>1958</v>
      </c>
      <c r="B1772" s="6" t="s">
        <v>31</v>
      </c>
      <c r="C1772" s="6" t="s">
        <v>31</v>
      </c>
      <c r="D1772" s="6" t="s">
        <v>31</v>
      </c>
      <c r="E1772" s="6" t="s">
        <v>31</v>
      </c>
    </row>
    <row r="1773" spans="1:5" ht="12" x14ac:dyDescent="0.2">
      <c r="A1773" s="6" t="s">
        <v>1959</v>
      </c>
      <c r="B1773" s="6" t="s">
        <v>31</v>
      </c>
      <c r="C1773" s="6" t="s">
        <v>31</v>
      </c>
      <c r="D1773" s="6" t="s">
        <v>31</v>
      </c>
      <c r="E1773" s="6" t="s">
        <v>31</v>
      </c>
    </row>
    <row r="1774" spans="1:5" ht="12" x14ac:dyDescent="0.2">
      <c r="A1774" s="6" t="s">
        <v>31</v>
      </c>
      <c r="B1774" s="6" t="s">
        <v>31</v>
      </c>
      <c r="C1774" s="6" t="s">
        <v>31</v>
      </c>
      <c r="D1774" s="6" t="s">
        <v>31</v>
      </c>
      <c r="E1774" s="6" t="s">
        <v>31</v>
      </c>
    </row>
    <row r="1775" spans="1:5" ht="12" x14ac:dyDescent="0.2">
      <c r="A1775" s="6" t="s">
        <v>1349</v>
      </c>
      <c r="B1775" s="6" t="s">
        <v>31</v>
      </c>
      <c r="C1775" s="6" t="s">
        <v>31</v>
      </c>
      <c r="D1775" s="6" t="s">
        <v>31</v>
      </c>
      <c r="E1775" s="6" t="s">
        <v>31</v>
      </c>
    </row>
    <row r="1776" spans="1:5" ht="12" x14ac:dyDescent="0.2">
      <c r="A1776" s="6" t="s">
        <v>1350</v>
      </c>
      <c r="B1776" s="6" t="s">
        <v>31</v>
      </c>
      <c r="C1776" s="6" t="s">
        <v>31</v>
      </c>
      <c r="D1776" s="6" t="s">
        <v>31</v>
      </c>
      <c r="E1776" s="6" t="s">
        <v>31</v>
      </c>
    </row>
    <row r="1777" spans="1:5" ht="12" x14ac:dyDescent="0.2">
      <c r="A1777" s="6" t="s">
        <v>1351</v>
      </c>
      <c r="B1777" s="6" t="s">
        <v>31</v>
      </c>
      <c r="C1777" s="6" t="s">
        <v>31</v>
      </c>
      <c r="D1777" s="6" t="s">
        <v>31</v>
      </c>
      <c r="E1777" s="6" t="s">
        <v>31</v>
      </c>
    </row>
    <row r="1778" spans="1:5" ht="12" x14ac:dyDescent="0.2">
      <c r="A1778" s="6" t="s">
        <v>31</v>
      </c>
      <c r="B1778" s="6" t="s">
        <v>31</v>
      </c>
      <c r="C1778" s="6" t="s">
        <v>31</v>
      </c>
      <c r="D1778" s="6" t="s">
        <v>31</v>
      </c>
      <c r="E1778" s="6" t="s">
        <v>31</v>
      </c>
    </row>
    <row r="1779" spans="1:5" ht="12" x14ac:dyDescent="0.2">
      <c r="A1779" s="6" t="s">
        <v>1960</v>
      </c>
      <c r="B1779" s="6" t="s">
        <v>31</v>
      </c>
      <c r="C1779" s="6" t="s">
        <v>31</v>
      </c>
      <c r="D1779" s="6" t="s">
        <v>31</v>
      </c>
      <c r="E1779" s="6" t="s">
        <v>31</v>
      </c>
    </row>
    <row r="1780" spans="1:5" ht="12" x14ac:dyDescent="0.2">
      <c r="A1780" s="6" t="s">
        <v>1961</v>
      </c>
      <c r="B1780" s="9">
        <v>0</v>
      </c>
      <c r="C1780" s="9">
        <v>4344.1000000000004</v>
      </c>
      <c r="D1780" s="9">
        <v>0</v>
      </c>
      <c r="E1780" s="9">
        <v>4344.1000000000004</v>
      </c>
    </row>
    <row r="1781" spans="1:5" ht="12" x14ac:dyDescent="0.2">
      <c r="A1781" s="6" t="s">
        <v>1936</v>
      </c>
      <c r="B1781" s="6" t="s">
        <v>31</v>
      </c>
      <c r="C1781" s="6" t="s">
        <v>31</v>
      </c>
      <c r="D1781" s="6" t="s">
        <v>31</v>
      </c>
      <c r="E1781" s="6" t="s">
        <v>31</v>
      </c>
    </row>
    <row r="1782" spans="1:5" ht="12" x14ac:dyDescent="0.2">
      <c r="A1782" s="6" t="s">
        <v>1365</v>
      </c>
      <c r="B1782" s="9">
        <v>0</v>
      </c>
      <c r="C1782" s="9">
        <v>4344.1000000000004</v>
      </c>
      <c r="D1782" s="9">
        <v>0</v>
      </c>
      <c r="E1782" s="9">
        <v>4344.1000000000004</v>
      </c>
    </row>
    <row r="1783" spans="1:5" ht="12" x14ac:dyDescent="0.2">
      <c r="A1783" s="6" t="s">
        <v>31</v>
      </c>
      <c r="B1783" s="6" t="s">
        <v>31</v>
      </c>
      <c r="C1783" s="6" t="s">
        <v>31</v>
      </c>
      <c r="D1783" s="6" t="s">
        <v>31</v>
      </c>
      <c r="E1783" s="6" t="s">
        <v>31</v>
      </c>
    </row>
    <row r="1784" spans="1:5" ht="12" x14ac:dyDescent="0.2">
      <c r="A1784" s="6" t="s">
        <v>31</v>
      </c>
      <c r="B1784" s="6" t="s">
        <v>31</v>
      </c>
      <c r="C1784" s="6" t="s">
        <v>31</v>
      </c>
      <c r="D1784" s="6" t="s">
        <v>31</v>
      </c>
      <c r="E1784" s="6" t="s">
        <v>31</v>
      </c>
    </row>
    <row r="1785" spans="1:5" ht="12" x14ac:dyDescent="0.2">
      <c r="A1785" s="6" t="s">
        <v>1962</v>
      </c>
      <c r="B1785" s="6" t="s">
        <v>31</v>
      </c>
      <c r="C1785" s="6" t="s">
        <v>31</v>
      </c>
      <c r="D1785" s="6" t="s">
        <v>31</v>
      </c>
      <c r="E1785" s="6" t="s">
        <v>31</v>
      </c>
    </row>
    <row r="1786" spans="1:5" ht="12" x14ac:dyDescent="0.2">
      <c r="A1786" s="6" t="s">
        <v>1963</v>
      </c>
      <c r="B1786" s="6" t="s">
        <v>31</v>
      </c>
      <c r="C1786" s="6" t="s">
        <v>31</v>
      </c>
      <c r="D1786" s="6" t="s">
        <v>31</v>
      </c>
      <c r="E1786" s="6" t="s">
        <v>31</v>
      </c>
    </row>
    <row r="1787" spans="1:5" ht="12" x14ac:dyDescent="0.2">
      <c r="A1787" s="6" t="s">
        <v>1806</v>
      </c>
      <c r="B1787" s="6" t="s">
        <v>31</v>
      </c>
      <c r="C1787" s="6" t="s">
        <v>31</v>
      </c>
      <c r="D1787" s="6" t="s">
        <v>31</v>
      </c>
      <c r="E1787" s="6" t="s">
        <v>31</v>
      </c>
    </row>
    <row r="1788" spans="1:5" ht="12" x14ac:dyDescent="0.2">
      <c r="A1788" s="6" t="s">
        <v>1964</v>
      </c>
      <c r="B1788" s="6" t="s">
        <v>31</v>
      </c>
      <c r="C1788" s="6" t="s">
        <v>31</v>
      </c>
      <c r="D1788" s="6" t="s">
        <v>31</v>
      </c>
      <c r="E1788" s="6" t="s">
        <v>31</v>
      </c>
    </row>
    <row r="1789" spans="1:5" ht="12" x14ac:dyDescent="0.2">
      <c r="A1789" s="6" t="s">
        <v>1859</v>
      </c>
      <c r="B1789" s="6" t="s">
        <v>31</v>
      </c>
      <c r="C1789" s="6" t="s">
        <v>31</v>
      </c>
      <c r="D1789" s="6" t="s">
        <v>31</v>
      </c>
      <c r="E1789" s="6" t="s">
        <v>31</v>
      </c>
    </row>
    <row r="1790" spans="1:5" ht="12" x14ac:dyDescent="0.2">
      <c r="A1790" s="6" t="s">
        <v>1965</v>
      </c>
      <c r="B1790" s="9">
        <v>221.4</v>
      </c>
      <c r="C1790" s="9">
        <v>0</v>
      </c>
      <c r="D1790" s="9">
        <v>0</v>
      </c>
      <c r="E1790" s="9">
        <v>221.4</v>
      </c>
    </row>
    <row r="1791" spans="1:5" ht="12" x14ac:dyDescent="0.2">
      <c r="A1791" s="6" t="s">
        <v>1683</v>
      </c>
      <c r="B1791" s="6" t="s">
        <v>31</v>
      </c>
      <c r="C1791" s="6" t="s">
        <v>31</v>
      </c>
      <c r="D1791" s="6" t="s">
        <v>31</v>
      </c>
      <c r="E1791" s="6" t="s">
        <v>31</v>
      </c>
    </row>
    <row r="1792" spans="1:5" ht="12" x14ac:dyDescent="0.2">
      <c r="A1792" s="6" t="s">
        <v>1966</v>
      </c>
      <c r="B1792" s="9">
        <v>0</v>
      </c>
      <c r="C1792" s="9">
        <v>753.7</v>
      </c>
      <c r="D1792" s="9">
        <v>0</v>
      </c>
      <c r="E1792" s="9">
        <v>753.7</v>
      </c>
    </row>
    <row r="1793" spans="1:5" ht="12" x14ac:dyDescent="0.2">
      <c r="A1793" s="6" t="s">
        <v>1685</v>
      </c>
      <c r="B1793" s="6" t="s">
        <v>31</v>
      </c>
      <c r="C1793" s="6" t="s">
        <v>31</v>
      </c>
      <c r="D1793" s="6" t="s">
        <v>31</v>
      </c>
      <c r="E1793" s="6" t="s">
        <v>31</v>
      </c>
    </row>
    <row r="1794" spans="1:5" ht="12" x14ac:dyDescent="0.2">
      <c r="A1794" s="6" t="s">
        <v>1967</v>
      </c>
      <c r="B1794" s="9">
        <v>0</v>
      </c>
      <c r="C1794" s="9">
        <v>0</v>
      </c>
      <c r="D1794" s="9">
        <v>306.5</v>
      </c>
      <c r="E1794" s="9">
        <v>306.5</v>
      </c>
    </row>
    <row r="1795" spans="1:5" ht="12" x14ac:dyDescent="0.2">
      <c r="A1795" s="6" t="s">
        <v>1687</v>
      </c>
      <c r="B1795" s="6" t="s">
        <v>31</v>
      </c>
      <c r="C1795" s="6" t="s">
        <v>31</v>
      </c>
      <c r="D1795" s="6" t="s">
        <v>31</v>
      </c>
      <c r="E1795" s="6" t="s">
        <v>31</v>
      </c>
    </row>
    <row r="1796" spans="1:5" ht="12" x14ac:dyDescent="0.2">
      <c r="A1796" s="6" t="s">
        <v>1503</v>
      </c>
      <c r="B1796" s="9">
        <v>221.4</v>
      </c>
      <c r="C1796" s="9">
        <v>753.7</v>
      </c>
      <c r="D1796" s="9">
        <v>306.5</v>
      </c>
      <c r="E1796" s="9">
        <v>1281.5999999999999</v>
      </c>
    </row>
    <row r="1797" spans="1:5" ht="12" x14ac:dyDescent="0.2">
      <c r="A1797" s="6" t="s">
        <v>31</v>
      </c>
      <c r="B1797" s="6" t="s">
        <v>31</v>
      </c>
      <c r="C1797" s="6" t="s">
        <v>31</v>
      </c>
      <c r="D1797" s="6" t="s">
        <v>31</v>
      </c>
      <c r="E1797" s="6" t="s">
        <v>31</v>
      </c>
    </row>
    <row r="1798" spans="1:5" ht="12" x14ac:dyDescent="0.2">
      <c r="A1798" s="6" t="s">
        <v>31</v>
      </c>
      <c r="B1798" s="6" t="s">
        <v>31</v>
      </c>
      <c r="C1798" s="6" t="s">
        <v>31</v>
      </c>
      <c r="D1798" s="6" t="s">
        <v>31</v>
      </c>
      <c r="E1798" s="6" t="s">
        <v>31</v>
      </c>
    </row>
    <row r="1799" spans="1:5" ht="12" x14ac:dyDescent="0.2">
      <c r="A1799" s="7" t="s">
        <v>1968</v>
      </c>
      <c r="B1799" s="8">
        <v>0</v>
      </c>
      <c r="C1799" s="8">
        <v>18378</v>
      </c>
      <c r="D1799" s="8">
        <v>0</v>
      </c>
      <c r="E1799" s="8">
        <v>18378</v>
      </c>
    </row>
    <row r="1800" spans="1:5" ht="12" x14ac:dyDescent="0.2">
      <c r="A1800" s="6" t="s">
        <v>1958</v>
      </c>
      <c r="B1800" s="6" t="s">
        <v>31</v>
      </c>
      <c r="C1800" s="6" t="s">
        <v>31</v>
      </c>
      <c r="D1800" s="6" t="s">
        <v>31</v>
      </c>
      <c r="E1800" s="6" t="s">
        <v>31</v>
      </c>
    </row>
    <row r="1801" spans="1:5" ht="12" x14ac:dyDescent="0.2">
      <c r="A1801" s="6" t="s">
        <v>1969</v>
      </c>
      <c r="B1801" s="6" t="s">
        <v>31</v>
      </c>
      <c r="C1801" s="6" t="s">
        <v>31</v>
      </c>
      <c r="D1801" s="6" t="s">
        <v>31</v>
      </c>
      <c r="E1801" s="6" t="s">
        <v>31</v>
      </c>
    </row>
    <row r="1802" spans="1:5" ht="12" x14ac:dyDescent="0.2">
      <c r="A1802" s="6" t="s">
        <v>31</v>
      </c>
      <c r="B1802" s="6" t="s">
        <v>31</v>
      </c>
      <c r="C1802" s="6" t="s">
        <v>31</v>
      </c>
      <c r="D1802" s="6" t="s">
        <v>31</v>
      </c>
      <c r="E1802" s="6" t="s">
        <v>31</v>
      </c>
    </row>
    <row r="1803" spans="1:5" ht="12" x14ac:dyDescent="0.2">
      <c r="A1803" s="6" t="s">
        <v>1349</v>
      </c>
      <c r="B1803" s="6" t="s">
        <v>31</v>
      </c>
      <c r="C1803" s="6" t="s">
        <v>31</v>
      </c>
      <c r="D1803" s="6" t="s">
        <v>31</v>
      </c>
      <c r="E1803" s="6" t="s">
        <v>31</v>
      </c>
    </row>
    <row r="1804" spans="1:5" ht="12" x14ac:dyDescent="0.2">
      <c r="A1804" s="6" t="s">
        <v>1350</v>
      </c>
      <c r="B1804" s="6" t="s">
        <v>31</v>
      </c>
      <c r="C1804" s="6" t="s">
        <v>31</v>
      </c>
      <c r="D1804" s="6" t="s">
        <v>31</v>
      </c>
      <c r="E1804" s="6" t="s">
        <v>31</v>
      </c>
    </row>
    <row r="1805" spans="1:5" ht="12" x14ac:dyDescent="0.2">
      <c r="A1805" s="6" t="s">
        <v>1351</v>
      </c>
      <c r="B1805" s="6" t="s">
        <v>31</v>
      </c>
      <c r="C1805" s="6" t="s">
        <v>31</v>
      </c>
      <c r="D1805" s="6" t="s">
        <v>31</v>
      </c>
      <c r="E1805" s="6" t="s">
        <v>31</v>
      </c>
    </row>
    <row r="1806" spans="1:5" ht="12" x14ac:dyDescent="0.2">
      <c r="A1806" s="6" t="s">
        <v>31</v>
      </c>
      <c r="B1806" s="6" t="s">
        <v>31</v>
      </c>
      <c r="C1806" s="6" t="s">
        <v>31</v>
      </c>
      <c r="D1806" s="6" t="s">
        <v>31</v>
      </c>
      <c r="E1806" s="6" t="s">
        <v>31</v>
      </c>
    </row>
    <row r="1807" spans="1:5" ht="12" x14ac:dyDescent="0.2">
      <c r="A1807" s="6" t="s">
        <v>1970</v>
      </c>
      <c r="B1807" s="6" t="s">
        <v>31</v>
      </c>
      <c r="C1807" s="6" t="s">
        <v>31</v>
      </c>
      <c r="D1807" s="6" t="s">
        <v>31</v>
      </c>
      <c r="E1807" s="6" t="s">
        <v>31</v>
      </c>
    </row>
    <row r="1808" spans="1:5" ht="12" x14ac:dyDescent="0.2">
      <c r="A1808" s="6" t="s">
        <v>1971</v>
      </c>
      <c r="B1808" s="6" t="s">
        <v>31</v>
      </c>
      <c r="C1808" s="6" t="s">
        <v>31</v>
      </c>
      <c r="D1808" s="6" t="s">
        <v>31</v>
      </c>
      <c r="E1808" s="6" t="s">
        <v>31</v>
      </c>
    </row>
    <row r="1809" spans="1:5" ht="12" x14ac:dyDescent="0.2">
      <c r="A1809" s="6" t="s">
        <v>1972</v>
      </c>
      <c r="B1809" s="6" t="s">
        <v>31</v>
      </c>
      <c r="C1809" s="6" t="s">
        <v>31</v>
      </c>
      <c r="D1809" s="6" t="s">
        <v>31</v>
      </c>
      <c r="E1809" s="6" t="s">
        <v>31</v>
      </c>
    </row>
    <row r="1810" spans="1:5" ht="12" x14ac:dyDescent="0.2">
      <c r="A1810" s="6" t="s">
        <v>1511</v>
      </c>
      <c r="B1810" s="9">
        <v>0</v>
      </c>
      <c r="C1810" s="9">
        <v>0</v>
      </c>
      <c r="D1810" s="9">
        <v>0</v>
      </c>
      <c r="E1810" s="9">
        <v>0</v>
      </c>
    </row>
    <row r="1811" spans="1:5" ht="12" x14ac:dyDescent="0.2">
      <c r="A1811" s="6" t="s">
        <v>1973</v>
      </c>
      <c r="B1811" s="6" t="s">
        <v>31</v>
      </c>
      <c r="C1811" s="6" t="s">
        <v>31</v>
      </c>
      <c r="D1811" s="6" t="s">
        <v>31</v>
      </c>
      <c r="E1811" s="6" t="s">
        <v>31</v>
      </c>
    </row>
    <row r="1812" spans="1:5" ht="12" x14ac:dyDescent="0.2">
      <c r="A1812" s="6" t="s">
        <v>1974</v>
      </c>
      <c r="B1812" s="9">
        <v>0</v>
      </c>
      <c r="C1812" s="9">
        <v>18378</v>
      </c>
      <c r="D1812" s="9">
        <v>0</v>
      </c>
      <c r="E1812" s="9">
        <v>18378</v>
      </c>
    </row>
    <row r="1813" spans="1:5" ht="12" x14ac:dyDescent="0.2">
      <c r="A1813" s="6" t="s">
        <v>1975</v>
      </c>
      <c r="B1813" s="6" t="s">
        <v>31</v>
      </c>
      <c r="C1813" s="6" t="s">
        <v>31</v>
      </c>
      <c r="D1813" s="6" t="s">
        <v>31</v>
      </c>
      <c r="E1813" s="6" t="s">
        <v>31</v>
      </c>
    </row>
    <row r="1814" spans="1:5" ht="12" x14ac:dyDescent="0.2">
      <c r="A1814" s="6" t="s">
        <v>1515</v>
      </c>
      <c r="B1814" s="9">
        <v>0</v>
      </c>
      <c r="C1814" s="9">
        <v>0</v>
      </c>
      <c r="D1814" s="9">
        <v>0</v>
      </c>
      <c r="E1814" s="9">
        <v>0</v>
      </c>
    </row>
    <row r="1815" spans="1:5" ht="12" x14ac:dyDescent="0.2">
      <c r="A1815" s="6" t="s">
        <v>1976</v>
      </c>
      <c r="B1815" s="6" t="s">
        <v>31</v>
      </c>
      <c r="C1815" s="6" t="s">
        <v>31</v>
      </c>
      <c r="D1815" s="6" t="s">
        <v>31</v>
      </c>
      <c r="E1815" s="6" t="s">
        <v>31</v>
      </c>
    </row>
    <row r="1816" spans="1:5" ht="12" x14ac:dyDescent="0.2">
      <c r="A1816" s="6" t="s">
        <v>1365</v>
      </c>
      <c r="B1816" s="9">
        <v>0</v>
      </c>
      <c r="C1816" s="9">
        <v>18378</v>
      </c>
      <c r="D1816" s="9">
        <v>0</v>
      </c>
      <c r="E1816" s="9">
        <v>18378</v>
      </c>
    </row>
    <row r="1817" spans="1:5" ht="12" x14ac:dyDescent="0.2">
      <c r="A1817" s="6" t="s">
        <v>31</v>
      </c>
      <c r="B1817" s="6" t="s">
        <v>31</v>
      </c>
      <c r="C1817" s="6" t="s">
        <v>31</v>
      </c>
      <c r="D1817" s="6" t="s">
        <v>31</v>
      </c>
      <c r="E1817" s="6" t="s">
        <v>31</v>
      </c>
    </row>
    <row r="1818" spans="1:5" ht="12" x14ac:dyDescent="0.2">
      <c r="A1818" s="6" t="s">
        <v>31</v>
      </c>
      <c r="B1818" s="6" t="s">
        <v>31</v>
      </c>
      <c r="C1818" s="6" t="s">
        <v>31</v>
      </c>
      <c r="D1818" s="6" t="s">
        <v>31</v>
      </c>
      <c r="E1818" s="6" t="s">
        <v>31</v>
      </c>
    </row>
    <row r="1819" spans="1:5" ht="12" x14ac:dyDescent="0.2">
      <c r="A1819" s="7" t="s">
        <v>1977</v>
      </c>
      <c r="B1819" s="8">
        <v>2429</v>
      </c>
      <c r="C1819" s="8">
        <v>22571</v>
      </c>
      <c r="D1819" s="8">
        <v>2937</v>
      </c>
      <c r="E1819" s="8">
        <v>27937</v>
      </c>
    </row>
    <row r="1820" spans="1:5" ht="12" x14ac:dyDescent="0.2">
      <c r="A1820" s="6" t="s">
        <v>1978</v>
      </c>
      <c r="B1820" s="6" t="s">
        <v>31</v>
      </c>
      <c r="C1820" s="6" t="s">
        <v>31</v>
      </c>
      <c r="D1820" s="6" t="s">
        <v>31</v>
      </c>
      <c r="E1820" s="6" t="s">
        <v>31</v>
      </c>
    </row>
    <row r="1821" spans="1:5" ht="12" x14ac:dyDescent="0.2">
      <c r="A1821" s="6" t="s">
        <v>31</v>
      </c>
      <c r="B1821" s="6" t="s">
        <v>31</v>
      </c>
      <c r="C1821" s="6" t="s">
        <v>31</v>
      </c>
      <c r="D1821" s="6" t="s">
        <v>31</v>
      </c>
      <c r="E1821" s="6" t="s">
        <v>31</v>
      </c>
    </row>
    <row r="1822" spans="1:5" ht="12" x14ac:dyDescent="0.2">
      <c r="A1822" s="6" t="s">
        <v>1979</v>
      </c>
      <c r="B1822" s="6" t="s">
        <v>31</v>
      </c>
      <c r="C1822" s="6" t="s">
        <v>31</v>
      </c>
      <c r="D1822" s="6" t="s">
        <v>31</v>
      </c>
      <c r="E1822" s="6" t="s">
        <v>31</v>
      </c>
    </row>
    <row r="1823" spans="1:5" ht="12" x14ac:dyDescent="0.2">
      <c r="A1823" s="6" t="s">
        <v>31</v>
      </c>
      <c r="B1823" s="6" t="s">
        <v>31</v>
      </c>
      <c r="C1823" s="6" t="s">
        <v>31</v>
      </c>
      <c r="D1823" s="6" t="s">
        <v>31</v>
      </c>
      <c r="E1823" s="6" t="s">
        <v>31</v>
      </c>
    </row>
    <row r="1824" spans="1:5" ht="12" x14ac:dyDescent="0.2">
      <c r="A1824" s="6" t="s">
        <v>1349</v>
      </c>
      <c r="B1824" s="6" t="s">
        <v>31</v>
      </c>
      <c r="C1824" s="6" t="s">
        <v>31</v>
      </c>
      <c r="D1824" s="6" t="s">
        <v>31</v>
      </c>
      <c r="E1824" s="6" t="s">
        <v>31</v>
      </c>
    </row>
    <row r="1825" spans="1:5" ht="12" x14ac:dyDescent="0.2">
      <c r="A1825" s="6" t="s">
        <v>1350</v>
      </c>
      <c r="B1825" s="6" t="s">
        <v>31</v>
      </c>
      <c r="C1825" s="6" t="s">
        <v>31</v>
      </c>
      <c r="D1825" s="6" t="s">
        <v>31</v>
      </c>
      <c r="E1825" s="6" t="s">
        <v>31</v>
      </c>
    </row>
    <row r="1826" spans="1:5" ht="12" x14ac:dyDescent="0.2">
      <c r="A1826" s="6" t="s">
        <v>1351</v>
      </c>
      <c r="B1826" s="6" t="s">
        <v>31</v>
      </c>
      <c r="C1826" s="6" t="s">
        <v>31</v>
      </c>
      <c r="D1826" s="6" t="s">
        <v>31</v>
      </c>
      <c r="E1826" s="6" t="s">
        <v>31</v>
      </c>
    </row>
    <row r="1827" spans="1:5" ht="12" x14ac:dyDescent="0.2">
      <c r="A1827" s="6" t="s">
        <v>31</v>
      </c>
      <c r="B1827" s="6" t="s">
        <v>31</v>
      </c>
      <c r="C1827" s="6" t="s">
        <v>31</v>
      </c>
      <c r="D1827" s="6" t="s">
        <v>31</v>
      </c>
      <c r="E1827" s="6" t="s">
        <v>31</v>
      </c>
    </row>
    <row r="1828" spans="1:5" ht="12" x14ac:dyDescent="0.2">
      <c r="A1828" s="6" t="s">
        <v>1980</v>
      </c>
      <c r="B1828" s="6" t="s">
        <v>31</v>
      </c>
      <c r="C1828" s="6" t="s">
        <v>31</v>
      </c>
      <c r="D1828" s="6" t="s">
        <v>31</v>
      </c>
      <c r="E1828" s="6" t="s">
        <v>31</v>
      </c>
    </row>
    <row r="1829" spans="1:5" ht="12" x14ac:dyDescent="0.2">
      <c r="A1829" s="6" t="s">
        <v>31</v>
      </c>
      <c r="B1829" s="6" t="s">
        <v>31</v>
      </c>
      <c r="C1829" s="6" t="s">
        <v>31</v>
      </c>
      <c r="D1829" s="6" t="s">
        <v>31</v>
      </c>
      <c r="E1829" s="6" t="s">
        <v>31</v>
      </c>
    </row>
    <row r="1830" spans="1:5" ht="12" x14ac:dyDescent="0.2">
      <c r="A1830" s="6" t="s">
        <v>1981</v>
      </c>
      <c r="B1830" s="6" t="s">
        <v>31</v>
      </c>
      <c r="C1830" s="6" t="s">
        <v>31</v>
      </c>
      <c r="D1830" s="6" t="s">
        <v>31</v>
      </c>
      <c r="E1830" s="6" t="s">
        <v>31</v>
      </c>
    </row>
    <row r="1831" spans="1:5" ht="12" x14ac:dyDescent="0.2">
      <c r="A1831" s="6" t="s">
        <v>1982</v>
      </c>
      <c r="B1831" s="9">
        <v>2429</v>
      </c>
      <c r="C1831" s="9">
        <v>0</v>
      </c>
      <c r="D1831" s="9">
        <v>0</v>
      </c>
      <c r="E1831" s="9">
        <v>2429</v>
      </c>
    </row>
    <row r="1832" spans="1:5" ht="12" x14ac:dyDescent="0.2">
      <c r="A1832" s="6" t="s">
        <v>1983</v>
      </c>
      <c r="B1832" s="6" t="s">
        <v>31</v>
      </c>
      <c r="C1832" s="6" t="s">
        <v>31</v>
      </c>
      <c r="D1832" s="6" t="s">
        <v>31</v>
      </c>
      <c r="E1832" s="6" t="s">
        <v>31</v>
      </c>
    </row>
    <row r="1833" spans="1:5" ht="12" x14ac:dyDescent="0.2">
      <c r="A1833" s="6" t="s">
        <v>1984</v>
      </c>
      <c r="B1833" s="9">
        <v>0</v>
      </c>
      <c r="C1833" s="9">
        <v>22571</v>
      </c>
      <c r="D1833" s="9">
        <v>0</v>
      </c>
      <c r="E1833" s="9">
        <v>22571</v>
      </c>
    </row>
    <row r="1834" spans="1:5" ht="12" x14ac:dyDescent="0.2">
      <c r="A1834" s="6" t="s">
        <v>1985</v>
      </c>
      <c r="B1834" s="6" t="s">
        <v>31</v>
      </c>
      <c r="C1834" s="6" t="s">
        <v>31</v>
      </c>
      <c r="D1834" s="6" t="s">
        <v>31</v>
      </c>
      <c r="E1834" s="6" t="s">
        <v>31</v>
      </c>
    </row>
    <row r="1835" spans="1:5" ht="12" x14ac:dyDescent="0.2">
      <c r="A1835" s="6" t="s">
        <v>1986</v>
      </c>
      <c r="B1835" s="9">
        <v>0</v>
      </c>
      <c r="C1835" s="9">
        <v>0</v>
      </c>
      <c r="D1835" s="9">
        <v>2937</v>
      </c>
      <c r="E1835" s="9">
        <v>2937</v>
      </c>
    </row>
    <row r="1836" spans="1:5" ht="12" x14ac:dyDescent="0.2">
      <c r="A1836" s="6" t="s">
        <v>1987</v>
      </c>
      <c r="B1836" s="6" t="s">
        <v>31</v>
      </c>
      <c r="C1836" s="6" t="s">
        <v>31</v>
      </c>
      <c r="D1836" s="6" t="s">
        <v>31</v>
      </c>
      <c r="E1836" s="6" t="s">
        <v>31</v>
      </c>
    </row>
    <row r="1837" spans="1:5" ht="12" x14ac:dyDescent="0.2">
      <c r="A1837" s="6" t="s">
        <v>31</v>
      </c>
      <c r="B1837" s="6" t="s">
        <v>31</v>
      </c>
      <c r="C1837" s="6" t="s">
        <v>31</v>
      </c>
      <c r="D1837" s="6" t="s">
        <v>31</v>
      </c>
      <c r="E1837" s="6" t="s">
        <v>31</v>
      </c>
    </row>
    <row r="1838" spans="1:5" ht="12" x14ac:dyDescent="0.2">
      <c r="A1838" s="6" t="s">
        <v>31</v>
      </c>
      <c r="B1838" s="6" t="s">
        <v>31</v>
      </c>
      <c r="C1838" s="6" t="s">
        <v>31</v>
      </c>
      <c r="D1838" s="6" t="s">
        <v>31</v>
      </c>
      <c r="E1838" s="6" t="s">
        <v>31</v>
      </c>
    </row>
    <row r="1839" spans="1:5" ht="12" x14ac:dyDescent="0.2">
      <c r="A1839" s="7" t="s">
        <v>1988</v>
      </c>
      <c r="B1839" s="8">
        <v>341</v>
      </c>
      <c r="C1839" s="8">
        <v>34194</v>
      </c>
      <c r="D1839" s="8">
        <v>0</v>
      </c>
      <c r="E1839" s="8">
        <v>34535</v>
      </c>
    </row>
    <row r="1840" spans="1:5" ht="12" x14ac:dyDescent="0.2">
      <c r="A1840" s="6" t="s">
        <v>1978</v>
      </c>
      <c r="B1840" s="6" t="s">
        <v>31</v>
      </c>
      <c r="C1840" s="6" t="s">
        <v>31</v>
      </c>
      <c r="D1840" s="6" t="s">
        <v>31</v>
      </c>
      <c r="E1840" s="6" t="s">
        <v>31</v>
      </c>
    </row>
    <row r="1841" spans="1:5" ht="12" x14ac:dyDescent="0.2">
      <c r="A1841" s="6" t="s">
        <v>31</v>
      </c>
      <c r="B1841" s="6" t="s">
        <v>31</v>
      </c>
      <c r="C1841" s="6" t="s">
        <v>31</v>
      </c>
      <c r="D1841" s="6" t="s">
        <v>31</v>
      </c>
      <c r="E1841" s="6" t="s">
        <v>31</v>
      </c>
    </row>
    <row r="1842" spans="1:5" ht="12" x14ac:dyDescent="0.2">
      <c r="A1842" s="6" t="s">
        <v>1989</v>
      </c>
      <c r="B1842" s="6" t="s">
        <v>31</v>
      </c>
      <c r="C1842" s="6" t="s">
        <v>31</v>
      </c>
      <c r="D1842" s="6" t="s">
        <v>31</v>
      </c>
      <c r="E1842" s="6" t="s">
        <v>31</v>
      </c>
    </row>
    <row r="1843" spans="1:5" ht="12" x14ac:dyDescent="0.2">
      <c r="A1843" s="6" t="s">
        <v>31</v>
      </c>
      <c r="B1843" s="6" t="s">
        <v>31</v>
      </c>
      <c r="C1843" s="6" t="s">
        <v>31</v>
      </c>
      <c r="D1843" s="6" t="s">
        <v>31</v>
      </c>
      <c r="E1843" s="6" t="s">
        <v>31</v>
      </c>
    </row>
    <row r="1844" spans="1:5" ht="12" x14ac:dyDescent="0.2">
      <c r="A1844" s="6" t="s">
        <v>1349</v>
      </c>
      <c r="B1844" s="6" t="s">
        <v>31</v>
      </c>
      <c r="C1844" s="6" t="s">
        <v>31</v>
      </c>
      <c r="D1844" s="6" t="s">
        <v>31</v>
      </c>
      <c r="E1844" s="6" t="s">
        <v>31</v>
      </c>
    </row>
    <row r="1845" spans="1:5" ht="12" x14ac:dyDescent="0.2">
      <c r="A1845" s="6" t="s">
        <v>1350</v>
      </c>
      <c r="B1845" s="6" t="s">
        <v>31</v>
      </c>
      <c r="C1845" s="6" t="s">
        <v>31</v>
      </c>
      <c r="D1845" s="6" t="s">
        <v>31</v>
      </c>
      <c r="E1845" s="6" t="s">
        <v>31</v>
      </c>
    </row>
    <row r="1846" spans="1:5" ht="12" x14ac:dyDescent="0.2">
      <c r="A1846" s="6" t="s">
        <v>1351</v>
      </c>
      <c r="B1846" s="6" t="s">
        <v>31</v>
      </c>
      <c r="C1846" s="6" t="s">
        <v>31</v>
      </c>
      <c r="D1846" s="6" t="s">
        <v>31</v>
      </c>
      <c r="E1846" s="6" t="s">
        <v>31</v>
      </c>
    </row>
    <row r="1847" spans="1:5" ht="12" x14ac:dyDescent="0.2">
      <c r="A1847" s="6" t="s">
        <v>31</v>
      </c>
      <c r="B1847" s="6" t="s">
        <v>31</v>
      </c>
      <c r="C1847" s="6" t="s">
        <v>31</v>
      </c>
      <c r="D1847" s="6" t="s">
        <v>31</v>
      </c>
      <c r="E1847" s="6" t="s">
        <v>31</v>
      </c>
    </row>
    <row r="1848" spans="1:5" ht="12" x14ac:dyDescent="0.2">
      <c r="A1848" s="6" t="s">
        <v>1980</v>
      </c>
      <c r="B1848" s="6" t="s">
        <v>31</v>
      </c>
      <c r="C1848" s="6" t="s">
        <v>31</v>
      </c>
      <c r="D1848" s="6" t="s">
        <v>31</v>
      </c>
      <c r="E1848" s="6" t="s">
        <v>31</v>
      </c>
    </row>
    <row r="1849" spans="1:5" ht="12" x14ac:dyDescent="0.2">
      <c r="A1849" s="6" t="s">
        <v>31</v>
      </c>
      <c r="B1849" s="6" t="s">
        <v>31</v>
      </c>
      <c r="C1849" s="6" t="s">
        <v>31</v>
      </c>
      <c r="D1849" s="6" t="s">
        <v>31</v>
      </c>
      <c r="E1849" s="6" t="s">
        <v>31</v>
      </c>
    </row>
    <row r="1850" spans="1:5" ht="12" x14ac:dyDescent="0.2">
      <c r="A1850" s="6" t="s">
        <v>1990</v>
      </c>
      <c r="B1850" s="6" t="s">
        <v>31</v>
      </c>
      <c r="C1850" s="6" t="s">
        <v>31</v>
      </c>
      <c r="D1850" s="6" t="s">
        <v>31</v>
      </c>
      <c r="E1850" s="6" t="s">
        <v>31</v>
      </c>
    </row>
    <row r="1851" spans="1:5" ht="12" x14ac:dyDescent="0.2">
      <c r="A1851" s="6" t="s">
        <v>1991</v>
      </c>
      <c r="B1851" s="9">
        <v>341</v>
      </c>
      <c r="C1851" s="9">
        <v>0</v>
      </c>
      <c r="D1851" s="9">
        <v>0</v>
      </c>
      <c r="E1851" s="9">
        <v>341</v>
      </c>
    </row>
    <row r="1852" spans="1:5" ht="12" x14ac:dyDescent="0.2">
      <c r="A1852" s="6" t="s">
        <v>1992</v>
      </c>
      <c r="B1852" s="6" t="s">
        <v>31</v>
      </c>
      <c r="C1852" s="6" t="s">
        <v>31</v>
      </c>
      <c r="D1852" s="6" t="s">
        <v>31</v>
      </c>
      <c r="E1852" s="6" t="s">
        <v>31</v>
      </c>
    </row>
    <row r="1853" spans="1:5" ht="12" x14ac:dyDescent="0.2">
      <c r="A1853" s="6" t="s">
        <v>1993</v>
      </c>
      <c r="B1853" s="9">
        <v>0</v>
      </c>
      <c r="C1853" s="9">
        <v>34194</v>
      </c>
      <c r="D1853" s="9">
        <v>0</v>
      </c>
      <c r="E1853" s="9">
        <v>34194</v>
      </c>
    </row>
    <row r="1854" spans="1:5" ht="12" x14ac:dyDescent="0.2">
      <c r="A1854" s="6" t="s">
        <v>1994</v>
      </c>
      <c r="B1854" s="6" t="s">
        <v>31</v>
      </c>
      <c r="C1854" s="6" t="s">
        <v>31</v>
      </c>
      <c r="D1854" s="6" t="s">
        <v>31</v>
      </c>
      <c r="E1854" s="6" t="s">
        <v>31</v>
      </c>
    </row>
    <row r="1855" spans="1:5" ht="12" x14ac:dyDescent="0.2">
      <c r="A1855" s="6" t="s">
        <v>1515</v>
      </c>
      <c r="B1855" s="9">
        <v>0</v>
      </c>
      <c r="C1855" s="9">
        <v>0</v>
      </c>
      <c r="D1855" s="9">
        <v>0</v>
      </c>
      <c r="E1855" s="9">
        <v>0</v>
      </c>
    </row>
    <row r="1856" spans="1:5" ht="12" x14ac:dyDescent="0.2">
      <c r="A1856" s="6" t="s">
        <v>1995</v>
      </c>
      <c r="B1856" s="6" t="s">
        <v>31</v>
      </c>
      <c r="C1856" s="6" t="s">
        <v>31</v>
      </c>
      <c r="D1856" s="6" t="s">
        <v>31</v>
      </c>
      <c r="E1856" s="6" t="s">
        <v>31</v>
      </c>
    </row>
    <row r="1857" spans="1:5" ht="12" x14ac:dyDescent="0.2">
      <c r="A1857" s="6" t="s">
        <v>31</v>
      </c>
      <c r="B1857" s="6" t="s">
        <v>31</v>
      </c>
      <c r="C1857" s="6" t="s">
        <v>31</v>
      </c>
      <c r="D1857" s="6" t="s">
        <v>31</v>
      </c>
      <c r="E1857" s="6" t="s">
        <v>31</v>
      </c>
    </row>
    <row r="1858" spans="1:5" ht="12" x14ac:dyDescent="0.2">
      <c r="A1858" s="6" t="s">
        <v>31</v>
      </c>
      <c r="B1858" s="6" t="s">
        <v>31</v>
      </c>
      <c r="C1858" s="6" t="s">
        <v>31</v>
      </c>
      <c r="D1858" s="6" t="s">
        <v>31</v>
      </c>
      <c r="E1858" s="6" t="s">
        <v>31</v>
      </c>
    </row>
    <row r="1859" spans="1:5" ht="12" x14ac:dyDescent="0.2">
      <c r="A1859" s="7" t="s">
        <v>1996</v>
      </c>
      <c r="B1859" s="8">
        <v>0</v>
      </c>
      <c r="C1859" s="8">
        <v>1315</v>
      </c>
      <c r="D1859" s="8">
        <v>0</v>
      </c>
      <c r="E1859" s="8">
        <v>1315</v>
      </c>
    </row>
    <row r="1860" spans="1:5" ht="12" x14ac:dyDescent="0.2">
      <c r="A1860" s="6" t="s">
        <v>1978</v>
      </c>
      <c r="B1860" s="6" t="s">
        <v>31</v>
      </c>
      <c r="C1860" s="6" t="s">
        <v>31</v>
      </c>
      <c r="D1860" s="6" t="s">
        <v>31</v>
      </c>
      <c r="E1860" s="6" t="s">
        <v>31</v>
      </c>
    </row>
    <row r="1861" spans="1:5" ht="12" x14ac:dyDescent="0.2">
      <c r="A1861" s="6" t="s">
        <v>31</v>
      </c>
      <c r="B1861" s="6" t="s">
        <v>31</v>
      </c>
      <c r="C1861" s="6" t="s">
        <v>31</v>
      </c>
      <c r="D1861" s="6" t="s">
        <v>31</v>
      </c>
      <c r="E1861" s="6" t="s">
        <v>31</v>
      </c>
    </row>
    <row r="1862" spans="1:5" ht="12" x14ac:dyDescent="0.2">
      <c r="A1862" s="6" t="s">
        <v>1349</v>
      </c>
      <c r="B1862" s="6" t="s">
        <v>31</v>
      </c>
      <c r="C1862" s="6" t="s">
        <v>31</v>
      </c>
      <c r="D1862" s="6" t="s">
        <v>31</v>
      </c>
      <c r="E1862" s="6" t="s">
        <v>31</v>
      </c>
    </row>
    <row r="1863" spans="1:5" ht="12" x14ac:dyDescent="0.2">
      <c r="A1863" s="6" t="s">
        <v>1350</v>
      </c>
      <c r="B1863" s="6" t="s">
        <v>31</v>
      </c>
      <c r="C1863" s="6" t="s">
        <v>31</v>
      </c>
      <c r="D1863" s="6" t="s">
        <v>31</v>
      </c>
      <c r="E1863" s="6" t="s">
        <v>31</v>
      </c>
    </row>
    <row r="1864" spans="1:5" ht="12" x14ac:dyDescent="0.2">
      <c r="A1864" s="6" t="s">
        <v>1351</v>
      </c>
      <c r="B1864" s="6" t="s">
        <v>31</v>
      </c>
      <c r="C1864" s="6" t="s">
        <v>31</v>
      </c>
      <c r="D1864" s="6" t="s">
        <v>31</v>
      </c>
      <c r="E1864" s="6" t="s">
        <v>31</v>
      </c>
    </row>
    <row r="1865" spans="1:5" ht="12" x14ac:dyDescent="0.2">
      <c r="A1865" s="6" t="s">
        <v>31</v>
      </c>
      <c r="B1865" s="6" t="s">
        <v>31</v>
      </c>
      <c r="C1865" s="6" t="s">
        <v>31</v>
      </c>
      <c r="D1865" s="6" t="s">
        <v>31</v>
      </c>
      <c r="E1865" s="6" t="s">
        <v>31</v>
      </c>
    </row>
    <row r="1866" spans="1:5" ht="12" x14ac:dyDescent="0.2">
      <c r="A1866" s="6" t="s">
        <v>1997</v>
      </c>
      <c r="B1866" s="6" t="s">
        <v>31</v>
      </c>
      <c r="C1866" s="6" t="s">
        <v>31</v>
      </c>
      <c r="D1866" s="6" t="s">
        <v>31</v>
      </c>
      <c r="E1866" s="6" t="s">
        <v>31</v>
      </c>
    </row>
    <row r="1867" spans="1:5" ht="12" x14ac:dyDescent="0.2">
      <c r="A1867" s="6" t="s">
        <v>1365</v>
      </c>
      <c r="B1867" s="9">
        <v>0</v>
      </c>
      <c r="C1867" s="9">
        <v>0</v>
      </c>
      <c r="D1867" s="9">
        <v>0</v>
      </c>
      <c r="E1867" s="9">
        <v>0</v>
      </c>
    </row>
    <row r="1868" spans="1:5" ht="12" x14ac:dyDescent="0.2">
      <c r="A1868" s="6" t="s">
        <v>31</v>
      </c>
      <c r="B1868" s="6" t="s">
        <v>31</v>
      </c>
      <c r="C1868" s="6" t="s">
        <v>31</v>
      </c>
      <c r="D1868" s="6" t="s">
        <v>31</v>
      </c>
      <c r="E1868" s="6" t="s">
        <v>31</v>
      </c>
    </row>
    <row r="1869" spans="1:5" ht="12" x14ac:dyDescent="0.2">
      <c r="A1869" s="6" t="s">
        <v>31</v>
      </c>
      <c r="B1869" s="6" t="s">
        <v>31</v>
      </c>
      <c r="C1869" s="6" t="s">
        <v>31</v>
      </c>
      <c r="D1869" s="6" t="s">
        <v>31</v>
      </c>
      <c r="E1869" s="6" t="s">
        <v>31</v>
      </c>
    </row>
    <row r="1870" spans="1:5" ht="12" x14ac:dyDescent="0.2">
      <c r="A1870" s="6" t="s">
        <v>1522</v>
      </c>
      <c r="B1870" s="6" t="s">
        <v>31</v>
      </c>
      <c r="C1870" s="6" t="s">
        <v>31</v>
      </c>
      <c r="D1870" s="6" t="s">
        <v>31</v>
      </c>
      <c r="E1870" s="6" t="s">
        <v>31</v>
      </c>
    </row>
    <row r="1871" spans="1:5" ht="12" x14ac:dyDescent="0.2">
      <c r="A1871" s="6" t="s">
        <v>1998</v>
      </c>
      <c r="B1871" s="9">
        <v>0</v>
      </c>
      <c r="C1871" s="9">
        <v>1315.9</v>
      </c>
      <c r="D1871" s="9">
        <v>0</v>
      </c>
      <c r="E1871" s="9">
        <v>1315.9</v>
      </c>
    </row>
    <row r="1872" spans="1:5" ht="12" x14ac:dyDescent="0.2">
      <c r="A1872" s="6" t="s">
        <v>1999</v>
      </c>
      <c r="B1872" s="6" t="s">
        <v>31</v>
      </c>
      <c r="C1872" s="6" t="s">
        <v>31</v>
      </c>
      <c r="D1872" s="6" t="s">
        <v>31</v>
      </c>
      <c r="E1872" s="6" t="s">
        <v>31</v>
      </c>
    </row>
    <row r="1873" spans="1:5" ht="12" x14ac:dyDescent="0.2">
      <c r="A1873" s="6" t="s">
        <v>2000</v>
      </c>
      <c r="B1873" s="6" t="s">
        <v>31</v>
      </c>
      <c r="C1873" s="6" t="s">
        <v>31</v>
      </c>
      <c r="D1873" s="6" t="s">
        <v>31</v>
      </c>
      <c r="E1873" s="6" t="s">
        <v>31</v>
      </c>
    </row>
    <row r="1874" spans="1:5" ht="12" x14ac:dyDescent="0.2">
      <c r="A1874" s="6" t="s">
        <v>31</v>
      </c>
      <c r="B1874" s="6" t="s">
        <v>31</v>
      </c>
      <c r="C1874" s="6" t="s">
        <v>31</v>
      </c>
      <c r="D1874" s="6" t="s">
        <v>31</v>
      </c>
      <c r="E1874" s="6" t="s">
        <v>31</v>
      </c>
    </row>
    <row r="1875" spans="1:5" ht="12" x14ac:dyDescent="0.2">
      <c r="A1875" s="6" t="s">
        <v>31</v>
      </c>
      <c r="B1875" s="6" t="s">
        <v>31</v>
      </c>
      <c r="C1875" s="6" t="s">
        <v>31</v>
      </c>
      <c r="D1875" s="6" t="s">
        <v>31</v>
      </c>
      <c r="E1875" s="6" t="s">
        <v>31</v>
      </c>
    </row>
    <row r="1876" spans="1:5" ht="12" x14ac:dyDescent="0.2">
      <c r="A1876" s="7" t="s">
        <v>2001</v>
      </c>
      <c r="B1876" s="8">
        <v>193</v>
      </c>
      <c r="C1876" s="8">
        <v>2436</v>
      </c>
      <c r="D1876" s="8">
        <v>68</v>
      </c>
      <c r="E1876" s="8">
        <v>2697</v>
      </c>
    </row>
    <row r="1877" spans="1:5" ht="12" x14ac:dyDescent="0.2">
      <c r="A1877" s="6" t="s">
        <v>1978</v>
      </c>
      <c r="B1877" s="6" t="s">
        <v>31</v>
      </c>
      <c r="C1877" s="6" t="s">
        <v>31</v>
      </c>
      <c r="D1877" s="6" t="s">
        <v>31</v>
      </c>
      <c r="E1877" s="6" t="s">
        <v>31</v>
      </c>
    </row>
    <row r="1878" spans="1:5" ht="12" x14ac:dyDescent="0.2">
      <c r="A1878" s="6" t="s">
        <v>2002</v>
      </c>
      <c r="B1878" s="6" t="s">
        <v>31</v>
      </c>
      <c r="C1878" s="6" t="s">
        <v>31</v>
      </c>
      <c r="D1878" s="6" t="s">
        <v>31</v>
      </c>
      <c r="E1878" s="6" t="s">
        <v>31</v>
      </c>
    </row>
    <row r="1879" spans="1:5" ht="12" x14ac:dyDescent="0.2">
      <c r="A1879" s="6" t="s">
        <v>31</v>
      </c>
      <c r="B1879" s="6" t="s">
        <v>31</v>
      </c>
      <c r="C1879" s="6" t="s">
        <v>31</v>
      </c>
      <c r="D1879" s="6" t="s">
        <v>31</v>
      </c>
      <c r="E1879" s="6" t="s">
        <v>31</v>
      </c>
    </row>
    <row r="1880" spans="1:5" ht="12" x14ac:dyDescent="0.2">
      <c r="A1880" s="6" t="s">
        <v>1349</v>
      </c>
      <c r="B1880" s="6" t="s">
        <v>31</v>
      </c>
      <c r="C1880" s="6" t="s">
        <v>31</v>
      </c>
      <c r="D1880" s="6" t="s">
        <v>31</v>
      </c>
      <c r="E1880" s="6" t="s">
        <v>31</v>
      </c>
    </row>
    <row r="1881" spans="1:5" ht="12" x14ac:dyDescent="0.2">
      <c r="A1881" s="6" t="s">
        <v>1350</v>
      </c>
      <c r="B1881" s="6" t="s">
        <v>31</v>
      </c>
      <c r="C1881" s="6" t="s">
        <v>31</v>
      </c>
      <c r="D1881" s="6" t="s">
        <v>31</v>
      </c>
      <c r="E1881" s="6" t="s">
        <v>31</v>
      </c>
    </row>
    <row r="1882" spans="1:5" ht="12" x14ac:dyDescent="0.2">
      <c r="A1882" s="6" t="s">
        <v>1351</v>
      </c>
      <c r="B1882" s="6" t="s">
        <v>31</v>
      </c>
      <c r="C1882" s="6" t="s">
        <v>31</v>
      </c>
      <c r="D1882" s="6" t="s">
        <v>31</v>
      </c>
      <c r="E1882" s="6" t="s">
        <v>31</v>
      </c>
    </row>
    <row r="1883" spans="1:5" ht="12" x14ac:dyDescent="0.2">
      <c r="A1883" s="6" t="s">
        <v>31</v>
      </c>
      <c r="B1883" s="6" t="s">
        <v>31</v>
      </c>
      <c r="C1883" s="6" t="s">
        <v>31</v>
      </c>
      <c r="D1883" s="6" t="s">
        <v>31</v>
      </c>
      <c r="E1883" s="6" t="s">
        <v>31</v>
      </c>
    </row>
    <row r="1884" spans="1:5" ht="12" x14ac:dyDescent="0.2">
      <c r="A1884" s="6" t="s">
        <v>2003</v>
      </c>
      <c r="B1884" s="6" t="s">
        <v>31</v>
      </c>
      <c r="C1884" s="6" t="s">
        <v>31</v>
      </c>
      <c r="D1884" s="6" t="s">
        <v>31</v>
      </c>
      <c r="E1884" s="6" t="s">
        <v>31</v>
      </c>
    </row>
    <row r="1885" spans="1:5" ht="12" x14ac:dyDescent="0.2">
      <c r="A1885" s="6" t="s">
        <v>2004</v>
      </c>
      <c r="B1885" s="6" t="s">
        <v>31</v>
      </c>
      <c r="C1885" s="6" t="s">
        <v>31</v>
      </c>
      <c r="D1885" s="6" t="s">
        <v>31</v>
      </c>
      <c r="E1885" s="6" t="s">
        <v>31</v>
      </c>
    </row>
    <row r="1886" spans="1:5" ht="12" x14ac:dyDescent="0.2">
      <c r="A1886" s="6" t="s">
        <v>2005</v>
      </c>
      <c r="B1886" s="6" t="s">
        <v>31</v>
      </c>
      <c r="C1886" s="6" t="s">
        <v>31</v>
      </c>
      <c r="D1886" s="6" t="s">
        <v>31</v>
      </c>
      <c r="E1886" s="6" t="s">
        <v>31</v>
      </c>
    </row>
    <row r="1887" spans="1:5" ht="12" x14ac:dyDescent="0.2">
      <c r="A1887" s="6" t="s">
        <v>2006</v>
      </c>
      <c r="B1887" s="9">
        <v>142</v>
      </c>
      <c r="C1887" s="9">
        <v>0</v>
      </c>
      <c r="D1887" s="9">
        <v>0</v>
      </c>
      <c r="E1887" s="9">
        <v>142</v>
      </c>
    </row>
    <row r="1888" spans="1:5" ht="12" x14ac:dyDescent="0.2">
      <c r="A1888" s="6" t="s">
        <v>2007</v>
      </c>
      <c r="B1888" s="6" t="s">
        <v>31</v>
      </c>
      <c r="C1888" s="6" t="s">
        <v>31</v>
      </c>
      <c r="D1888" s="6" t="s">
        <v>31</v>
      </c>
      <c r="E1888" s="6" t="s">
        <v>31</v>
      </c>
    </row>
    <row r="1889" spans="1:5" ht="12" x14ac:dyDescent="0.2">
      <c r="A1889" s="6" t="s">
        <v>2008</v>
      </c>
      <c r="B1889" s="9">
        <v>0</v>
      </c>
      <c r="C1889" s="9">
        <v>1119</v>
      </c>
      <c r="D1889" s="9">
        <v>0</v>
      </c>
      <c r="E1889" s="9">
        <v>1119</v>
      </c>
    </row>
    <row r="1890" spans="1:5" ht="12" x14ac:dyDescent="0.2">
      <c r="A1890" s="6" t="s">
        <v>2009</v>
      </c>
      <c r="B1890" s="6" t="s">
        <v>31</v>
      </c>
      <c r="C1890" s="6" t="s">
        <v>31</v>
      </c>
      <c r="D1890" s="6" t="s">
        <v>31</v>
      </c>
      <c r="E1890" s="6" t="s">
        <v>31</v>
      </c>
    </row>
    <row r="1891" spans="1:5" ht="12" x14ac:dyDescent="0.2">
      <c r="A1891" s="6" t="s">
        <v>2010</v>
      </c>
      <c r="B1891" s="9">
        <v>0</v>
      </c>
      <c r="C1891" s="9">
        <v>0</v>
      </c>
      <c r="D1891" s="9">
        <v>24</v>
      </c>
      <c r="E1891" s="9">
        <v>24</v>
      </c>
    </row>
    <row r="1892" spans="1:5" ht="12" x14ac:dyDescent="0.2">
      <c r="A1892" s="6" t="s">
        <v>2011</v>
      </c>
      <c r="B1892" s="6" t="s">
        <v>31</v>
      </c>
      <c r="C1892" s="6" t="s">
        <v>31</v>
      </c>
      <c r="D1892" s="6" t="s">
        <v>31</v>
      </c>
      <c r="E1892" s="6" t="s">
        <v>31</v>
      </c>
    </row>
    <row r="1893" spans="1:5" ht="12" x14ac:dyDescent="0.2">
      <c r="A1893" s="6" t="s">
        <v>1365</v>
      </c>
      <c r="B1893" s="9">
        <v>142</v>
      </c>
      <c r="C1893" s="9">
        <v>1119</v>
      </c>
      <c r="D1893" s="9">
        <v>24</v>
      </c>
      <c r="E1893" s="9">
        <v>1285</v>
      </c>
    </row>
    <row r="1894" spans="1:5" ht="12" x14ac:dyDescent="0.2">
      <c r="A1894" s="6" t="s">
        <v>31</v>
      </c>
      <c r="B1894" s="6" t="s">
        <v>31</v>
      </c>
      <c r="C1894" s="6" t="s">
        <v>31</v>
      </c>
      <c r="D1894" s="6" t="s">
        <v>31</v>
      </c>
      <c r="E1894" s="6" t="s">
        <v>31</v>
      </c>
    </row>
    <row r="1895" spans="1:5" ht="12" x14ac:dyDescent="0.2">
      <c r="A1895" s="6" t="s">
        <v>31</v>
      </c>
      <c r="B1895" s="6" t="s">
        <v>31</v>
      </c>
      <c r="C1895" s="6" t="s">
        <v>31</v>
      </c>
      <c r="D1895" s="6" t="s">
        <v>31</v>
      </c>
      <c r="E1895" s="6" t="s">
        <v>31</v>
      </c>
    </row>
    <row r="1896" spans="1:5" ht="12" x14ac:dyDescent="0.2">
      <c r="A1896" s="6" t="s">
        <v>2012</v>
      </c>
      <c r="B1896" s="6" t="s">
        <v>31</v>
      </c>
      <c r="C1896" s="6" t="s">
        <v>31</v>
      </c>
      <c r="D1896" s="6" t="s">
        <v>31</v>
      </c>
      <c r="E1896" s="6" t="s">
        <v>31</v>
      </c>
    </row>
    <row r="1897" spans="1:5" ht="12" x14ac:dyDescent="0.2">
      <c r="A1897" s="6" t="s">
        <v>2013</v>
      </c>
      <c r="B1897" s="6" t="s">
        <v>31</v>
      </c>
      <c r="C1897" s="6" t="s">
        <v>31</v>
      </c>
      <c r="D1897" s="6" t="s">
        <v>31</v>
      </c>
      <c r="E1897" s="6" t="s">
        <v>31</v>
      </c>
    </row>
    <row r="1898" spans="1:5" ht="12" x14ac:dyDescent="0.2">
      <c r="A1898" s="6" t="s">
        <v>2014</v>
      </c>
      <c r="B1898" s="6" t="s">
        <v>31</v>
      </c>
      <c r="C1898" s="6" t="s">
        <v>31</v>
      </c>
      <c r="D1898" s="6" t="s">
        <v>31</v>
      </c>
      <c r="E1898" s="6" t="s">
        <v>31</v>
      </c>
    </row>
    <row r="1899" spans="1:5" ht="12" x14ac:dyDescent="0.2">
      <c r="A1899" s="6" t="s">
        <v>1511</v>
      </c>
      <c r="B1899" s="9">
        <v>0</v>
      </c>
      <c r="C1899" s="9">
        <v>0</v>
      </c>
      <c r="D1899" s="9">
        <v>0</v>
      </c>
      <c r="E1899" s="9">
        <v>0</v>
      </c>
    </row>
    <row r="1900" spans="1:5" ht="12" x14ac:dyDescent="0.2">
      <c r="A1900" s="6" t="s">
        <v>2015</v>
      </c>
      <c r="B1900" s="6" t="s">
        <v>31</v>
      </c>
      <c r="C1900" s="6" t="s">
        <v>31</v>
      </c>
      <c r="D1900" s="6" t="s">
        <v>31</v>
      </c>
      <c r="E1900" s="6" t="s">
        <v>31</v>
      </c>
    </row>
    <row r="1901" spans="1:5" ht="12" x14ac:dyDescent="0.2">
      <c r="A1901" s="6" t="s">
        <v>2016</v>
      </c>
      <c r="B1901" s="9">
        <v>0</v>
      </c>
      <c r="C1901" s="9">
        <v>1091</v>
      </c>
      <c r="D1901" s="9">
        <v>0</v>
      </c>
      <c r="E1901" s="9">
        <v>1091</v>
      </c>
    </row>
    <row r="1902" spans="1:5" ht="12" x14ac:dyDescent="0.2">
      <c r="A1902" s="6" t="s">
        <v>2017</v>
      </c>
      <c r="B1902" s="6" t="s">
        <v>31</v>
      </c>
      <c r="C1902" s="6" t="s">
        <v>31</v>
      </c>
      <c r="D1902" s="6" t="s">
        <v>31</v>
      </c>
      <c r="E1902" s="6" t="s">
        <v>31</v>
      </c>
    </row>
    <row r="1903" spans="1:5" ht="12" x14ac:dyDescent="0.2">
      <c r="A1903" s="6" t="s">
        <v>1515</v>
      </c>
      <c r="B1903" s="9">
        <v>0</v>
      </c>
      <c r="C1903" s="9">
        <v>0</v>
      </c>
      <c r="D1903" s="9">
        <v>0</v>
      </c>
      <c r="E1903" s="9">
        <v>0</v>
      </c>
    </row>
    <row r="1904" spans="1:5" ht="12" x14ac:dyDescent="0.2">
      <c r="A1904" s="6" t="s">
        <v>2018</v>
      </c>
      <c r="B1904" s="6" t="s">
        <v>31</v>
      </c>
      <c r="C1904" s="6" t="s">
        <v>31</v>
      </c>
      <c r="D1904" s="6" t="s">
        <v>31</v>
      </c>
      <c r="E1904" s="6" t="s">
        <v>31</v>
      </c>
    </row>
    <row r="1905" spans="1:5" ht="12" x14ac:dyDescent="0.2">
      <c r="A1905" s="6" t="s">
        <v>1503</v>
      </c>
      <c r="B1905" s="9">
        <v>0</v>
      </c>
      <c r="C1905" s="9">
        <v>1091</v>
      </c>
      <c r="D1905" s="9">
        <v>0</v>
      </c>
      <c r="E1905" s="9">
        <v>1091</v>
      </c>
    </row>
    <row r="1906" spans="1:5" ht="12" x14ac:dyDescent="0.2">
      <c r="A1906" s="6" t="s">
        <v>31</v>
      </c>
      <c r="B1906" s="6" t="s">
        <v>31</v>
      </c>
      <c r="C1906" s="6" t="s">
        <v>31</v>
      </c>
      <c r="D1906" s="6" t="s">
        <v>31</v>
      </c>
      <c r="E1906" s="6" t="s">
        <v>31</v>
      </c>
    </row>
    <row r="1907" spans="1:5" ht="12" x14ac:dyDescent="0.2">
      <c r="A1907" s="6" t="s">
        <v>31</v>
      </c>
      <c r="B1907" s="6" t="s">
        <v>31</v>
      </c>
      <c r="C1907" s="6" t="s">
        <v>31</v>
      </c>
      <c r="D1907" s="6" t="s">
        <v>31</v>
      </c>
      <c r="E1907" s="6" t="s">
        <v>31</v>
      </c>
    </row>
    <row r="1908" spans="1:5" ht="12" x14ac:dyDescent="0.2">
      <c r="A1908" s="6" t="s">
        <v>2019</v>
      </c>
      <c r="B1908" s="6" t="s">
        <v>31</v>
      </c>
      <c r="C1908" s="6" t="s">
        <v>31</v>
      </c>
      <c r="D1908" s="6" t="s">
        <v>31</v>
      </c>
      <c r="E1908" s="6" t="s">
        <v>31</v>
      </c>
    </row>
    <row r="1909" spans="1:5" ht="12" x14ac:dyDescent="0.2">
      <c r="A1909" s="6" t="s">
        <v>2020</v>
      </c>
      <c r="B1909" s="6" t="s">
        <v>31</v>
      </c>
      <c r="C1909" s="6" t="s">
        <v>31</v>
      </c>
      <c r="D1909" s="6" t="s">
        <v>31</v>
      </c>
      <c r="E1909" s="6" t="s">
        <v>31</v>
      </c>
    </row>
    <row r="1910" spans="1:5" ht="12" x14ac:dyDescent="0.2">
      <c r="A1910" s="6" t="s">
        <v>2021</v>
      </c>
      <c r="B1910" s="9">
        <v>0</v>
      </c>
      <c r="C1910" s="9">
        <v>0</v>
      </c>
      <c r="D1910" s="9">
        <v>0</v>
      </c>
      <c r="E1910" s="9">
        <v>0</v>
      </c>
    </row>
    <row r="1911" spans="1:5" ht="12" x14ac:dyDescent="0.2">
      <c r="A1911" s="6" t="s">
        <v>31</v>
      </c>
      <c r="B1911" s="6" t="s">
        <v>31</v>
      </c>
      <c r="C1911" s="6" t="s">
        <v>31</v>
      </c>
      <c r="D1911" s="6" t="s">
        <v>31</v>
      </c>
      <c r="E1911" s="6" t="s">
        <v>31</v>
      </c>
    </row>
    <row r="1912" spans="1:5" ht="12" x14ac:dyDescent="0.2">
      <c r="A1912" s="6" t="s">
        <v>31</v>
      </c>
      <c r="B1912" s="6" t="s">
        <v>31</v>
      </c>
      <c r="C1912" s="6" t="s">
        <v>31</v>
      </c>
      <c r="D1912" s="6" t="s">
        <v>31</v>
      </c>
      <c r="E1912" s="6" t="s">
        <v>31</v>
      </c>
    </row>
    <row r="1913" spans="1:5" ht="12" x14ac:dyDescent="0.2">
      <c r="A1913" s="6" t="s">
        <v>2022</v>
      </c>
      <c r="B1913" s="6" t="s">
        <v>31</v>
      </c>
      <c r="C1913" s="6" t="s">
        <v>31</v>
      </c>
      <c r="D1913" s="6" t="s">
        <v>31</v>
      </c>
      <c r="E1913" s="6" t="s">
        <v>31</v>
      </c>
    </row>
    <row r="1914" spans="1:5" ht="12" x14ac:dyDescent="0.2">
      <c r="A1914" s="6" t="s">
        <v>2023</v>
      </c>
      <c r="B1914" s="6" t="s">
        <v>31</v>
      </c>
      <c r="C1914" s="6" t="s">
        <v>31</v>
      </c>
      <c r="D1914" s="6" t="s">
        <v>31</v>
      </c>
      <c r="E1914" s="6" t="s">
        <v>31</v>
      </c>
    </row>
    <row r="1915" spans="1:5" ht="12" x14ac:dyDescent="0.2">
      <c r="A1915" s="6" t="s">
        <v>2024</v>
      </c>
      <c r="B1915" s="6" t="s">
        <v>31</v>
      </c>
      <c r="C1915" s="6" t="s">
        <v>31</v>
      </c>
      <c r="D1915" s="6" t="s">
        <v>31</v>
      </c>
      <c r="E1915" s="6" t="s">
        <v>31</v>
      </c>
    </row>
    <row r="1916" spans="1:5" ht="12" x14ac:dyDescent="0.2">
      <c r="A1916" s="6" t="s">
        <v>2025</v>
      </c>
      <c r="B1916" s="6" t="s">
        <v>31</v>
      </c>
      <c r="C1916" s="6" t="s">
        <v>31</v>
      </c>
      <c r="D1916" s="6" t="s">
        <v>31</v>
      </c>
      <c r="E1916" s="6" t="s">
        <v>31</v>
      </c>
    </row>
    <row r="1917" spans="1:5" ht="12" x14ac:dyDescent="0.2">
      <c r="A1917" s="6" t="s">
        <v>2026</v>
      </c>
      <c r="B1917" s="6" t="s">
        <v>31</v>
      </c>
      <c r="C1917" s="6" t="s">
        <v>31</v>
      </c>
      <c r="D1917" s="6" t="s">
        <v>31</v>
      </c>
      <c r="E1917" s="6" t="s">
        <v>31</v>
      </c>
    </row>
    <row r="1918" spans="1:5" ht="12" x14ac:dyDescent="0.2">
      <c r="A1918" s="6" t="s">
        <v>2027</v>
      </c>
      <c r="B1918" s="6" t="s">
        <v>31</v>
      </c>
      <c r="C1918" s="6" t="s">
        <v>31</v>
      </c>
      <c r="D1918" s="6" t="s">
        <v>31</v>
      </c>
      <c r="E1918" s="6" t="s">
        <v>31</v>
      </c>
    </row>
    <row r="1919" spans="1:5" ht="12" x14ac:dyDescent="0.2">
      <c r="A1919" s="6" t="s">
        <v>2028</v>
      </c>
      <c r="B1919" s="6" t="s">
        <v>31</v>
      </c>
      <c r="C1919" s="6" t="s">
        <v>31</v>
      </c>
      <c r="D1919" s="6" t="s">
        <v>31</v>
      </c>
      <c r="E1919" s="6" t="s">
        <v>31</v>
      </c>
    </row>
    <row r="1920" spans="1:5" ht="12" x14ac:dyDescent="0.2">
      <c r="A1920" s="6" t="s">
        <v>2029</v>
      </c>
      <c r="B1920" s="6" t="s">
        <v>31</v>
      </c>
      <c r="C1920" s="6" t="s">
        <v>31</v>
      </c>
      <c r="D1920" s="6" t="s">
        <v>31</v>
      </c>
      <c r="E1920" s="6" t="s">
        <v>31</v>
      </c>
    </row>
    <row r="1921" spans="1:5" ht="12" x14ac:dyDescent="0.2">
      <c r="A1921" s="6" t="s">
        <v>2030</v>
      </c>
      <c r="B1921" s="9">
        <v>51.7</v>
      </c>
      <c r="C1921" s="9">
        <v>0</v>
      </c>
      <c r="D1921" s="9">
        <v>0</v>
      </c>
      <c r="E1921" s="9">
        <v>51.7</v>
      </c>
    </row>
    <row r="1922" spans="1:5" ht="12" x14ac:dyDescent="0.2">
      <c r="A1922" s="6" t="s">
        <v>1708</v>
      </c>
      <c r="B1922" s="6" t="s">
        <v>31</v>
      </c>
      <c r="C1922" s="6" t="s">
        <v>31</v>
      </c>
      <c r="D1922" s="6" t="s">
        <v>31</v>
      </c>
      <c r="E1922" s="6" t="s">
        <v>31</v>
      </c>
    </row>
    <row r="1923" spans="1:5" ht="12" x14ac:dyDescent="0.2">
      <c r="A1923" s="6" t="s">
        <v>2031</v>
      </c>
      <c r="B1923" s="9">
        <v>0</v>
      </c>
      <c r="C1923" s="9">
        <v>226.4</v>
      </c>
      <c r="D1923" s="9">
        <v>0</v>
      </c>
      <c r="E1923" s="9">
        <v>226.4</v>
      </c>
    </row>
    <row r="1924" spans="1:5" ht="12" x14ac:dyDescent="0.2">
      <c r="A1924" s="6" t="s">
        <v>1710</v>
      </c>
      <c r="B1924" s="6" t="s">
        <v>31</v>
      </c>
      <c r="C1924" s="6" t="s">
        <v>31</v>
      </c>
      <c r="D1924" s="6" t="s">
        <v>31</v>
      </c>
      <c r="E1924" s="6" t="s">
        <v>31</v>
      </c>
    </row>
    <row r="1925" spans="1:5" ht="12" x14ac:dyDescent="0.2">
      <c r="A1925" s="6" t="s">
        <v>2032</v>
      </c>
      <c r="B1925" s="9">
        <v>0</v>
      </c>
      <c r="C1925" s="9">
        <v>0</v>
      </c>
      <c r="D1925" s="9">
        <v>44</v>
      </c>
      <c r="E1925" s="9">
        <v>44</v>
      </c>
    </row>
    <row r="1926" spans="1:5" ht="12" x14ac:dyDescent="0.2">
      <c r="A1926" s="6" t="s">
        <v>1712</v>
      </c>
      <c r="B1926" s="6" t="s">
        <v>31</v>
      </c>
      <c r="C1926" s="6" t="s">
        <v>31</v>
      </c>
      <c r="D1926" s="6" t="s">
        <v>31</v>
      </c>
      <c r="E1926" s="6" t="s">
        <v>31</v>
      </c>
    </row>
    <row r="1927" spans="1:5" ht="12" x14ac:dyDescent="0.2">
      <c r="A1927" s="6" t="s">
        <v>1485</v>
      </c>
      <c r="B1927" s="9">
        <v>51.7</v>
      </c>
      <c r="C1927" s="9">
        <v>226.4</v>
      </c>
      <c r="D1927" s="9">
        <v>44</v>
      </c>
      <c r="E1927" s="9">
        <v>322.10000000000002</v>
      </c>
    </row>
    <row r="1928" spans="1:5" ht="12" x14ac:dyDescent="0.2">
      <c r="A1928" s="6" t="s">
        <v>31</v>
      </c>
      <c r="B1928" s="6" t="s">
        <v>31</v>
      </c>
      <c r="C1928" s="6" t="s">
        <v>31</v>
      </c>
      <c r="D1928" s="6" t="s">
        <v>31</v>
      </c>
      <c r="E1928" s="6" t="s">
        <v>31</v>
      </c>
    </row>
    <row r="1929" spans="1:5" ht="12" x14ac:dyDescent="0.2">
      <c r="A1929" s="6" t="s">
        <v>31</v>
      </c>
      <c r="B1929" s="6" t="s">
        <v>31</v>
      </c>
      <c r="C1929" s="6" t="s">
        <v>31</v>
      </c>
      <c r="D1929" s="6" t="s">
        <v>31</v>
      </c>
      <c r="E1929" s="6" t="s">
        <v>31</v>
      </c>
    </row>
    <row r="1930" spans="1:5" ht="12" x14ac:dyDescent="0.2">
      <c r="A1930" s="6" t="s">
        <v>2033</v>
      </c>
      <c r="B1930" s="6" t="s">
        <v>31</v>
      </c>
      <c r="C1930" s="6" t="s">
        <v>31</v>
      </c>
      <c r="D1930" s="6" t="s">
        <v>31</v>
      </c>
      <c r="E1930" s="6" t="s">
        <v>31</v>
      </c>
    </row>
    <row r="1931" spans="1:5" ht="12" x14ac:dyDescent="0.2">
      <c r="A1931" s="6" t="s">
        <v>2034</v>
      </c>
      <c r="B1931" s="9">
        <v>0</v>
      </c>
      <c r="C1931" s="9">
        <v>0</v>
      </c>
      <c r="D1931" s="9">
        <v>0</v>
      </c>
      <c r="E1931" s="9">
        <v>0</v>
      </c>
    </row>
    <row r="1932" spans="1:5" ht="12" x14ac:dyDescent="0.2">
      <c r="A1932" s="6" t="s">
        <v>31</v>
      </c>
      <c r="B1932" s="6" t="s">
        <v>31</v>
      </c>
      <c r="C1932" s="6" t="s">
        <v>31</v>
      </c>
      <c r="D1932" s="6" t="s">
        <v>31</v>
      </c>
      <c r="E1932" s="6" t="s">
        <v>31</v>
      </c>
    </row>
    <row r="1933" spans="1:5" ht="12" x14ac:dyDescent="0.2">
      <c r="A1933" s="6" t="s">
        <v>31</v>
      </c>
      <c r="B1933" s="6" t="s">
        <v>31</v>
      </c>
      <c r="C1933" s="6" t="s">
        <v>31</v>
      </c>
      <c r="D1933" s="6" t="s">
        <v>31</v>
      </c>
      <c r="E1933" s="6" t="s">
        <v>31</v>
      </c>
    </row>
    <row r="1934" spans="1:5" ht="12" x14ac:dyDescent="0.2">
      <c r="A1934" s="6" t="s">
        <v>2035</v>
      </c>
      <c r="B1934" s="6" t="s">
        <v>31</v>
      </c>
      <c r="C1934" s="6" t="s">
        <v>31</v>
      </c>
      <c r="D1934" s="6" t="s">
        <v>31</v>
      </c>
      <c r="E1934" s="6" t="s">
        <v>31</v>
      </c>
    </row>
    <row r="1935" spans="1:5" ht="12" x14ac:dyDescent="0.2">
      <c r="A1935" s="6" t="s">
        <v>2036</v>
      </c>
      <c r="B1935" s="9">
        <v>0</v>
      </c>
      <c r="C1935" s="9">
        <v>0</v>
      </c>
      <c r="D1935" s="9">
        <v>0</v>
      </c>
      <c r="E1935" s="9">
        <v>0</v>
      </c>
    </row>
    <row r="1936" spans="1:5" ht="12" x14ac:dyDescent="0.2">
      <c r="A1936" s="6" t="s">
        <v>31</v>
      </c>
      <c r="B1936" s="6" t="s">
        <v>31</v>
      </c>
      <c r="C1936" s="6" t="s">
        <v>31</v>
      </c>
      <c r="D1936" s="6" t="s">
        <v>31</v>
      </c>
      <c r="E1936" s="6" t="s">
        <v>31</v>
      </c>
    </row>
    <row r="1937" spans="1:5" ht="12" x14ac:dyDescent="0.2">
      <c r="A1937" s="6" t="s">
        <v>31</v>
      </c>
      <c r="B1937" s="6" t="s">
        <v>31</v>
      </c>
      <c r="C1937" s="6" t="s">
        <v>31</v>
      </c>
      <c r="D1937" s="6" t="s">
        <v>31</v>
      </c>
      <c r="E1937" s="6" t="s">
        <v>31</v>
      </c>
    </row>
    <row r="1938" spans="1:5" ht="12" x14ac:dyDescent="0.2">
      <c r="A1938" s="6" t="s">
        <v>31</v>
      </c>
      <c r="B1938" s="6" t="s">
        <v>31</v>
      </c>
      <c r="C1938" s="6" t="s">
        <v>31</v>
      </c>
      <c r="D1938" s="6" t="s">
        <v>31</v>
      </c>
      <c r="E1938" s="6" t="s">
        <v>31</v>
      </c>
    </row>
    <row r="1939" spans="1:5" ht="12" x14ac:dyDescent="0.2">
      <c r="A1939" s="7" t="s">
        <v>2037</v>
      </c>
      <c r="B1939" s="8">
        <v>0</v>
      </c>
      <c r="C1939" s="8">
        <v>668</v>
      </c>
      <c r="D1939" s="8">
        <v>0</v>
      </c>
      <c r="E1939" s="8">
        <v>668</v>
      </c>
    </row>
    <row r="1940" spans="1:5" ht="12" x14ac:dyDescent="0.2">
      <c r="A1940" s="6" t="s">
        <v>1978</v>
      </c>
      <c r="B1940" s="6" t="s">
        <v>31</v>
      </c>
      <c r="C1940" s="6" t="s">
        <v>31</v>
      </c>
      <c r="D1940" s="6" t="s">
        <v>31</v>
      </c>
      <c r="E1940" s="6" t="s">
        <v>31</v>
      </c>
    </row>
    <row r="1941" spans="1:5" ht="12" x14ac:dyDescent="0.2">
      <c r="A1941" s="6" t="s">
        <v>31</v>
      </c>
      <c r="B1941" s="6" t="s">
        <v>31</v>
      </c>
      <c r="C1941" s="6" t="s">
        <v>31</v>
      </c>
      <c r="D1941" s="6" t="s">
        <v>31</v>
      </c>
      <c r="E1941" s="6" t="s">
        <v>31</v>
      </c>
    </row>
    <row r="1942" spans="1:5" ht="12" x14ac:dyDescent="0.2">
      <c r="A1942" s="6" t="s">
        <v>1349</v>
      </c>
      <c r="B1942" s="6" t="s">
        <v>31</v>
      </c>
      <c r="C1942" s="6" t="s">
        <v>31</v>
      </c>
      <c r="D1942" s="6" t="s">
        <v>31</v>
      </c>
      <c r="E1942" s="6" t="s">
        <v>31</v>
      </c>
    </row>
    <row r="1943" spans="1:5" ht="12" x14ac:dyDescent="0.2">
      <c r="A1943" s="6" t="s">
        <v>1350</v>
      </c>
      <c r="B1943" s="6" t="s">
        <v>31</v>
      </c>
      <c r="C1943" s="6" t="s">
        <v>31</v>
      </c>
      <c r="D1943" s="6" t="s">
        <v>31</v>
      </c>
      <c r="E1943" s="6" t="s">
        <v>31</v>
      </c>
    </row>
    <row r="1944" spans="1:5" ht="12" x14ac:dyDescent="0.2">
      <c r="A1944" s="6" t="s">
        <v>1351</v>
      </c>
      <c r="B1944" s="6" t="s">
        <v>31</v>
      </c>
      <c r="C1944" s="6" t="s">
        <v>31</v>
      </c>
      <c r="D1944" s="6" t="s">
        <v>31</v>
      </c>
      <c r="E1944" s="6" t="s">
        <v>31</v>
      </c>
    </row>
    <row r="1945" spans="1:5" ht="12" x14ac:dyDescent="0.2">
      <c r="A1945" s="6" t="s">
        <v>31</v>
      </c>
      <c r="B1945" s="6" t="s">
        <v>31</v>
      </c>
      <c r="C1945" s="6" t="s">
        <v>31</v>
      </c>
      <c r="D1945" s="6" t="s">
        <v>31</v>
      </c>
      <c r="E1945" s="6" t="s">
        <v>31</v>
      </c>
    </row>
    <row r="1946" spans="1:5" ht="12" x14ac:dyDescent="0.2">
      <c r="A1946" s="6" t="s">
        <v>2038</v>
      </c>
      <c r="B1946" s="6" t="s">
        <v>31</v>
      </c>
      <c r="C1946" s="6" t="s">
        <v>31</v>
      </c>
      <c r="D1946" s="6" t="s">
        <v>31</v>
      </c>
      <c r="E1946" s="6" t="s">
        <v>31</v>
      </c>
    </row>
    <row r="1947" spans="1:5" ht="12" x14ac:dyDescent="0.2">
      <c r="A1947" s="6" t="s">
        <v>2039</v>
      </c>
      <c r="B1947" s="6" t="s">
        <v>31</v>
      </c>
      <c r="C1947" s="6" t="s">
        <v>31</v>
      </c>
      <c r="D1947" s="6" t="s">
        <v>31</v>
      </c>
      <c r="E1947" s="6" t="s">
        <v>31</v>
      </c>
    </row>
    <row r="1948" spans="1:5" ht="12" x14ac:dyDescent="0.2">
      <c r="A1948" s="6" t="s">
        <v>1365</v>
      </c>
      <c r="B1948" s="9">
        <v>0</v>
      </c>
      <c r="C1948" s="9">
        <v>0</v>
      </c>
      <c r="D1948" s="9">
        <v>0</v>
      </c>
      <c r="E1948" s="9">
        <v>0</v>
      </c>
    </row>
    <row r="1949" spans="1:5" ht="12" x14ac:dyDescent="0.2">
      <c r="A1949" s="6" t="s">
        <v>31</v>
      </c>
      <c r="B1949" s="6" t="s">
        <v>31</v>
      </c>
      <c r="C1949" s="6" t="s">
        <v>31</v>
      </c>
      <c r="D1949" s="6" t="s">
        <v>31</v>
      </c>
      <c r="E1949" s="6" t="s">
        <v>31</v>
      </c>
    </row>
    <row r="1950" spans="1:5" ht="12" x14ac:dyDescent="0.2">
      <c r="A1950" s="6" t="s">
        <v>31</v>
      </c>
      <c r="B1950" s="6" t="s">
        <v>31</v>
      </c>
      <c r="C1950" s="6" t="s">
        <v>31</v>
      </c>
      <c r="D1950" s="6" t="s">
        <v>31</v>
      </c>
      <c r="E1950" s="6" t="s">
        <v>31</v>
      </c>
    </row>
    <row r="1951" spans="1:5" ht="12" x14ac:dyDescent="0.2">
      <c r="A1951" s="6" t="s">
        <v>1522</v>
      </c>
      <c r="B1951" s="6" t="s">
        <v>31</v>
      </c>
      <c r="C1951" s="6" t="s">
        <v>31</v>
      </c>
      <c r="D1951" s="6" t="s">
        <v>31</v>
      </c>
      <c r="E1951" s="6" t="s">
        <v>31</v>
      </c>
    </row>
    <row r="1952" spans="1:5" ht="12" x14ac:dyDescent="0.2">
      <c r="A1952" s="6" t="s">
        <v>2040</v>
      </c>
      <c r="B1952" s="9">
        <v>0</v>
      </c>
      <c r="C1952" s="9">
        <v>668.3</v>
      </c>
      <c r="D1952" s="9">
        <v>0</v>
      </c>
      <c r="E1952" s="9">
        <v>668.3</v>
      </c>
    </row>
    <row r="1953" spans="1:5" ht="12" x14ac:dyDescent="0.2">
      <c r="A1953" s="6" t="s">
        <v>1936</v>
      </c>
      <c r="B1953" s="6" t="s">
        <v>31</v>
      </c>
      <c r="C1953" s="6" t="s">
        <v>31</v>
      </c>
      <c r="D1953" s="6" t="s">
        <v>31</v>
      </c>
      <c r="E1953" s="6" t="s">
        <v>31</v>
      </c>
    </row>
    <row r="1954" spans="1:5" ht="12" x14ac:dyDescent="0.2">
      <c r="A1954" s="6" t="s">
        <v>1503</v>
      </c>
      <c r="B1954" s="9">
        <v>0</v>
      </c>
      <c r="C1954" s="9">
        <v>668.3</v>
      </c>
      <c r="D1954" s="9">
        <v>0</v>
      </c>
      <c r="E1954" s="9">
        <v>668.3</v>
      </c>
    </row>
    <row r="1955" spans="1:5" ht="12" x14ac:dyDescent="0.2">
      <c r="A1955" s="6" t="s">
        <v>31</v>
      </c>
      <c r="B1955" s="6" t="s">
        <v>31</v>
      </c>
      <c r="C1955" s="6" t="s">
        <v>31</v>
      </c>
      <c r="D1955" s="6" t="s">
        <v>31</v>
      </c>
      <c r="E1955" s="6" t="s">
        <v>31</v>
      </c>
    </row>
    <row r="1956" spans="1:5" ht="12" x14ac:dyDescent="0.2">
      <c r="A1956" s="6" t="s">
        <v>31</v>
      </c>
      <c r="B1956" s="6" t="s">
        <v>31</v>
      </c>
      <c r="C1956" s="6" t="s">
        <v>31</v>
      </c>
      <c r="D1956" s="6" t="s">
        <v>31</v>
      </c>
      <c r="E1956" s="6" t="s">
        <v>31</v>
      </c>
    </row>
    <row r="1957" spans="1:5" ht="12" x14ac:dyDescent="0.2">
      <c r="A1957" s="7" t="s">
        <v>2041</v>
      </c>
      <c r="B1957" s="8">
        <v>1320</v>
      </c>
      <c r="C1957" s="8">
        <v>11220</v>
      </c>
      <c r="D1957" s="8">
        <v>1521</v>
      </c>
      <c r="E1957" s="8">
        <v>14061</v>
      </c>
    </row>
    <row r="1958" spans="1:5" ht="12" x14ac:dyDescent="0.2">
      <c r="A1958" s="6" t="s">
        <v>1978</v>
      </c>
      <c r="B1958" s="6" t="s">
        <v>31</v>
      </c>
      <c r="C1958" s="6" t="s">
        <v>31</v>
      </c>
      <c r="D1958" s="6" t="s">
        <v>31</v>
      </c>
      <c r="E1958" s="6" t="s">
        <v>31</v>
      </c>
    </row>
    <row r="1959" spans="1:5" ht="12" x14ac:dyDescent="0.2">
      <c r="A1959" s="6" t="s">
        <v>31</v>
      </c>
      <c r="B1959" s="6" t="s">
        <v>31</v>
      </c>
      <c r="C1959" s="6" t="s">
        <v>31</v>
      </c>
      <c r="D1959" s="6" t="s">
        <v>31</v>
      </c>
      <c r="E1959" s="6" t="s">
        <v>31</v>
      </c>
    </row>
    <row r="1960" spans="1:5" ht="12" x14ac:dyDescent="0.2">
      <c r="A1960" s="6" t="s">
        <v>2042</v>
      </c>
      <c r="B1960" s="6" t="s">
        <v>31</v>
      </c>
      <c r="C1960" s="6" t="s">
        <v>31</v>
      </c>
      <c r="D1960" s="6" t="s">
        <v>31</v>
      </c>
      <c r="E1960" s="6" t="s">
        <v>31</v>
      </c>
    </row>
    <row r="1961" spans="1:5" ht="12" x14ac:dyDescent="0.2">
      <c r="A1961" s="6" t="s">
        <v>31</v>
      </c>
      <c r="B1961" s="6" t="s">
        <v>31</v>
      </c>
      <c r="C1961" s="6" t="s">
        <v>31</v>
      </c>
      <c r="D1961" s="6" t="s">
        <v>31</v>
      </c>
      <c r="E1961" s="6" t="s">
        <v>31</v>
      </c>
    </row>
    <row r="1962" spans="1:5" ht="12" x14ac:dyDescent="0.2">
      <c r="A1962" s="6" t="s">
        <v>1349</v>
      </c>
      <c r="B1962" s="6" t="s">
        <v>31</v>
      </c>
      <c r="C1962" s="6" t="s">
        <v>31</v>
      </c>
      <c r="D1962" s="6" t="s">
        <v>31</v>
      </c>
      <c r="E1962" s="6" t="s">
        <v>31</v>
      </c>
    </row>
    <row r="1963" spans="1:5" ht="12" x14ac:dyDescent="0.2">
      <c r="A1963" s="6" t="s">
        <v>1350</v>
      </c>
      <c r="B1963" s="6" t="s">
        <v>31</v>
      </c>
      <c r="C1963" s="6" t="s">
        <v>31</v>
      </c>
      <c r="D1963" s="6" t="s">
        <v>31</v>
      </c>
      <c r="E1963" s="6" t="s">
        <v>31</v>
      </c>
    </row>
    <row r="1964" spans="1:5" ht="12" x14ac:dyDescent="0.2">
      <c r="A1964" s="6" t="s">
        <v>1351</v>
      </c>
      <c r="B1964" s="6" t="s">
        <v>31</v>
      </c>
      <c r="C1964" s="6" t="s">
        <v>31</v>
      </c>
      <c r="D1964" s="6" t="s">
        <v>31</v>
      </c>
      <c r="E1964" s="6" t="s">
        <v>31</v>
      </c>
    </row>
    <row r="1965" spans="1:5" ht="12" x14ac:dyDescent="0.2">
      <c r="A1965" s="6" t="s">
        <v>31</v>
      </c>
      <c r="B1965" s="6" t="s">
        <v>31</v>
      </c>
      <c r="C1965" s="6" t="s">
        <v>31</v>
      </c>
      <c r="D1965" s="6" t="s">
        <v>31</v>
      </c>
      <c r="E1965" s="6" t="s">
        <v>31</v>
      </c>
    </row>
    <row r="1966" spans="1:5" ht="12" x14ac:dyDescent="0.2">
      <c r="A1966" s="6" t="s">
        <v>1870</v>
      </c>
      <c r="B1966" s="6" t="s">
        <v>31</v>
      </c>
      <c r="C1966" s="6" t="s">
        <v>31</v>
      </c>
      <c r="D1966" s="6" t="s">
        <v>31</v>
      </c>
      <c r="E1966" s="6" t="s">
        <v>31</v>
      </c>
    </row>
    <row r="1967" spans="1:5" ht="12" x14ac:dyDescent="0.2">
      <c r="A1967" s="6" t="s">
        <v>1872</v>
      </c>
      <c r="B1967" s="6" t="s">
        <v>31</v>
      </c>
      <c r="C1967" s="6" t="s">
        <v>31</v>
      </c>
      <c r="D1967" s="6" t="s">
        <v>31</v>
      </c>
      <c r="E1967" s="6" t="s">
        <v>31</v>
      </c>
    </row>
    <row r="1968" spans="1:5" ht="12" x14ac:dyDescent="0.2">
      <c r="A1968" s="6" t="s">
        <v>31</v>
      </c>
      <c r="B1968" s="6" t="s">
        <v>31</v>
      </c>
      <c r="C1968" s="6" t="s">
        <v>31</v>
      </c>
      <c r="D1968" s="6" t="s">
        <v>31</v>
      </c>
      <c r="E1968" s="6" t="s">
        <v>31</v>
      </c>
    </row>
    <row r="1969" spans="1:5" ht="12" x14ac:dyDescent="0.2">
      <c r="A1969" s="6" t="s">
        <v>1873</v>
      </c>
      <c r="B1969" s="6" t="s">
        <v>31</v>
      </c>
      <c r="C1969" s="6" t="s">
        <v>31</v>
      </c>
      <c r="D1969" s="6" t="s">
        <v>31</v>
      </c>
      <c r="E1969" s="6" t="s">
        <v>31</v>
      </c>
    </row>
    <row r="1970" spans="1:5" ht="12" x14ac:dyDescent="0.2">
      <c r="A1970" s="6" t="s">
        <v>1874</v>
      </c>
      <c r="B1970" s="9">
        <v>1320</v>
      </c>
      <c r="C1970" s="9">
        <v>0</v>
      </c>
      <c r="D1970" s="9">
        <v>0</v>
      </c>
      <c r="E1970" s="9">
        <v>1320</v>
      </c>
    </row>
    <row r="1971" spans="1:5" ht="12" x14ac:dyDescent="0.2">
      <c r="A1971" s="6" t="s">
        <v>1875</v>
      </c>
      <c r="B1971" s="6" t="s">
        <v>31</v>
      </c>
      <c r="C1971" s="6" t="s">
        <v>31</v>
      </c>
      <c r="D1971" s="6" t="s">
        <v>31</v>
      </c>
      <c r="E1971" s="6" t="s">
        <v>31</v>
      </c>
    </row>
    <row r="1972" spans="1:5" ht="12" x14ac:dyDescent="0.2">
      <c r="A1972" s="6" t="s">
        <v>1876</v>
      </c>
      <c r="B1972" s="9">
        <v>0</v>
      </c>
      <c r="C1972" s="9">
        <v>11220</v>
      </c>
      <c r="D1972" s="9">
        <v>0</v>
      </c>
      <c r="E1972" s="9">
        <v>11220</v>
      </c>
    </row>
    <row r="1973" spans="1:5" ht="12" x14ac:dyDescent="0.2">
      <c r="A1973" s="6" t="s">
        <v>1877</v>
      </c>
      <c r="B1973" s="6" t="s">
        <v>31</v>
      </c>
      <c r="C1973" s="6" t="s">
        <v>31</v>
      </c>
      <c r="D1973" s="6" t="s">
        <v>31</v>
      </c>
      <c r="E1973" s="6" t="s">
        <v>31</v>
      </c>
    </row>
    <row r="1974" spans="1:5" ht="12" x14ac:dyDescent="0.2">
      <c r="A1974" s="6" t="s">
        <v>1878</v>
      </c>
      <c r="B1974" s="9">
        <v>0</v>
      </c>
      <c r="C1974" s="9">
        <v>0</v>
      </c>
      <c r="D1974" s="9">
        <v>1521</v>
      </c>
      <c r="E1974" s="9">
        <v>1521</v>
      </c>
    </row>
    <row r="1975" spans="1:5" ht="12" x14ac:dyDescent="0.2">
      <c r="A1975" s="6" t="s">
        <v>1879</v>
      </c>
      <c r="B1975" s="6" t="s">
        <v>31</v>
      </c>
      <c r="C1975" s="6" t="s">
        <v>31</v>
      </c>
      <c r="D1975" s="6" t="s">
        <v>31</v>
      </c>
      <c r="E1975" s="6" t="s">
        <v>31</v>
      </c>
    </row>
    <row r="1976" spans="1:5" ht="12" x14ac:dyDescent="0.2">
      <c r="A1976" s="6" t="s">
        <v>1365</v>
      </c>
      <c r="B1976" s="9">
        <v>1320</v>
      </c>
      <c r="C1976" s="9">
        <v>11220</v>
      </c>
      <c r="D1976" s="9">
        <v>1521</v>
      </c>
      <c r="E1976" s="9">
        <v>14061</v>
      </c>
    </row>
    <row r="1977" spans="1:5" ht="12" x14ac:dyDescent="0.2">
      <c r="A1977" s="6" t="s">
        <v>31</v>
      </c>
      <c r="B1977" s="6" t="s">
        <v>31</v>
      </c>
      <c r="C1977" s="6" t="s">
        <v>31</v>
      </c>
      <c r="D1977" s="6" t="s">
        <v>31</v>
      </c>
      <c r="E1977" s="6" t="s">
        <v>31</v>
      </c>
    </row>
    <row r="1978" spans="1:5" ht="12" x14ac:dyDescent="0.2">
      <c r="A1978" s="6" t="s">
        <v>31</v>
      </c>
      <c r="B1978" s="6" t="s">
        <v>31</v>
      </c>
      <c r="C1978" s="6" t="s">
        <v>31</v>
      </c>
      <c r="D1978" s="6" t="s">
        <v>31</v>
      </c>
      <c r="E1978" s="6" t="s">
        <v>31</v>
      </c>
    </row>
    <row r="1979" spans="1:5" ht="12" x14ac:dyDescent="0.2">
      <c r="A1979" s="6" t="s">
        <v>31</v>
      </c>
      <c r="B1979" s="6" t="s">
        <v>31</v>
      </c>
      <c r="C1979" s="6" t="s">
        <v>31</v>
      </c>
      <c r="D1979" s="6" t="s">
        <v>31</v>
      </c>
      <c r="E1979" s="6" t="s">
        <v>31</v>
      </c>
    </row>
    <row r="1980" spans="1:5" ht="12" x14ac:dyDescent="0.2">
      <c r="A1980" s="7" t="s">
        <v>2043</v>
      </c>
      <c r="B1980" s="8">
        <v>0</v>
      </c>
      <c r="C1980" s="8">
        <v>0</v>
      </c>
      <c r="D1980" s="8">
        <v>0</v>
      </c>
      <c r="E1980" s="8">
        <v>0</v>
      </c>
    </row>
    <row r="1981" spans="1:5" ht="12" x14ac:dyDescent="0.2">
      <c r="A1981" s="6" t="s">
        <v>2044</v>
      </c>
      <c r="B1981" s="6" t="s">
        <v>31</v>
      </c>
      <c r="C1981" s="6" t="s">
        <v>31</v>
      </c>
      <c r="D1981" s="6" t="s">
        <v>31</v>
      </c>
      <c r="E1981" s="6" t="s">
        <v>31</v>
      </c>
    </row>
    <row r="1982" spans="1:5" ht="12" x14ac:dyDescent="0.2">
      <c r="A1982" s="6" t="s">
        <v>31</v>
      </c>
      <c r="B1982" s="6" t="s">
        <v>31</v>
      </c>
      <c r="C1982" s="6" t="s">
        <v>31</v>
      </c>
      <c r="D1982" s="6" t="s">
        <v>31</v>
      </c>
      <c r="E1982" s="6" t="s">
        <v>31</v>
      </c>
    </row>
    <row r="1983" spans="1:5" ht="12" x14ac:dyDescent="0.2">
      <c r="A1983" s="6" t="s">
        <v>2045</v>
      </c>
      <c r="B1983" s="6" t="s">
        <v>31</v>
      </c>
      <c r="C1983" s="6" t="s">
        <v>31</v>
      </c>
      <c r="D1983" s="6" t="s">
        <v>31</v>
      </c>
      <c r="E1983" s="6" t="s">
        <v>31</v>
      </c>
    </row>
    <row r="1984" spans="1:5" ht="12" x14ac:dyDescent="0.2">
      <c r="A1984" s="6" t="s">
        <v>2046</v>
      </c>
      <c r="B1984" s="6" t="s">
        <v>31</v>
      </c>
      <c r="C1984" s="6" t="s">
        <v>31</v>
      </c>
      <c r="D1984" s="6" t="s">
        <v>31</v>
      </c>
      <c r="E1984" s="6" t="s">
        <v>31</v>
      </c>
    </row>
    <row r="1985" spans="1:5" ht="12" x14ac:dyDescent="0.2">
      <c r="A1985" s="6" t="s">
        <v>31</v>
      </c>
      <c r="B1985" s="6" t="s">
        <v>31</v>
      </c>
      <c r="C1985" s="6" t="s">
        <v>31</v>
      </c>
      <c r="D1985" s="6" t="s">
        <v>31</v>
      </c>
      <c r="E1985" s="6" t="s">
        <v>31</v>
      </c>
    </row>
    <row r="1986" spans="1:5" ht="12" x14ac:dyDescent="0.2">
      <c r="A1986" s="6" t="s">
        <v>31</v>
      </c>
      <c r="B1986" s="6" t="s">
        <v>31</v>
      </c>
      <c r="C1986" s="6" t="s">
        <v>31</v>
      </c>
      <c r="D1986" s="6" t="s">
        <v>31</v>
      </c>
      <c r="E1986" s="6" t="s">
        <v>31</v>
      </c>
    </row>
    <row r="1987" spans="1:5" ht="12" x14ac:dyDescent="0.2">
      <c r="A1987" s="6" t="s">
        <v>31</v>
      </c>
      <c r="B1987" s="6" t="s">
        <v>31</v>
      </c>
      <c r="C1987" s="6" t="s">
        <v>31</v>
      </c>
      <c r="D1987" s="6" t="s">
        <v>31</v>
      </c>
      <c r="E1987" s="6" t="s">
        <v>31</v>
      </c>
    </row>
    <row r="1988" spans="1:5" ht="12" x14ac:dyDescent="0.2">
      <c r="A1988" s="7" t="s">
        <v>2047</v>
      </c>
      <c r="B1988" s="8">
        <v>0</v>
      </c>
      <c r="C1988" s="8">
        <v>0</v>
      </c>
      <c r="D1988" s="8">
        <v>0</v>
      </c>
      <c r="E1988" s="8">
        <v>0</v>
      </c>
    </row>
    <row r="1989" spans="1:5" ht="12" x14ac:dyDescent="0.2">
      <c r="A1989" s="6" t="s">
        <v>2048</v>
      </c>
      <c r="B1989" s="6" t="s">
        <v>31</v>
      </c>
      <c r="C1989" s="6" t="s">
        <v>31</v>
      </c>
      <c r="D1989" s="6" t="s">
        <v>31</v>
      </c>
      <c r="E1989" s="6" t="s">
        <v>31</v>
      </c>
    </row>
    <row r="1990" spans="1:5" ht="12" x14ac:dyDescent="0.2">
      <c r="A1990" s="6" t="s">
        <v>31</v>
      </c>
      <c r="B1990" s="6" t="s">
        <v>31</v>
      </c>
      <c r="C1990" s="6" t="s">
        <v>31</v>
      </c>
      <c r="D1990" s="6" t="s">
        <v>31</v>
      </c>
      <c r="E1990" s="6" t="s">
        <v>31</v>
      </c>
    </row>
    <row r="1991" spans="1:5" ht="12" x14ac:dyDescent="0.2">
      <c r="A1991" s="6" t="s">
        <v>1865</v>
      </c>
      <c r="B1991" s="6" t="s">
        <v>31</v>
      </c>
      <c r="C1991" s="6" t="s">
        <v>31</v>
      </c>
      <c r="D1991" s="6" t="s">
        <v>31</v>
      </c>
      <c r="E1991" s="6" t="s">
        <v>31</v>
      </c>
    </row>
    <row r="1992" spans="1:5" ht="12" x14ac:dyDescent="0.2">
      <c r="A1992" s="6" t="s">
        <v>1866</v>
      </c>
      <c r="B1992" s="6" t="s">
        <v>31</v>
      </c>
      <c r="C1992" s="6" t="s">
        <v>31</v>
      </c>
      <c r="D1992" s="6" t="s">
        <v>31</v>
      </c>
      <c r="E1992" s="6" t="s">
        <v>31</v>
      </c>
    </row>
    <row r="1993" spans="1:5" ht="12" x14ac:dyDescent="0.2">
      <c r="A1993" s="6" t="s">
        <v>31</v>
      </c>
      <c r="B1993" s="6" t="s">
        <v>31</v>
      </c>
      <c r="C1993" s="6" t="s">
        <v>31</v>
      </c>
      <c r="D1993" s="6" t="s">
        <v>31</v>
      </c>
      <c r="E1993" s="6" t="s">
        <v>31</v>
      </c>
    </row>
    <row r="1994" spans="1:5" ht="12" x14ac:dyDescent="0.2">
      <c r="A1994" s="6" t="s">
        <v>31</v>
      </c>
      <c r="B1994" s="6" t="s">
        <v>31</v>
      </c>
      <c r="C1994" s="6" t="s">
        <v>31</v>
      </c>
      <c r="D1994" s="6" t="s">
        <v>31</v>
      </c>
      <c r="E1994" s="6" t="s">
        <v>31</v>
      </c>
    </row>
    <row r="1995" spans="1:5" ht="12" x14ac:dyDescent="0.2">
      <c r="A1995" s="6" t="s">
        <v>31</v>
      </c>
      <c r="B1995" s="6" t="s">
        <v>31</v>
      </c>
      <c r="C1995" s="6" t="s">
        <v>31</v>
      </c>
      <c r="D1995" s="6" t="s">
        <v>31</v>
      </c>
      <c r="E1995" s="6" t="s">
        <v>31</v>
      </c>
    </row>
    <row r="1996" spans="1:5" ht="12" x14ac:dyDescent="0.2">
      <c r="A1996" s="7" t="s">
        <v>2049</v>
      </c>
      <c r="B1996" s="8">
        <v>133</v>
      </c>
      <c r="C1996" s="8">
        <v>285</v>
      </c>
      <c r="D1996" s="8">
        <v>219</v>
      </c>
      <c r="E1996" s="8">
        <v>637</v>
      </c>
    </row>
    <row r="1997" spans="1:5" ht="12" x14ac:dyDescent="0.2">
      <c r="A1997" s="6" t="s">
        <v>2048</v>
      </c>
      <c r="B1997" s="6" t="s">
        <v>31</v>
      </c>
      <c r="C1997" s="6" t="s">
        <v>31</v>
      </c>
      <c r="D1997" s="6" t="s">
        <v>31</v>
      </c>
      <c r="E1997" s="6" t="s">
        <v>31</v>
      </c>
    </row>
    <row r="1998" spans="1:5" ht="12" x14ac:dyDescent="0.2">
      <c r="A1998" s="6" t="s">
        <v>2050</v>
      </c>
      <c r="B1998" s="6" t="s">
        <v>31</v>
      </c>
      <c r="C1998" s="6" t="s">
        <v>31</v>
      </c>
      <c r="D1998" s="6" t="s">
        <v>31</v>
      </c>
      <c r="E1998" s="6" t="s">
        <v>31</v>
      </c>
    </row>
    <row r="1999" spans="1:5" ht="12" x14ac:dyDescent="0.2">
      <c r="A1999" s="6" t="s">
        <v>31</v>
      </c>
      <c r="B1999" s="6" t="s">
        <v>31</v>
      </c>
      <c r="C1999" s="6" t="s">
        <v>31</v>
      </c>
      <c r="D1999" s="6" t="s">
        <v>31</v>
      </c>
      <c r="E1999" s="6" t="s">
        <v>31</v>
      </c>
    </row>
    <row r="2000" spans="1:5" ht="12" x14ac:dyDescent="0.2">
      <c r="A2000" s="6" t="s">
        <v>1349</v>
      </c>
      <c r="B2000" s="6" t="s">
        <v>31</v>
      </c>
      <c r="C2000" s="6" t="s">
        <v>31</v>
      </c>
      <c r="D2000" s="6" t="s">
        <v>31</v>
      </c>
      <c r="E2000" s="6" t="s">
        <v>31</v>
      </c>
    </row>
    <row r="2001" spans="1:5" ht="12" x14ac:dyDescent="0.2">
      <c r="A2001" s="6" t="s">
        <v>1350</v>
      </c>
      <c r="B2001" s="6" t="s">
        <v>31</v>
      </c>
      <c r="C2001" s="6" t="s">
        <v>31</v>
      </c>
      <c r="D2001" s="6" t="s">
        <v>31</v>
      </c>
      <c r="E2001" s="6" t="s">
        <v>31</v>
      </c>
    </row>
    <row r="2002" spans="1:5" ht="12" x14ac:dyDescent="0.2">
      <c r="A2002" s="6" t="s">
        <v>1351</v>
      </c>
      <c r="B2002" s="6" t="s">
        <v>31</v>
      </c>
      <c r="C2002" s="6" t="s">
        <v>31</v>
      </c>
      <c r="D2002" s="6" t="s">
        <v>31</v>
      </c>
      <c r="E2002" s="6" t="s">
        <v>31</v>
      </c>
    </row>
    <row r="2003" spans="1:5" ht="12" x14ac:dyDescent="0.2">
      <c r="A2003" s="6" t="s">
        <v>31</v>
      </c>
      <c r="B2003" s="6" t="s">
        <v>31</v>
      </c>
      <c r="C2003" s="6" t="s">
        <v>31</v>
      </c>
      <c r="D2003" s="6" t="s">
        <v>31</v>
      </c>
      <c r="E2003" s="6" t="s">
        <v>31</v>
      </c>
    </row>
    <row r="2004" spans="1:5" ht="12" x14ac:dyDescent="0.2">
      <c r="A2004" s="6" t="s">
        <v>2051</v>
      </c>
      <c r="B2004" s="6" t="s">
        <v>31</v>
      </c>
      <c r="C2004" s="6" t="s">
        <v>31</v>
      </c>
      <c r="D2004" s="6" t="s">
        <v>31</v>
      </c>
      <c r="E2004" s="6" t="s">
        <v>31</v>
      </c>
    </row>
    <row r="2005" spans="1:5" ht="12" x14ac:dyDescent="0.2">
      <c r="A2005" s="6" t="s">
        <v>2052</v>
      </c>
      <c r="B2005" s="6" t="s">
        <v>31</v>
      </c>
      <c r="C2005" s="6" t="s">
        <v>31</v>
      </c>
      <c r="D2005" s="6" t="s">
        <v>31</v>
      </c>
      <c r="E2005" s="6" t="s">
        <v>31</v>
      </c>
    </row>
    <row r="2006" spans="1:5" ht="12" x14ac:dyDescent="0.2">
      <c r="A2006" s="6" t="s">
        <v>2053</v>
      </c>
      <c r="B2006" s="6" t="s">
        <v>31</v>
      </c>
      <c r="C2006" s="6" t="s">
        <v>31</v>
      </c>
      <c r="D2006" s="6" t="s">
        <v>31</v>
      </c>
      <c r="E2006" s="6" t="s">
        <v>31</v>
      </c>
    </row>
    <row r="2007" spans="1:5" ht="12" x14ac:dyDescent="0.2">
      <c r="A2007" s="6" t="s">
        <v>2054</v>
      </c>
      <c r="B2007" s="6" t="s">
        <v>31</v>
      </c>
      <c r="C2007" s="6" t="s">
        <v>31</v>
      </c>
      <c r="D2007" s="6" t="s">
        <v>31</v>
      </c>
      <c r="E2007" s="6" t="s">
        <v>31</v>
      </c>
    </row>
    <row r="2008" spans="1:5" ht="12" x14ac:dyDescent="0.2">
      <c r="A2008" s="6" t="s">
        <v>2055</v>
      </c>
      <c r="B2008" s="6" t="s">
        <v>31</v>
      </c>
      <c r="C2008" s="6" t="s">
        <v>31</v>
      </c>
      <c r="D2008" s="6" t="s">
        <v>31</v>
      </c>
      <c r="E2008" s="6" t="s">
        <v>31</v>
      </c>
    </row>
    <row r="2009" spans="1:5" ht="12" x14ac:dyDescent="0.2">
      <c r="A2009" s="6" t="s">
        <v>2056</v>
      </c>
      <c r="B2009" s="6" t="s">
        <v>31</v>
      </c>
      <c r="C2009" s="6" t="s">
        <v>31</v>
      </c>
      <c r="D2009" s="6" t="s">
        <v>31</v>
      </c>
      <c r="E2009" s="6" t="s">
        <v>31</v>
      </c>
    </row>
    <row r="2010" spans="1:5" ht="12" x14ac:dyDescent="0.2">
      <c r="A2010" s="6" t="s">
        <v>2057</v>
      </c>
      <c r="B2010" s="9">
        <v>133.19999999999999</v>
      </c>
      <c r="C2010" s="9">
        <v>0</v>
      </c>
      <c r="D2010" s="9">
        <v>0</v>
      </c>
      <c r="E2010" s="9">
        <v>133.19999999999999</v>
      </c>
    </row>
    <row r="2011" spans="1:5" ht="12" x14ac:dyDescent="0.2">
      <c r="A2011" s="6" t="s">
        <v>2058</v>
      </c>
      <c r="B2011" s="6" t="s">
        <v>31</v>
      </c>
      <c r="C2011" s="6" t="s">
        <v>31</v>
      </c>
      <c r="D2011" s="6" t="s">
        <v>31</v>
      </c>
      <c r="E2011" s="6" t="s">
        <v>31</v>
      </c>
    </row>
    <row r="2012" spans="1:5" ht="12" x14ac:dyDescent="0.2">
      <c r="A2012" s="6" t="s">
        <v>2059</v>
      </c>
      <c r="B2012" s="9">
        <v>0</v>
      </c>
      <c r="C2012" s="9">
        <v>285</v>
      </c>
      <c r="D2012" s="9">
        <v>0</v>
      </c>
      <c r="E2012" s="9">
        <v>285</v>
      </c>
    </row>
    <row r="2013" spans="1:5" ht="12" x14ac:dyDescent="0.2">
      <c r="A2013" s="6" t="s">
        <v>2060</v>
      </c>
      <c r="B2013" s="6" t="s">
        <v>31</v>
      </c>
      <c r="C2013" s="6" t="s">
        <v>31</v>
      </c>
      <c r="D2013" s="6" t="s">
        <v>31</v>
      </c>
      <c r="E2013" s="6" t="s">
        <v>31</v>
      </c>
    </row>
    <row r="2014" spans="1:5" ht="12" x14ac:dyDescent="0.2">
      <c r="A2014" s="6" t="s">
        <v>2061</v>
      </c>
      <c r="B2014" s="9">
        <v>0</v>
      </c>
      <c r="C2014" s="9">
        <v>0</v>
      </c>
      <c r="D2014" s="9">
        <v>219.3</v>
      </c>
      <c r="E2014" s="9">
        <v>219.3</v>
      </c>
    </row>
    <row r="2015" spans="1:5" ht="12" x14ac:dyDescent="0.2">
      <c r="A2015" s="6" t="s">
        <v>2062</v>
      </c>
      <c r="B2015" s="6" t="s">
        <v>31</v>
      </c>
      <c r="C2015" s="6" t="s">
        <v>31</v>
      </c>
      <c r="D2015" s="6" t="s">
        <v>31</v>
      </c>
      <c r="E2015" s="6" t="s">
        <v>31</v>
      </c>
    </row>
    <row r="2016" spans="1:5" ht="12" x14ac:dyDescent="0.2">
      <c r="A2016" s="6" t="s">
        <v>1365</v>
      </c>
      <c r="B2016" s="9">
        <v>133.19999999999999</v>
      </c>
      <c r="C2016" s="9">
        <v>285</v>
      </c>
      <c r="D2016" s="9">
        <v>219.3</v>
      </c>
      <c r="E2016" s="9">
        <v>637.5</v>
      </c>
    </row>
    <row r="2017" spans="1:5" ht="12" x14ac:dyDescent="0.2">
      <c r="A2017" s="6" t="s">
        <v>31</v>
      </c>
      <c r="B2017" s="6" t="s">
        <v>31</v>
      </c>
      <c r="C2017" s="6" t="s">
        <v>31</v>
      </c>
      <c r="D2017" s="6" t="s">
        <v>31</v>
      </c>
      <c r="E2017" s="6" t="s">
        <v>31</v>
      </c>
    </row>
    <row r="2018" spans="1:5" ht="12" x14ac:dyDescent="0.2">
      <c r="A2018" s="6" t="s">
        <v>31</v>
      </c>
      <c r="B2018" s="6" t="s">
        <v>31</v>
      </c>
      <c r="C2018" s="6" t="s">
        <v>31</v>
      </c>
      <c r="D2018" s="6" t="s">
        <v>31</v>
      </c>
      <c r="E2018" s="6" t="s">
        <v>31</v>
      </c>
    </row>
    <row r="2019" spans="1:5" ht="12" x14ac:dyDescent="0.2">
      <c r="A2019" s="6" t="s">
        <v>31</v>
      </c>
      <c r="B2019" s="6" t="s">
        <v>31</v>
      </c>
      <c r="C2019" s="6" t="s">
        <v>31</v>
      </c>
      <c r="D2019" s="6" t="s">
        <v>31</v>
      </c>
      <c r="E2019" s="6" t="s">
        <v>31</v>
      </c>
    </row>
    <row r="2020" spans="1:5" ht="12" x14ac:dyDescent="0.2">
      <c r="A2020" s="7" t="s">
        <v>2063</v>
      </c>
      <c r="B2020" s="8">
        <v>1454</v>
      </c>
      <c r="C2020" s="8">
        <v>2314</v>
      </c>
      <c r="D2020" s="8">
        <v>1309</v>
      </c>
      <c r="E2020" s="8">
        <v>5077</v>
      </c>
    </row>
    <row r="2021" spans="1:5" ht="12" x14ac:dyDescent="0.2">
      <c r="A2021" s="6" t="s">
        <v>2048</v>
      </c>
      <c r="B2021" s="6" t="s">
        <v>31</v>
      </c>
      <c r="C2021" s="6" t="s">
        <v>31</v>
      </c>
      <c r="D2021" s="6" t="s">
        <v>31</v>
      </c>
      <c r="E2021" s="6" t="s">
        <v>31</v>
      </c>
    </row>
    <row r="2022" spans="1:5" ht="12" x14ac:dyDescent="0.2">
      <c r="A2022" s="6" t="s">
        <v>2050</v>
      </c>
      <c r="B2022" s="6" t="s">
        <v>31</v>
      </c>
      <c r="C2022" s="6" t="s">
        <v>31</v>
      </c>
      <c r="D2022" s="6" t="s">
        <v>31</v>
      </c>
      <c r="E2022" s="6" t="s">
        <v>31</v>
      </c>
    </row>
    <row r="2023" spans="1:5" ht="12" x14ac:dyDescent="0.2">
      <c r="A2023" s="6" t="s">
        <v>31</v>
      </c>
      <c r="B2023" s="6" t="s">
        <v>31</v>
      </c>
      <c r="C2023" s="6" t="s">
        <v>31</v>
      </c>
      <c r="D2023" s="6" t="s">
        <v>31</v>
      </c>
      <c r="E2023" s="6" t="s">
        <v>31</v>
      </c>
    </row>
    <row r="2024" spans="1:5" ht="12" x14ac:dyDescent="0.2">
      <c r="A2024" s="6" t="s">
        <v>1349</v>
      </c>
      <c r="B2024" s="6" t="s">
        <v>31</v>
      </c>
      <c r="C2024" s="6" t="s">
        <v>31</v>
      </c>
      <c r="D2024" s="6" t="s">
        <v>31</v>
      </c>
      <c r="E2024" s="6" t="s">
        <v>31</v>
      </c>
    </row>
    <row r="2025" spans="1:5" ht="12" x14ac:dyDescent="0.2">
      <c r="A2025" s="6" t="s">
        <v>1350</v>
      </c>
      <c r="B2025" s="6" t="s">
        <v>31</v>
      </c>
      <c r="C2025" s="6" t="s">
        <v>31</v>
      </c>
      <c r="D2025" s="6" t="s">
        <v>31</v>
      </c>
      <c r="E2025" s="6" t="s">
        <v>31</v>
      </c>
    </row>
    <row r="2026" spans="1:5" ht="12" x14ac:dyDescent="0.2">
      <c r="A2026" s="6" t="s">
        <v>1351</v>
      </c>
      <c r="B2026" s="6" t="s">
        <v>31</v>
      </c>
      <c r="C2026" s="6" t="s">
        <v>31</v>
      </c>
      <c r="D2026" s="6" t="s">
        <v>31</v>
      </c>
      <c r="E2026" s="6" t="s">
        <v>31</v>
      </c>
    </row>
    <row r="2027" spans="1:5" ht="12" x14ac:dyDescent="0.2">
      <c r="A2027" s="6" t="s">
        <v>31</v>
      </c>
      <c r="B2027" s="6" t="s">
        <v>31</v>
      </c>
      <c r="C2027" s="6" t="s">
        <v>31</v>
      </c>
      <c r="D2027" s="6" t="s">
        <v>31</v>
      </c>
      <c r="E2027" s="6" t="s">
        <v>31</v>
      </c>
    </row>
    <row r="2028" spans="1:5" ht="12" x14ac:dyDescent="0.2">
      <c r="A2028" s="6" t="s">
        <v>2064</v>
      </c>
      <c r="B2028" s="6" t="s">
        <v>31</v>
      </c>
      <c r="C2028" s="6" t="s">
        <v>31</v>
      </c>
      <c r="D2028" s="6" t="s">
        <v>31</v>
      </c>
      <c r="E2028" s="6" t="s">
        <v>31</v>
      </c>
    </row>
    <row r="2029" spans="1:5" ht="12" x14ac:dyDescent="0.2">
      <c r="A2029" s="6" t="s">
        <v>31</v>
      </c>
      <c r="B2029" s="6" t="s">
        <v>31</v>
      </c>
      <c r="C2029" s="6" t="s">
        <v>31</v>
      </c>
      <c r="D2029" s="6" t="s">
        <v>31</v>
      </c>
      <c r="E2029" s="6" t="s">
        <v>31</v>
      </c>
    </row>
    <row r="2030" spans="1:5" ht="12" x14ac:dyDescent="0.2">
      <c r="A2030" s="6" t="s">
        <v>2065</v>
      </c>
      <c r="B2030" s="6" t="s">
        <v>31</v>
      </c>
      <c r="C2030" s="6" t="s">
        <v>31</v>
      </c>
      <c r="D2030" s="6" t="s">
        <v>31</v>
      </c>
      <c r="E2030" s="6" t="s">
        <v>31</v>
      </c>
    </row>
    <row r="2031" spans="1:5" ht="12" x14ac:dyDescent="0.2">
      <c r="A2031" s="6" t="s">
        <v>2066</v>
      </c>
      <c r="B2031" s="6" t="s">
        <v>31</v>
      </c>
      <c r="C2031" s="6" t="s">
        <v>31</v>
      </c>
      <c r="D2031" s="6" t="s">
        <v>31</v>
      </c>
      <c r="E2031" s="6" t="s">
        <v>31</v>
      </c>
    </row>
    <row r="2032" spans="1:5" ht="12" x14ac:dyDescent="0.2">
      <c r="A2032" s="6" t="s">
        <v>2067</v>
      </c>
      <c r="B2032" s="6" t="s">
        <v>31</v>
      </c>
      <c r="C2032" s="6" t="s">
        <v>31</v>
      </c>
      <c r="D2032" s="6" t="s">
        <v>31</v>
      </c>
      <c r="E2032" s="6" t="s">
        <v>31</v>
      </c>
    </row>
    <row r="2033" spans="1:5" ht="12" x14ac:dyDescent="0.2">
      <c r="A2033" s="6" t="s">
        <v>2068</v>
      </c>
      <c r="B2033" s="6" t="s">
        <v>31</v>
      </c>
      <c r="C2033" s="6" t="s">
        <v>31</v>
      </c>
      <c r="D2033" s="6" t="s">
        <v>31</v>
      </c>
      <c r="E2033" s="6" t="s">
        <v>31</v>
      </c>
    </row>
    <row r="2034" spans="1:5" ht="12" x14ac:dyDescent="0.2">
      <c r="A2034" s="6" t="s">
        <v>2069</v>
      </c>
      <c r="B2034" s="6" t="s">
        <v>31</v>
      </c>
      <c r="C2034" s="6" t="s">
        <v>31</v>
      </c>
      <c r="D2034" s="6" t="s">
        <v>31</v>
      </c>
      <c r="E2034" s="6" t="s">
        <v>31</v>
      </c>
    </row>
    <row r="2035" spans="1:5" ht="12" x14ac:dyDescent="0.2">
      <c r="A2035" s="6" t="s">
        <v>2070</v>
      </c>
      <c r="B2035" s="6" t="s">
        <v>31</v>
      </c>
      <c r="C2035" s="6" t="s">
        <v>31</v>
      </c>
      <c r="D2035" s="6" t="s">
        <v>31</v>
      </c>
      <c r="E2035" s="6" t="s">
        <v>31</v>
      </c>
    </row>
    <row r="2036" spans="1:5" ht="12" x14ac:dyDescent="0.2">
      <c r="A2036" s="6" t="s">
        <v>2071</v>
      </c>
      <c r="B2036" s="9">
        <v>473</v>
      </c>
      <c r="C2036" s="9">
        <v>0</v>
      </c>
      <c r="D2036" s="9">
        <v>0</v>
      </c>
      <c r="E2036" s="9">
        <v>473</v>
      </c>
    </row>
    <row r="2037" spans="1:5" ht="12" x14ac:dyDescent="0.2">
      <c r="A2037" s="6" t="s">
        <v>1375</v>
      </c>
      <c r="B2037" s="6" t="s">
        <v>31</v>
      </c>
      <c r="C2037" s="6" t="s">
        <v>31</v>
      </c>
      <c r="D2037" s="6" t="s">
        <v>31</v>
      </c>
      <c r="E2037" s="6" t="s">
        <v>31</v>
      </c>
    </row>
    <row r="2038" spans="1:5" ht="12" x14ac:dyDescent="0.2">
      <c r="A2038" s="6" t="s">
        <v>2072</v>
      </c>
      <c r="B2038" s="9">
        <v>0</v>
      </c>
      <c r="C2038" s="9">
        <v>472.1</v>
      </c>
      <c r="D2038" s="9">
        <v>0</v>
      </c>
      <c r="E2038" s="9">
        <v>472.1</v>
      </c>
    </row>
    <row r="2039" spans="1:5" ht="12" x14ac:dyDescent="0.2">
      <c r="A2039" s="6" t="s">
        <v>1377</v>
      </c>
      <c r="B2039" s="6" t="s">
        <v>31</v>
      </c>
      <c r="C2039" s="6" t="s">
        <v>31</v>
      </c>
      <c r="D2039" s="6" t="s">
        <v>31</v>
      </c>
      <c r="E2039" s="6" t="s">
        <v>31</v>
      </c>
    </row>
    <row r="2040" spans="1:5" ht="12" x14ac:dyDescent="0.2">
      <c r="A2040" s="6" t="s">
        <v>2073</v>
      </c>
      <c r="B2040" s="9">
        <v>0</v>
      </c>
      <c r="C2040" s="9">
        <v>0</v>
      </c>
      <c r="D2040" s="9">
        <v>373.4</v>
      </c>
      <c r="E2040" s="9">
        <v>373.4</v>
      </c>
    </row>
    <row r="2041" spans="1:5" ht="12" x14ac:dyDescent="0.2">
      <c r="A2041" s="6" t="s">
        <v>1379</v>
      </c>
      <c r="B2041" s="6" t="s">
        <v>31</v>
      </c>
      <c r="C2041" s="6" t="s">
        <v>31</v>
      </c>
      <c r="D2041" s="6" t="s">
        <v>31</v>
      </c>
      <c r="E2041" s="6" t="s">
        <v>31</v>
      </c>
    </row>
    <row r="2042" spans="1:5" ht="12" x14ac:dyDescent="0.2">
      <c r="A2042" s="6" t="s">
        <v>1365</v>
      </c>
      <c r="B2042" s="9">
        <v>473</v>
      </c>
      <c r="C2042" s="9">
        <v>472.1</v>
      </c>
      <c r="D2042" s="9">
        <v>373.4</v>
      </c>
      <c r="E2042" s="9">
        <v>1318.5</v>
      </c>
    </row>
    <row r="2043" spans="1:5" ht="12" x14ac:dyDescent="0.2">
      <c r="A2043" s="6" t="s">
        <v>31</v>
      </c>
      <c r="B2043" s="6" t="s">
        <v>31</v>
      </c>
      <c r="C2043" s="6" t="s">
        <v>31</v>
      </c>
      <c r="D2043" s="6" t="s">
        <v>31</v>
      </c>
      <c r="E2043" s="6" t="s">
        <v>31</v>
      </c>
    </row>
    <row r="2044" spans="1:5" ht="12" x14ac:dyDescent="0.2">
      <c r="A2044" s="6" t="s">
        <v>31</v>
      </c>
      <c r="B2044" s="6" t="s">
        <v>31</v>
      </c>
      <c r="C2044" s="6" t="s">
        <v>31</v>
      </c>
      <c r="D2044" s="6" t="s">
        <v>31</v>
      </c>
      <c r="E2044" s="6" t="s">
        <v>31</v>
      </c>
    </row>
    <row r="2045" spans="1:5" ht="12" x14ac:dyDescent="0.2">
      <c r="A2045" s="6" t="s">
        <v>2074</v>
      </c>
      <c r="B2045" s="6" t="s">
        <v>31</v>
      </c>
      <c r="C2045" s="6" t="s">
        <v>31</v>
      </c>
      <c r="D2045" s="6" t="s">
        <v>31</v>
      </c>
      <c r="E2045" s="6" t="s">
        <v>31</v>
      </c>
    </row>
    <row r="2046" spans="1:5" ht="12" x14ac:dyDescent="0.2">
      <c r="A2046" s="6" t="s">
        <v>2075</v>
      </c>
      <c r="B2046" s="6" t="s">
        <v>31</v>
      </c>
      <c r="C2046" s="6" t="s">
        <v>31</v>
      </c>
      <c r="D2046" s="6" t="s">
        <v>31</v>
      </c>
      <c r="E2046" s="6" t="s">
        <v>31</v>
      </c>
    </row>
    <row r="2047" spans="1:5" ht="12" x14ac:dyDescent="0.2">
      <c r="A2047" s="6" t="s">
        <v>2076</v>
      </c>
      <c r="B2047" s="6" t="s">
        <v>31</v>
      </c>
      <c r="C2047" s="6" t="s">
        <v>31</v>
      </c>
      <c r="D2047" s="6" t="s">
        <v>31</v>
      </c>
      <c r="E2047" s="6" t="s">
        <v>31</v>
      </c>
    </row>
    <row r="2048" spans="1:5" ht="12" x14ac:dyDescent="0.2">
      <c r="A2048" s="6" t="s">
        <v>2077</v>
      </c>
      <c r="B2048" s="6" t="s">
        <v>31</v>
      </c>
      <c r="C2048" s="6" t="s">
        <v>31</v>
      </c>
      <c r="D2048" s="6" t="s">
        <v>31</v>
      </c>
      <c r="E2048" s="6" t="s">
        <v>31</v>
      </c>
    </row>
    <row r="2049" spans="1:5" ht="12" x14ac:dyDescent="0.2">
      <c r="A2049" s="6" t="s">
        <v>2078</v>
      </c>
      <c r="B2049" s="6" t="s">
        <v>31</v>
      </c>
      <c r="C2049" s="6" t="s">
        <v>31</v>
      </c>
      <c r="D2049" s="6" t="s">
        <v>31</v>
      </c>
      <c r="E2049" s="6" t="s">
        <v>31</v>
      </c>
    </row>
    <row r="2050" spans="1:5" ht="12" x14ac:dyDescent="0.2">
      <c r="A2050" s="6" t="s">
        <v>2079</v>
      </c>
      <c r="B2050" s="9">
        <v>186.4</v>
      </c>
      <c r="C2050" s="9">
        <v>0</v>
      </c>
      <c r="D2050" s="9">
        <v>0</v>
      </c>
      <c r="E2050" s="9">
        <v>186.4</v>
      </c>
    </row>
    <row r="2051" spans="1:5" ht="12" x14ac:dyDescent="0.2">
      <c r="A2051" s="6" t="s">
        <v>2080</v>
      </c>
      <c r="B2051" s="6" t="s">
        <v>31</v>
      </c>
      <c r="C2051" s="6" t="s">
        <v>31</v>
      </c>
      <c r="D2051" s="6" t="s">
        <v>31</v>
      </c>
      <c r="E2051" s="6" t="s">
        <v>31</v>
      </c>
    </row>
    <row r="2052" spans="1:5" ht="12" x14ac:dyDescent="0.2">
      <c r="A2052" s="6" t="s">
        <v>2081</v>
      </c>
      <c r="B2052" s="9">
        <v>0</v>
      </c>
      <c r="C2052" s="9">
        <v>636.1</v>
      </c>
      <c r="D2052" s="9">
        <v>0</v>
      </c>
      <c r="E2052" s="9">
        <v>636.1</v>
      </c>
    </row>
    <row r="2053" spans="1:5" ht="12" x14ac:dyDescent="0.2">
      <c r="A2053" s="6" t="s">
        <v>2082</v>
      </c>
      <c r="B2053" s="6" t="s">
        <v>31</v>
      </c>
      <c r="C2053" s="6" t="s">
        <v>31</v>
      </c>
      <c r="D2053" s="6" t="s">
        <v>31</v>
      </c>
      <c r="E2053" s="6" t="s">
        <v>31</v>
      </c>
    </row>
    <row r="2054" spans="1:5" ht="12" x14ac:dyDescent="0.2">
      <c r="A2054" s="6" t="s">
        <v>2083</v>
      </c>
      <c r="B2054" s="9">
        <v>0</v>
      </c>
      <c r="C2054" s="9">
        <v>0</v>
      </c>
      <c r="D2054" s="9">
        <v>259.7</v>
      </c>
      <c r="E2054" s="9">
        <v>259.7</v>
      </c>
    </row>
    <row r="2055" spans="1:5" ht="12" x14ac:dyDescent="0.2">
      <c r="A2055" s="6" t="s">
        <v>2084</v>
      </c>
      <c r="B2055" s="6" t="s">
        <v>31</v>
      </c>
      <c r="C2055" s="6" t="s">
        <v>31</v>
      </c>
      <c r="D2055" s="6" t="s">
        <v>31</v>
      </c>
      <c r="E2055" s="6" t="s">
        <v>31</v>
      </c>
    </row>
    <row r="2056" spans="1:5" ht="12" x14ac:dyDescent="0.2">
      <c r="A2056" s="6" t="s">
        <v>1503</v>
      </c>
      <c r="B2056" s="9">
        <v>186.4</v>
      </c>
      <c r="C2056" s="9">
        <v>636.1</v>
      </c>
      <c r="D2056" s="9">
        <v>259.7</v>
      </c>
      <c r="E2056" s="9">
        <v>1082.2</v>
      </c>
    </row>
    <row r="2057" spans="1:5" ht="12" x14ac:dyDescent="0.2">
      <c r="A2057" s="6" t="s">
        <v>31</v>
      </c>
      <c r="B2057" s="6" t="s">
        <v>31</v>
      </c>
      <c r="C2057" s="6" t="s">
        <v>31</v>
      </c>
      <c r="D2057" s="6" t="s">
        <v>31</v>
      </c>
      <c r="E2057" s="6" t="s">
        <v>31</v>
      </c>
    </row>
    <row r="2058" spans="1:5" ht="12" x14ac:dyDescent="0.2">
      <c r="A2058" s="6" t="s">
        <v>31</v>
      </c>
      <c r="B2058" s="6" t="s">
        <v>31</v>
      </c>
      <c r="C2058" s="6" t="s">
        <v>31</v>
      </c>
      <c r="D2058" s="6" t="s">
        <v>31</v>
      </c>
      <c r="E2058" s="6" t="s">
        <v>31</v>
      </c>
    </row>
    <row r="2059" spans="1:5" ht="12" x14ac:dyDescent="0.2">
      <c r="A2059" s="6" t="s">
        <v>2085</v>
      </c>
      <c r="B2059" s="6" t="s">
        <v>31</v>
      </c>
      <c r="C2059" s="6" t="s">
        <v>31</v>
      </c>
      <c r="D2059" s="6" t="s">
        <v>31</v>
      </c>
      <c r="E2059" s="6" t="s">
        <v>31</v>
      </c>
    </row>
    <row r="2060" spans="1:5" ht="12" x14ac:dyDescent="0.2">
      <c r="A2060" s="6" t="s">
        <v>2086</v>
      </c>
      <c r="B2060" s="6" t="s">
        <v>31</v>
      </c>
      <c r="C2060" s="6" t="s">
        <v>31</v>
      </c>
      <c r="D2060" s="6" t="s">
        <v>31</v>
      </c>
      <c r="E2060" s="6" t="s">
        <v>31</v>
      </c>
    </row>
    <row r="2061" spans="1:5" ht="12" x14ac:dyDescent="0.2">
      <c r="A2061" s="6" t="s">
        <v>2087</v>
      </c>
      <c r="B2061" s="6" t="s">
        <v>31</v>
      </c>
      <c r="C2061" s="6" t="s">
        <v>31</v>
      </c>
      <c r="D2061" s="6" t="s">
        <v>31</v>
      </c>
      <c r="E2061" s="6" t="s">
        <v>31</v>
      </c>
    </row>
    <row r="2062" spans="1:5" ht="12" x14ac:dyDescent="0.2">
      <c r="A2062" s="6" t="s">
        <v>2088</v>
      </c>
      <c r="B2062" s="6" t="s">
        <v>31</v>
      </c>
      <c r="C2062" s="6" t="s">
        <v>31</v>
      </c>
      <c r="D2062" s="6" t="s">
        <v>31</v>
      </c>
      <c r="E2062" s="6" t="s">
        <v>31</v>
      </c>
    </row>
    <row r="2063" spans="1:5" ht="12" x14ac:dyDescent="0.2">
      <c r="A2063" s="6" t="s">
        <v>2089</v>
      </c>
      <c r="B2063" s="6" t="s">
        <v>31</v>
      </c>
      <c r="C2063" s="6" t="s">
        <v>31</v>
      </c>
      <c r="D2063" s="6" t="s">
        <v>31</v>
      </c>
      <c r="E2063" s="6" t="s">
        <v>31</v>
      </c>
    </row>
    <row r="2064" spans="1:5" ht="12" x14ac:dyDescent="0.2">
      <c r="A2064" s="6" t="s">
        <v>1581</v>
      </c>
      <c r="B2064" s="6" t="s">
        <v>31</v>
      </c>
      <c r="C2064" s="6" t="s">
        <v>31</v>
      </c>
      <c r="D2064" s="6" t="s">
        <v>31</v>
      </c>
      <c r="E2064" s="6" t="s">
        <v>31</v>
      </c>
    </row>
    <row r="2065" spans="1:5" ht="12" x14ac:dyDescent="0.2">
      <c r="A2065" s="6" t="s">
        <v>1582</v>
      </c>
      <c r="B2065" s="6" t="s">
        <v>31</v>
      </c>
      <c r="C2065" s="6" t="s">
        <v>31</v>
      </c>
      <c r="D2065" s="6" t="s">
        <v>31</v>
      </c>
      <c r="E2065" s="6" t="s">
        <v>31</v>
      </c>
    </row>
    <row r="2066" spans="1:5" ht="12" x14ac:dyDescent="0.2">
      <c r="A2066" s="6" t="s">
        <v>2090</v>
      </c>
      <c r="B2066" s="6" t="s">
        <v>31</v>
      </c>
      <c r="C2066" s="6" t="s">
        <v>31</v>
      </c>
      <c r="D2066" s="6" t="s">
        <v>31</v>
      </c>
      <c r="E2066" s="6" t="s">
        <v>31</v>
      </c>
    </row>
    <row r="2067" spans="1:5" ht="12" x14ac:dyDescent="0.2">
      <c r="A2067" s="6" t="s">
        <v>2091</v>
      </c>
      <c r="B2067" s="6" t="s">
        <v>31</v>
      </c>
      <c r="C2067" s="6" t="s">
        <v>31</v>
      </c>
      <c r="D2067" s="6" t="s">
        <v>31</v>
      </c>
      <c r="E2067" s="6" t="s">
        <v>31</v>
      </c>
    </row>
    <row r="2068" spans="1:5" ht="12" x14ac:dyDescent="0.2">
      <c r="A2068" s="6" t="s">
        <v>2092</v>
      </c>
      <c r="B2068" s="9">
        <v>795.1</v>
      </c>
      <c r="C2068" s="9">
        <v>0</v>
      </c>
      <c r="D2068" s="9">
        <v>0</v>
      </c>
      <c r="E2068" s="9">
        <v>795.1</v>
      </c>
    </row>
    <row r="2069" spans="1:5" ht="12" x14ac:dyDescent="0.2">
      <c r="A2069" s="6" t="s">
        <v>1586</v>
      </c>
      <c r="B2069" s="6" t="s">
        <v>31</v>
      </c>
      <c r="C2069" s="6" t="s">
        <v>31</v>
      </c>
      <c r="D2069" s="6" t="s">
        <v>31</v>
      </c>
      <c r="E2069" s="6" t="s">
        <v>31</v>
      </c>
    </row>
    <row r="2070" spans="1:5" ht="12" x14ac:dyDescent="0.2">
      <c r="A2070" s="6" t="s">
        <v>2093</v>
      </c>
      <c r="B2070" s="9">
        <v>0</v>
      </c>
      <c r="C2070" s="9">
        <v>1206.4000000000001</v>
      </c>
      <c r="D2070" s="9">
        <v>0</v>
      </c>
      <c r="E2070" s="9">
        <v>1206.4000000000001</v>
      </c>
    </row>
    <row r="2071" spans="1:5" ht="12" x14ac:dyDescent="0.2">
      <c r="A2071" s="6" t="s">
        <v>1588</v>
      </c>
      <c r="B2071" s="6" t="s">
        <v>31</v>
      </c>
      <c r="C2071" s="6" t="s">
        <v>31</v>
      </c>
      <c r="D2071" s="6" t="s">
        <v>31</v>
      </c>
      <c r="E2071" s="6" t="s">
        <v>31</v>
      </c>
    </row>
    <row r="2072" spans="1:5" ht="12" x14ac:dyDescent="0.2">
      <c r="A2072" s="6" t="s">
        <v>2094</v>
      </c>
      <c r="B2072" s="9">
        <v>0</v>
      </c>
      <c r="C2072" s="9">
        <v>0</v>
      </c>
      <c r="D2072" s="9">
        <v>666.2</v>
      </c>
      <c r="E2072" s="9">
        <v>666.2</v>
      </c>
    </row>
    <row r="2073" spans="1:5" ht="12" x14ac:dyDescent="0.2">
      <c r="A2073" s="6" t="s">
        <v>1590</v>
      </c>
      <c r="B2073" s="6" t="s">
        <v>31</v>
      </c>
      <c r="C2073" s="6" t="s">
        <v>31</v>
      </c>
      <c r="D2073" s="6" t="s">
        <v>31</v>
      </c>
      <c r="E2073" s="6" t="s">
        <v>31</v>
      </c>
    </row>
    <row r="2074" spans="1:5" ht="12" x14ac:dyDescent="0.2">
      <c r="A2074" s="6" t="s">
        <v>2095</v>
      </c>
      <c r="B2074" s="6" t="s">
        <v>31</v>
      </c>
      <c r="C2074" s="6" t="s">
        <v>31</v>
      </c>
      <c r="D2074" s="6" t="s">
        <v>31</v>
      </c>
      <c r="E2074" s="6" t="s">
        <v>31</v>
      </c>
    </row>
    <row r="2075" spans="1:5" ht="12" x14ac:dyDescent="0.2">
      <c r="A2075" s="6" t="s">
        <v>2096</v>
      </c>
      <c r="B2075" s="9">
        <v>0</v>
      </c>
      <c r="C2075" s="9">
        <v>0</v>
      </c>
      <c r="D2075" s="9">
        <v>10.199999999999999</v>
      </c>
      <c r="E2075" s="9">
        <v>10.199999999999999</v>
      </c>
    </row>
    <row r="2076" spans="1:5" ht="12" x14ac:dyDescent="0.2">
      <c r="A2076" s="6" t="s">
        <v>1593</v>
      </c>
      <c r="B2076" s="6" t="s">
        <v>31</v>
      </c>
      <c r="C2076" s="6" t="s">
        <v>31</v>
      </c>
      <c r="D2076" s="6" t="s">
        <v>31</v>
      </c>
      <c r="E2076" s="6" t="s">
        <v>31</v>
      </c>
    </row>
    <row r="2077" spans="1:5" ht="12" x14ac:dyDescent="0.2">
      <c r="A2077" s="6" t="s">
        <v>1467</v>
      </c>
      <c r="B2077" s="9">
        <v>795.1</v>
      </c>
      <c r="C2077" s="9">
        <v>1206.4000000000001</v>
      </c>
      <c r="D2077" s="9">
        <v>676.4</v>
      </c>
      <c r="E2077" s="9">
        <v>2677.9</v>
      </c>
    </row>
    <row r="2078" spans="1:5" ht="12" x14ac:dyDescent="0.2">
      <c r="A2078" s="6" t="s">
        <v>31</v>
      </c>
      <c r="B2078" s="6" t="s">
        <v>31</v>
      </c>
      <c r="C2078" s="6" t="s">
        <v>31</v>
      </c>
      <c r="D2078" s="6" t="s">
        <v>31</v>
      </c>
      <c r="E2078" s="6" t="s">
        <v>31</v>
      </c>
    </row>
    <row r="2079" spans="1:5" ht="12" x14ac:dyDescent="0.2">
      <c r="A2079" s="6" t="s">
        <v>31</v>
      </c>
      <c r="B2079" s="6" t="s">
        <v>31</v>
      </c>
      <c r="C2079" s="6" t="s">
        <v>31</v>
      </c>
      <c r="D2079" s="6" t="s">
        <v>31</v>
      </c>
      <c r="E2079" s="6" t="s">
        <v>31</v>
      </c>
    </row>
    <row r="2080" spans="1:5" ht="12" x14ac:dyDescent="0.2">
      <c r="A2080" s="7" t="s">
        <v>2097</v>
      </c>
      <c r="B2080" s="8">
        <v>678</v>
      </c>
      <c r="C2080" s="8">
        <v>1818</v>
      </c>
      <c r="D2080" s="8">
        <v>909</v>
      </c>
      <c r="E2080" s="8">
        <v>3405</v>
      </c>
    </row>
    <row r="2081" spans="1:5" ht="12" x14ac:dyDescent="0.2">
      <c r="A2081" s="6" t="s">
        <v>2048</v>
      </c>
      <c r="B2081" s="6" t="s">
        <v>31</v>
      </c>
      <c r="C2081" s="6" t="s">
        <v>31</v>
      </c>
      <c r="D2081" s="6" t="s">
        <v>31</v>
      </c>
      <c r="E2081" s="6" t="s">
        <v>31</v>
      </c>
    </row>
    <row r="2082" spans="1:5" ht="12" x14ac:dyDescent="0.2">
      <c r="A2082" s="6" t="s">
        <v>2098</v>
      </c>
      <c r="B2082" s="6" t="s">
        <v>31</v>
      </c>
      <c r="C2082" s="6" t="s">
        <v>31</v>
      </c>
      <c r="D2082" s="6" t="s">
        <v>31</v>
      </c>
      <c r="E2082" s="6" t="s">
        <v>31</v>
      </c>
    </row>
    <row r="2083" spans="1:5" ht="12" x14ac:dyDescent="0.2">
      <c r="A2083" s="6" t="s">
        <v>31</v>
      </c>
      <c r="B2083" s="6" t="s">
        <v>31</v>
      </c>
      <c r="C2083" s="6" t="s">
        <v>31</v>
      </c>
      <c r="D2083" s="6" t="s">
        <v>31</v>
      </c>
      <c r="E2083" s="6" t="s">
        <v>31</v>
      </c>
    </row>
    <row r="2084" spans="1:5" ht="12" x14ac:dyDescent="0.2">
      <c r="A2084" s="6" t="s">
        <v>1349</v>
      </c>
      <c r="B2084" s="6" t="s">
        <v>31</v>
      </c>
      <c r="C2084" s="6" t="s">
        <v>31</v>
      </c>
      <c r="D2084" s="6" t="s">
        <v>31</v>
      </c>
      <c r="E2084" s="6" t="s">
        <v>31</v>
      </c>
    </row>
    <row r="2085" spans="1:5" ht="12" x14ac:dyDescent="0.2">
      <c r="A2085" s="6" t="s">
        <v>1350</v>
      </c>
      <c r="B2085" s="6" t="s">
        <v>31</v>
      </c>
      <c r="C2085" s="6" t="s">
        <v>31</v>
      </c>
      <c r="D2085" s="6" t="s">
        <v>31</v>
      </c>
      <c r="E2085" s="6" t="s">
        <v>31</v>
      </c>
    </row>
    <row r="2086" spans="1:5" ht="12" x14ac:dyDescent="0.2">
      <c r="A2086" s="6" t="s">
        <v>1351</v>
      </c>
      <c r="B2086" s="6" t="s">
        <v>31</v>
      </c>
      <c r="C2086" s="6" t="s">
        <v>31</v>
      </c>
      <c r="D2086" s="6" t="s">
        <v>31</v>
      </c>
      <c r="E2086" s="6" t="s">
        <v>31</v>
      </c>
    </row>
    <row r="2087" spans="1:5" ht="12" x14ac:dyDescent="0.2">
      <c r="A2087" s="6" t="s">
        <v>31</v>
      </c>
      <c r="B2087" s="6" t="s">
        <v>31</v>
      </c>
      <c r="C2087" s="6" t="s">
        <v>31</v>
      </c>
      <c r="D2087" s="6" t="s">
        <v>31</v>
      </c>
      <c r="E2087" s="6" t="s">
        <v>31</v>
      </c>
    </row>
    <row r="2088" spans="1:5" ht="12" x14ac:dyDescent="0.2">
      <c r="A2088" s="6" t="s">
        <v>2099</v>
      </c>
      <c r="B2088" s="6" t="s">
        <v>31</v>
      </c>
      <c r="C2088" s="6" t="s">
        <v>31</v>
      </c>
      <c r="D2088" s="6" t="s">
        <v>31</v>
      </c>
      <c r="E2088" s="6" t="s">
        <v>31</v>
      </c>
    </row>
    <row r="2089" spans="1:5" ht="12" x14ac:dyDescent="0.2">
      <c r="A2089" s="6" t="s">
        <v>2100</v>
      </c>
      <c r="B2089" s="6" t="s">
        <v>31</v>
      </c>
      <c r="C2089" s="6" t="s">
        <v>31</v>
      </c>
      <c r="D2089" s="6" t="s">
        <v>31</v>
      </c>
      <c r="E2089" s="6" t="s">
        <v>31</v>
      </c>
    </row>
    <row r="2090" spans="1:5" ht="12" x14ac:dyDescent="0.2">
      <c r="A2090" s="6" t="s">
        <v>2101</v>
      </c>
      <c r="B2090" s="6" t="s">
        <v>31</v>
      </c>
      <c r="C2090" s="6" t="s">
        <v>31</v>
      </c>
      <c r="D2090" s="6" t="s">
        <v>31</v>
      </c>
      <c r="E2090" s="6" t="s">
        <v>31</v>
      </c>
    </row>
    <row r="2091" spans="1:5" ht="12" x14ac:dyDescent="0.2">
      <c r="A2091" s="6" t="s">
        <v>2102</v>
      </c>
      <c r="B2091" s="6" t="s">
        <v>31</v>
      </c>
      <c r="C2091" s="6" t="s">
        <v>31</v>
      </c>
      <c r="D2091" s="6" t="s">
        <v>31</v>
      </c>
      <c r="E2091" s="6" t="s">
        <v>31</v>
      </c>
    </row>
    <row r="2092" spans="1:5" ht="12" x14ac:dyDescent="0.2">
      <c r="A2092" s="6" t="s">
        <v>2103</v>
      </c>
      <c r="B2092" s="6" t="s">
        <v>31</v>
      </c>
      <c r="C2092" s="6" t="s">
        <v>31</v>
      </c>
      <c r="D2092" s="6" t="s">
        <v>31</v>
      </c>
      <c r="E2092" s="6" t="s">
        <v>31</v>
      </c>
    </row>
    <row r="2093" spans="1:5" ht="12" x14ac:dyDescent="0.2">
      <c r="A2093" s="6" t="s">
        <v>2104</v>
      </c>
      <c r="B2093" s="6" t="s">
        <v>31</v>
      </c>
      <c r="C2093" s="6" t="s">
        <v>31</v>
      </c>
      <c r="D2093" s="6" t="s">
        <v>31</v>
      </c>
      <c r="E2093" s="6" t="s">
        <v>31</v>
      </c>
    </row>
    <row r="2094" spans="1:5" ht="12" x14ac:dyDescent="0.2">
      <c r="A2094" s="6" t="s">
        <v>2105</v>
      </c>
      <c r="B2094" s="9">
        <v>678.1</v>
      </c>
      <c r="C2094" s="9">
        <v>0</v>
      </c>
      <c r="D2094" s="9">
        <v>0</v>
      </c>
      <c r="E2094" s="9">
        <v>678.1</v>
      </c>
    </row>
    <row r="2095" spans="1:5" ht="12" x14ac:dyDescent="0.2">
      <c r="A2095" s="6" t="s">
        <v>2106</v>
      </c>
      <c r="B2095" s="6" t="s">
        <v>31</v>
      </c>
      <c r="C2095" s="6" t="s">
        <v>31</v>
      </c>
      <c r="D2095" s="6" t="s">
        <v>31</v>
      </c>
      <c r="E2095" s="6" t="s">
        <v>31</v>
      </c>
    </row>
    <row r="2096" spans="1:5" ht="12" x14ac:dyDescent="0.2">
      <c r="A2096" s="6" t="s">
        <v>2107</v>
      </c>
      <c r="B2096" s="9">
        <v>0</v>
      </c>
      <c r="C2096" s="9">
        <v>1818.5</v>
      </c>
      <c r="D2096" s="9">
        <v>0</v>
      </c>
      <c r="E2096" s="9">
        <v>1818.5</v>
      </c>
    </row>
    <row r="2097" spans="1:5" ht="12" x14ac:dyDescent="0.2">
      <c r="A2097" s="6" t="s">
        <v>2108</v>
      </c>
      <c r="B2097" s="6" t="s">
        <v>31</v>
      </c>
      <c r="C2097" s="6" t="s">
        <v>31</v>
      </c>
      <c r="D2097" s="6" t="s">
        <v>31</v>
      </c>
      <c r="E2097" s="6" t="s">
        <v>31</v>
      </c>
    </row>
    <row r="2098" spans="1:5" ht="12" x14ac:dyDescent="0.2">
      <c r="A2098" s="6" t="s">
        <v>2109</v>
      </c>
      <c r="B2098" s="9">
        <v>0</v>
      </c>
      <c r="C2098" s="9">
        <v>0</v>
      </c>
      <c r="D2098" s="9">
        <v>909</v>
      </c>
      <c r="E2098" s="9">
        <v>909</v>
      </c>
    </row>
    <row r="2099" spans="1:5" ht="12" x14ac:dyDescent="0.2">
      <c r="A2099" s="6" t="s">
        <v>2110</v>
      </c>
      <c r="B2099" s="6" t="s">
        <v>31</v>
      </c>
      <c r="C2099" s="6" t="s">
        <v>31</v>
      </c>
      <c r="D2099" s="6" t="s">
        <v>31</v>
      </c>
      <c r="E2099" s="6" t="s">
        <v>31</v>
      </c>
    </row>
    <row r="2100" spans="1:5" ht="12" x14ac:dyDescent="0.2">
      <c r="A2100" s="6" t="s">
        <v>1365</v>
      </c>
      <c r="B2100" s="9">
        <v>678.1</v>
      </c>
      <c r="C2100" s="9">
        <v>1818.5</v>
      </c>
      <c r="D2100" s="9">
        <v>909</v>
      </c>
      <c r="E2100" s="9">
        <v>3405.6</v>
      </c>
    </row>
    <row r="2101" spans="1:5" ht="12" x14ac:dyDescent="0.2">
      <c r="A2101" s="6" t="s">
        <v>31</v>
      </c>
      <c r="B2101" s="6" t="s">
        <v>31</v>
      </c>
      <c r="C2101" s="6" t="s">
        <v>31</v>
      </c>
      <c r="D2101" s="6" t="s">
        <v>31</v>
      </c>
      <c r="E2101" s="6" t="s">
        <v>31</v>
      </c>
    </row>
    <row r="2102" spans="1:5" ht="12" x14ac:dyDescent="0.2">
      <c r="A2102" s="6" t="s">
        <v>31</v>
      </c>
      <c r="B2102" s="6" t="s">
        <v>31</v>
      </c>
      <c r="C2102" s="6" t="s">
        <v>31</v>
      </c>
      <c r="D2102" s="6" t="s">
        <v>31</v>
      </c>
      <c r="E2102" s="6" t="s">
        <v>31</v>
      </c>
    </row>
    <row r="2103" spans="1:5" ht="12" x14ac:dyDescent="0.2">
      <c r="A2103" s="7" t="s">
        <v>2111</v>
      </c>
      <c r="B2103" s="8">
        <v>0</v>
      </c>
      <c r="C2103" s="8">
        <v>0</v>
      </c>
      <c r="D2103" s="8">
        <v>0</v>
      </c>
      <c r="E2103" s="8">
        <v>0</v>
      </c>
    </row>
    <row r="2104" spans="1:5" ht="12" x14ac:dyDescent="0.2">
      <c r="A2104" s="6" t="s">
        <v>2048</v>
      </c>
      <c r="B2104" s="6" t="s">
        <v>31</v>
      </c>
      <c r="C2104" s="6" t="s">
        <v>31</v>
      </c>
      <c r="D2104" s="6" t="s">
        <v>31</v>
      </c>
      <c r="E2104" s="6" t="s">
        <v>31</v>
      </c>
    </row>
    <row r="2105" spans="1:5" ht="12" x14ac:dyDescent="0.2">
      <c r="A2105" s="6" t="s">
        <v>31</v>
      </c>
      <c r="B2105" s="6" t="s">
        <v>31</v>
      </c>
      <c r="C2105" s="6" t="s">
        <v>31</v>
      </c>
      <c r="D2105" s="6" t="s">
        <v>31</v>
      </c>
      <c r="E2105" s="6" t="s">
        <v>31</v>
      </c>
    </row>
    <row r="2106" spans="1:5" ht="12" x14ac:dyDescent="0.2">
      <c r="A2106" s="6" t="s">
        <v>1349</v>
      </c>
      <c r="B2106" s="6" t="s">
        <v>31</v>
      </c>
      <c r="C2106" s="6" t="s">
        <v>31</v>
      </c>
      <c r="D2106" s="6" t="s">
        <v>31</v>
      </c>
      <c r="E2106" s="6" t="s">
        <v>31</v>
      </c>
    </row>
    <row r="2107" spans="1:5" ht="12" x14ac:dyDescent="0.2">
      <c r="A2107" s="6" t="s">
        <v>1350</v>
      </c>
      <c r="B2107" s="6" t="s">
        <v>31</v>
      </c>
      <c r="C2107" s="6" t="s">
        <v>31</v>
      </c>
      <c r="D2107" s="6" t="s">
        <v>31</v>
      </c>
      <c r="E2107" s="6" t="s">
        <v>31</v>
      </c>
    </row>
    <row r="2108" spans="1:5" ht="12" x14ac:dyDescent="0.2">
      <c r="A2108" s="6" t="s">
        <v>1351</v>
      </c>
      <c r="B2108" s="6" t="s">
        <v>31</v>
      </c>
      <c r="C2108" s="6" t="s">
        <v>31</v>
      </c>
      <c r="D2108" s="6" t="s">
        <v>31</v>
      </c>
      <c r="E2108" s="6" t="s">
        <v>31</v>
      </c>
    </row>
    <row r="2109" spans="1:5" ht="12" x14ac:dyDescent="0.2">
      <c r="A2109" s="6" t="s">
        <v>31</v>
      </c>
      <c r="B2109" s="6" t="s">
        <v>31</v>
      </c>
      <c r="C2109" s="6" t="s">
        <v>31</v>
      </c>
      <c r="D2109" s="6" t="s">
        <v>31</v>
      </c>
      <c r="E2109" s="6" t="s">
        <v>31</v>
      </c>
    </row>
    <row r="2110" spans="1:5" ht="12" x14ac:dyDescent="0.2">
      <c r="A2110" s="6" t="s">
        <v>2112</v>
      </c>
      <c r="B2110" s="6" t="s">
        <v>31</v>
      </c>
      <c r="C2110" s="6" t="s">
        <v>31</v>
      </c>
      <c r="D2110" s="6" t="s">
        <v>31</v>
      </c>
      <c r="E2110" s="6" t="s">
        <v>31</v>
      </c>
    </row>
    <row r="2111" spans="1:5" ht="12" x14ac:dyDescent="0.2">
      <c r="A2111" s="6" t="s">
        <v>2113</v>
      </c>
      <c r="B2111" s="6" t="s">
        <v>31</v>
      </c>
      <c r="C2111" s="6" t="s">
        <v>31</v>
      </c>
      <c r="D2111" s="6" t="s">
        <v>31</v>
      </c>
      <c r="E2111" s="6" t="s">
        <v>31</v>
      </c>
    </row>
    <row r="2112" spans="1:5" ht="12" x14ac:dyDescent="0.2">
      <c r="A2112" s="6" t="s">
        <v>2114</v>
      </c>
      <c r="B2112" s="6" t="s">
        <v>31</v>
      </c>
      <c r="C2112" s="6" t="s">
        <v>31</v>
      </c>
      <c r="D2112" s="6" t="s">
        <v>31</v>
      </c>
      <c r="E2112" s="6" t="s">
        <v>31</v>
      </c>
    </row>
    <row r="2113" spans="1:5" ht="12" x14ac:dyDescent="0.2">
      <c r="A2113" s="6" t="s">
        <v>2115</v>
      </c>
      <c r="B2113" s="6" t="s">
        <v>31</v>
      </c>
      <c r="C2113" s="6" t="s">
        <v>31</v>
      </c>
      <c r="D2113" s="6" t="s">
        <v>31</v>
      </c>
      <c r="E2113" s="6" t="s">
        <v>31</v>
      </c>
    </row>
    <row r="2114" spans="1:5" ht="12" x14ac:dyDescent="0.2">
      <c r="A2114" s="6" t="s">
        <v>2116</v>
      </c>
      <c r="B2114" s="6" t="s">
        <v>31</v>
      </c>
      <c r="C2114" s="6" t="s">
        <v>31</v>
      </c>
      <c r="D2114" s="6" t="s">
        <v>31</v>
      </c>
      <c r="E2114" s="6" t="s">
        <v>31</v>
      </c>
    </row>
    <row r="2115" spans="1:5" ht="12" x14ac:dyDescent="0.2">
      <c r="A2115" s="6" t="s">
        <v>1365</v>
      </c>
      <c r="B2115" s="9">
        <v>0</v>
      </c>
      <c r="C2115" s="9">
        <v>0</v>
      </c>
      <c r="D2115" s="9">
        <v>0</v>
      </c>
      <c r="E2115" s="9">
        <v>0</v>
      </c>
    </row>
    <row r="2116" spans="1:5" ht="12" x14ac:dyDescent="0.2">
      <c r="A2116" s="6" t="s">
        <v>31</v>
      </c>
      <c r="B2116" s="6" t="s">
        <v>31</v>
      </c>
      <c r="C2116" s="6" t="s">
        <v>31</v>
      </c>
      <c r="D2116" s="6" t="s">
        <v>31</v>
      </c>
      <c r="E2116" s="6" t="s">
        <v>31</v>
      </c>
    </row>
    <row r="2117" spans="1:5" ht="12" x14ac:dyDescent="0.2">
      <c r="A2117" s="6" t="s">
        <v>2117</v>
      </c>
      <c r="B2117" s="6" t="s">
        <v>31</v>
      </c>
      <c r="C2117" s="6" t="s">
        <v>31</v>
      </c>
      <c r="D2117" s="6" t="s">
        <v>31</v>
      </c>
      <c r="E2117" s="6" t="s">
        <v>31</v>
      </c>
    </row>
    <row r="2118" spans="1:5" ht="12" x14ac:dyDescent="0.2">
      <c r="A2118" s="6" t="s">
        <v>2118</v>
      </c>
      <c r="B2118" s="6" t="s">
        <v>31</v>
      </c>
      <c r="C2118" s="6" t="s">
        <v>31</v>
      </c>
      <c r="D2118" s="6" t="s">
        <v>31</v>
      </c>
      <c r="E2118" s="6" t="s">
        <v>31</v>
      </c>
    </row>
    <row r="2119" spans="1:5" ht="12" x14ac:dyDescent="0.2">
      <c r="A2119" s="6" t="s">
        <v>2119</v>
      </c>
      <c r="B2119" s="6" t="s">
        <v>31</v>
      </c>
      <c r="C2119" s="6" t="s">
        <v>31</v>
      </c>
      <c r="D2119" s="6" t="s">
        <v>31</v>
      </c>
      <c r="E2119" s="6" t="s">
        <v>31</v>
      </c>
    </row>
    <row r="2120" spans="1:5" ht="12" x14ac:dyDescent="0.2">
      <c r="A2120" s="6" t="s">
        <v>2120</v>
      </c>
      <c r="B2120" s="6" t="s">
        <v>31</v>
      </c>
      <c r="C2120" s="6" t="s">
        <v>31</v>
      </c>
      <c r="D2120" s="6" t="s">
        <v>31</v>
      </c>
      <c r="E2120" s="6" t="s">
        <v>31</v>
      </c>
    </row>
    <row r="2121" spans="1:5" ht="12" x14ac:dyDescent="0.2">
      <c r="A2121" s="6" t="s">
        <v>2121</v>
      </c>
      <c r="B2121" s="6" t="s">
        <v>31</v>
      </c>
      <c r="C2121" s="6" t="s">
        <v>31</v>
      </c>
      <c r="D2121" s="6" t="s">
        <v>31</v>
      </c>
      <c r="E2121" s="6" t="s">
        <v>31</v>
      </c>
    </row>
    <row r="2122" spans="1:5" ht="12" x14ac:dyDescent="0.2">
      <c r="A2122" s="6" t="s">
        <v>2122</v>
      </c>
      <c r="B2122" s="6" t="s">
        <v>31</v>
      </c>
      <c r="C2122" s="6" t="s">
        <v>31</v>
      </c>
      <c r="D2122" s="6" t="s">
        <v>31</v>
      </c>
      <c r="E2122" s="6" t="s">
        <v>31</v>
      </c>
    </row>
    <row r="2123" spans="1:5" ht="12" x14ac:dyDescent="0.2">
      <c r="A2123" s="6" t="s">
        <v>2123</v>
      </c>
      <c r="B2123" s="6" t="s">
        <v>31</v>
      </c>
      <c r="C2123" s="6" t="s">
        <v>31</v>
      </c>
      <c r="D2123" s="6" t="s">
        <v>31</v>
      </c>
      <c r="E2123" s="6" t="s">
        <v>31</v>
      </c>
    </row>
    <row r="2124" spans="1:5" ht="12" x14ac:dyDescent="0.2">
      <c r="A2124" s="6" t="s">
        <v>2124</v>
      </c>
      <c r="B2124" s="6" t="s">
        <v>31</v>
      </c>
      <c r="C2124" s="6" t="s">
        <v>31</v>
      </c>
      <c r="D2124" s="6" t="s">
        <v>31</v>
      </c>
      <c r="E2124" s="6" t="s">
        <v>31</v>
      </c>
    </row>
    <row r="2125" spans="1:5" ht="12" x14ac:dyDescent="0.2">
      <c r="A2125" s="6" t="s">
        <v>1503</v>
      </c>
      <c r="B2125" s="9">
        <v>0</v>
      </c>
      <c r="C2125" s="9">
        <v>0</v>
      </c>
      <c r="D2125" s="9">
        <v>0</v>
      </c>
      <c r="E2125" s="9">
        <v>0</v>
      </c>
    </row>
    <row r="2126" spans="1:5" ht="12" x14ac:dyDescent="0.2">
      <c r="A2126" s="6" t="s">
        <v>31</v>
      </c>
      <c r="B2126" s="6" t="s">
        <v>31</v>
      </c>
      <c r="C2126" s="6" t="s">
        <v>31</v>
      </c>
      <c r="D2126" s="6" t="s">
        <v>31</v>
      </c>
      <c r="E2126" s="6" t="s">
        <v>31</v>
      </c>
    </row>
    <row r="2127" spans="1:5" ht="12" x14ac:dyDescent="0.2">
      <c r="A2127" s="6" t="s">
        <v>31</v>
      </c>
      <c r="B2127" s="6" t="s">
        <v>31</v>
      </c>
      <c r="C2127" s="6" t="s">
        <v>31</v>
      </c>
      <c r="D2127" s="6" t="s">
        <v>31</v>
      </c>
      <c r="E2127" s="6" t="s">
        <v>31</v>
      </c>
    </row>
    <row r="2128" spans="1:5" ht="12" x14ac:dyDescent="0.2">
      <c r="A2128" s="7" t="s">
        <v>2125</v>
      </c>
      <c r="B2128" s="8">
        <v>0</v>
      </c>
      <c r="C2128" s="8">
        <v>0</v>
      </c>
      <c r="D2128" s="8">
        <v>0</v>
      </c>
      <c r="E2128" s="8">
        <v>0</v>
      </c>
    </row>
    <row r="2129" spans="1:5" ht="12" x14ac:dyDescent="0.2">
      <c r="A2129" s="6" t="s">
        <v>2048</v>
      </c>
      <c r="B2129" s="6" t="s">
        <v>31</v>
      </c>
      <c r="C2129" s="6" t="s">
        <v>31</v>
      </c>
      <c r="D2129" s="6" t="s">
        <v>31</v>
      </c>
      <c r="E2129" s="6" t="s">
        <v>31</v>
      </c>
    </row>
    <row r="2130" spans="1:5" ht="12" x14ac:dyDescent="0.2">
      <c r="A2130" s="6" t="s">
        <v>31</v>
      </c>
      <c r="B2130" s="6" t="s">
        <v>31</v>
      </c>
      <c r="C2130" s="6" t="s">
        <v>31</v>
      </c>
      <c r="D2130" s="6" t="s">
        <v>31</v>
      </c>
      <c r="E2130" s="6" t="s">
        <v>31</v>
      </c>
    </row>
    <row r="2131" spans="1:5" ht="12" x14ac:dyDescent="0.2">
      <c r="A2131" s="6" t="s">
        <v>1349</v>
      </c>
      <c r="B2131" s="6" t="s">
        <v>31</v>
      </c>
      <c r="C2131" s="6" t="s">
        <v>31</v>
      </c>
      <c r="D2131" s="6" t="s">
        <v>31</v>
      </c>
      <c r="E2131" s="6" t="s">
        <v>31</v>
      </c>
    </row>
    <row r="2132" spans="1:5" ht="12" x14ac:dyDescent="0.2">
      <c r="A2132" s="6" t="s">
        <v>1350</v>
      </c>
      <c r="B2132" s="6" t="s">
        <v>31</v>
      </c>
      <c r="C2132" s="6" t="s">
        <v>31</v>
      </c>
      <c r="D2132" s="6" t="s">
        <v>31</v>
      </c>
      <c r="E2132" s="6" t="s">
        <v>31</v>
      </c>
    </row>
    <row r="2133" spans="1:5" ht="12" x14ac:dyDescent="0.2">
      <c r="A2133" s="6" t="s">
        <v>1351</v>
      </c>
      <c r="B2133" s="6" t="s">
        <v>31</v>
      </c>
      <c r="C2133" s="6" t="s">
        <v>31</v>
      </c>
      <c r="D2133" s="6" t="s">
        <v>31</v>
      </c>
      <c r="E2133" s="6" t="s">
        <v>31</v>
      </c>
    </row>
    <row r="2134" spans="1:5" ht="12" x14ac:dyDescent="0.2">
      <c r="A2134" s="6" t="s">
        <v>31</v>
      </c>
      <c r="B2134" s="6" t="s">
        <v>31</v>
      </c>
      <c r="C2134" s="6" t="s">
        <v>31</v>
      </c>
      <c r="D2134" s="6" t="s">
        <v>31</v>
      </c>
      <c r="E2134" s="6" t="s">
        <v>31</v>
      </c>
    </row>
    <row r="2135" spans="1:5" ht="12" x14ac:dyDescent="0.2">
      <c r="A2135" s="6" t="s">
        <v>2126</v>
      </c>
      <c r="B2135" s="6" t="s">
        <v>31</v>
      </c>
      <c r="C2135" s="6" t="s">
        <v>31</v>
      </c>
      <c r="D2135" s="6" t="s">
        <v>31</v>
      </c>
      <c r="E2135" s="6" t="s">
        <v>31</v>
      </c>
    </row>
    <row r="2136" spans="1:5" ht="12" x14ac:dyDescent="0.2">
      <c r="A2136" s="6" t="s">
        <v>2127</v>
      </c>
      <c r="B2136" s="6" t="s">
        <v>31</v>
      </c>
      <c r="C2136" s="6" t="s">
        <v>31</v>
      </c>
      <c r="D2136" s="6" t="s">
        <v>31</v>
      </c>
      <c r="E2136" s="6" t="s">
        <v>31</v>
      </c>
    </row>
    <row r="2137" spans="1:5" ht="12" x14ac:dyDescent="0.2">
      <c r="A2137" s="6" t="s">
        <v>2128</v>
      </c>
      <c r="B2137" s="6" t="s">
        <v>31</v>
      </c>
      <c r="C2137" s="6" t="s">
        <v>31</v>
      </c>
      <c r="D2137" s="6" t="s">
        <v>31</v>
      </c>
      <c r="E2137" s="6" t="s">
        <v>31</v>
      </c>
    </row>
    <row r="2138" spans="1:5" ht="12" x14ac:dyDescent="0.2">
      <c r="A2138" s="6" t="s">
        <v>1365</v>
      </c>
      <c r="B2138" s="9">
        <v>0</v>
      </c>
      <c r="C2138" s="9">
        <v>0</v>
      </c>
      <c r="D2138" s="9">
        <v>0</v>
      </c>
      <c r="E2138" s="9">
        <v>0</v>
      </c>
    </row>
    <row r="2139" spans="1:5" ht="12" x14ac:dyDescent="0.2">
      <c r="A2139" s="6" t="s">
        <v>31</v>
      </c>
      <c r="B2139" s="6" t="s">
        <v>31</v>
      </c>
      <c r="C2139" s="6" t="s">
        <v>31</v>
      </c>
      <c r="D2139" s="6" t="s">
        <v>31</v>
      </c>
      <c r="E2139" s="6" t="s">
        <v>31</v>
      </c>
    </row>
    <row r="2140" spans="1:5" ht="12" x14ac:dyDescent="0.2">
      <c r="A2140" s="6" t="s">
        <v>2129</v>
      </c>
      <c r="B2140" s="6" t="s">
        <v>31</v>
      </c>
      <c r="C2140" s="6" t="s">
        <v>31</v>
      </c>
      <c r="D2140" s="6" t="s">
        <v>31</v>
      </c>
      <c r="E2140" s="6" t="s">
        <v>31</v>
      </c>
    </row>
    <row r="2141" spans="1:5" ht="12" x14ac:dyDescent="0.2">
      <c r="A2141" s="6" t="s">
        <v>2118</v>
      </c>
      <c r="B2141" s="6" t="s">
        <v>31</v>
      </c>
      <c r="C2141" s="6" t="s">
        <v>31</v>
      </c>
      <c r="D2141" s="6" t="s">
        <v>31</v>
      </c>
      <c r="E2141" s="6" t="s">
        <v>31</v>
      </c>
    </row>
    <row r="2142" spans="1:5" ht="12" x14ac:dyDescent="0.2">
      <c r="A2142" s="6" t="s">
        <v>2128</v>
      </c>
      <c r="B2142" s="6" t="s">
        <v>31</v>
      </c>
      <c r="C2142" s="6" t="s">
        <v>31</v>
      </c>
      <c r="D2142" s="6" t="s">
        <v>31</v>
      </c>
      <c r="E2142" s="6" t="s">
        <v>31</v>
      </c>
    </row>
    <row r="2143" spans="1:5" ht="12" x14ac:dyDescent="0.2">
      <c r="A2143" s="6" t="s">
        <v>1503</v>
      </c>
      <c r="B2143" s="9">
        <v>0</v>
      </c>
      <c r="C2143" s="9">
        <v>0</v>
      </c>
      <c r="D2143" s="9">
        <v>0</v>
      </c>
      <c r="E2143" s="9">
        <v>0</v>
      </c>
    </row>
    <row r="2144" spans="1:5" ht="12" x14ac:dyDescent="0.2">
      <c r="A2144" s="6" t="s">
        <v>31</v>
      </c>
      <c r="B2144" s="6" t="s">
        <v>31</v>
      </c>
      <c r="C2144" s="6" t="s">
        <v>31</v>
      </c>
      <c r="D2144" s="6" t="s">
        <v>31</v>
      </c>
      <c r="E2144" s="6" t="s">
        <v>31</v>
      </c>
    </row>
    <row r="2145" spans="1:5" ht="12" x14ac:dyDescent="0.2">
      <c r="A2145" s="6" t="s">
        <v>31</v>
      </c>
      <c r="B2145" s="6" t="s">
        <v>31</v>
      </c>
      <c r="C2145" s="6" t="s">
        <v>31</v>
      </c>
      <c r="D2145" s="6" t="s">
        <v>31</v>
      </c>
      <c r="E2145" s="6" t="s">
        <v>31</v>
      </c>
    </row>
    <row r="2146" spans="1:5" ht="12" x14ac:dyDescent="0.2">
      <c r="A2146" s="6" t="s">
        <v>31</v>
      </c>
      <c r="B2146" s="6" t="s">
        <v>31</v>
      </c>
      <c r="C2146" s="6" t="s">
        <v>31</v>
      </c>
      <c r="D2146" s="6" t="s">
        <v>31</v>
      </c>
      <c r="E2146" s="6" t="s">
        <v>31</v>
      </c>
    </row>
    <row r="2147" spans="1:5" ht="12" x14ac:dyDescent="0.2">
      <c r="A2147" s="6" t="s">
        <v>31</v>
      </c>
      <c r="B2147" s="6" t="s">
        <v>31</v>
      </c>
      <c r="C2147" s="6" t="s">
        <v>31</v>
      </c>
      <c r="D2147" s="6" t="s">
        <v>31</v>
      </c>
      <c r="E2147" s="6" t="s">
        <v>31</v>
      </c>
    </row>
    <row r="2148" spans="1:5" ht="12" x14ac:dyDescent="0.2">
      <c r="A2148" s="7" t="s">
        <v>2130</v>
      </c>
      <c r="B2148" s="8">
        <v>0</v>
      </c>
      <c r="C2148" s="8">
        <v>0</v>
      </c>
      <c r="D2148" s="8">
        <v>0</v>
      </c>
      <c r="E2148" s="8">
        <v>0</v>
      </c>
    </row>
    <row r="2149" spans="1:5" ht="12" x14ac:dyDescent="0.2">
      <c r="A2149" s="6" t="s">
        <v>2048</v>
      </c>
      <c r="B2149" s="6" t="s">
        <v>31</v>
      </c>
      <c r="C2149" s="6" t="s">
        <v>31</v>
      </c>
      <c r="D2149" s="6" t="s">
        <v>31</v>
      </c>
      <c r="E2149" s="6" t="s">
        <v>31</v>
      </c>
    </row>
    <row r="2150" spans="1:5" ht="12" x14ac:dyDescent="0.2">
      <c r="A2150" s="6" t="s">
        <v>31</v>
      </c>
      <c r="B2150" s="6" t="s">
        <v>31</v>
      </c>
      <c r="C2150" s="6" t="s">
        <v>31</v>
      </c>
      <c r="D2150" s="6" t="s">
        <v>31</v>
      </c>
      <c r="E2150" s="6" t="s">
        <v>31</v>
      </c>
    </row>
    <row r="2151" spans="1:5" ht="12" x14ac:dyDescent="0.2">
      <c r="A2151" s="6" t="s">
        <v>1349</v>
      </c>
      <c r="B2151" s="6" t="s">
        <v>31</v>
      </c>
      <c r="C2151" s="6" t="s">
        <v>31</v>
      </c>
      <c r="D2151" s="6" t="s">
        <v>31</v>
      </c>
      <c r="E2151" s="6" t="s">
        <v>31</v>
      </c>
    </row>
    <row r="2152" spans="1:5" ht="12" x14ac:dyDescent="0.2">
      <c r="A2152" s="6" t="s">
        <v>1350</v>
      </c>
      <c r="B2152" s="6" t="s">
        <v>31</v>
      </c>
      <c r="C2152" s="6" t="s">
        <v>31</v>
      </c>
      <c r="D2152" s="6" t="s">
        <v>31</v>
      </c>
      <c r="E2152" s="6" t="s">
        <v>31</v>
      </c>
    </row>
    <row r="2153" spans="1:5" ht="12" x14ac:dyDescent="0.2">
      <c r="A2153" s="6" t="s">
        <v>1351</v>
      </c>
      <c r="B2153" s="6" t="s">
        <v>31</v>
      </c>
      <c r="C2153" s="6" t="s">
        <v>31</v>
      </c>
      <c r="D2153" s="6" t="s">
        <v>31</v>
      </c>
      <c r="E2153" s="6" t="s">
        <v>31</v>
      </c>
    </row>
    <row r="2154" spans="1:5" ht="12" x14ac:dyDescent="0.2">
      <c r="A2154" s="6" t="s">
        <v>31</v>
      </c>
      <c r="B2154" s="6" t="s">
        <v>31</v>
      </c>
      <c r="C2154" s="6" t="s">
        <v>31</v>
      </c>
      <c r="D2154" s="6" t="s">
        <v>31</v>
      </c>
      <c r="E2154" s="6" t="s">
        <v>31</v>
      </c>
    </row>
    <row r="2155" spans="1:5" ht="12" x14ac:dyDescent="0.2">
      <c r="A2155" s="6" t="s">
        <v>2131</v>
      </c>
      <c r="B2155" s="6" t="s">
        <v>31</v>
      </c>
      <c r="C2155" s="6" t="s">
        <v>31</v>
      </c>
      <c r="D2155" s="6" t="s">
        <v>31</v>
      </c>
      <c r="E2155" s="6" t="s">
        <v>31</v>
      </c>
    </row>
    <row r="2156" spans="1:5" ht="12" x14ac:dyDescent="0.2">
      <c r="A2156" s="6" t="s">
        <v>31</v>
      </c>
      <c r="B2156" s="6" t="s">
        <v>31</v>
      </c>
      <c r="C2156" s="6" t="s">
        <v>31</v>
      </c>
      <c r="D2156" s="6" t="s">
        <v>31</v>
      </c>
      <c r="E2156" s="6" t="s">
        <v>31</v>
      </c>
    </row>
    <row r="2157" spans="1:5" ht="12" x14ac:dyDescent="0.2">
      <c r="A2157" s="6" t="s">
        <v>2132</v>
      </c>
      <c r="B2157" s="6" t="s">
        <v>31</v>
      </c>
      <c r="C2157" s="6" t="s">
        <v>31</v>
      </c>
      <c r="D2157" s="6" t="s">
        <v>31</v>
      </c>
      <c r="E2157" s="6" t="s">
        <v>31</v>
      </c>
    </row>
    <row r="2158" spans="1:5" ht="12" x14ac:dyDescent="0.2">
      <c r="A2158" s="6" t="s">
        <v>2133</v>
      </c>
      <c r="B2158" s="6" t="s">
        <v>31</v>
      </c>
      <c r="C2158" s="6" t="s">
        <v>31</v>
      </c>
      <c r="D2158" s="6" t="s">
        <v>31</v>
      </c>
      <c r="E2158" s="6" t="s">
        <v>31</v>
      </c>
    </row>
    <row r="2159" spans="1:5" ht="12" x14ac:dyDescent="0.2">
      <c r="A2159" s="6" t="s">
        <v>1365</v>
      </c>
      <c r="B2159" s="9">
        <v>0</v>
      </c>
      <c r="C2159" s="9">
        <v>0</v>
      </c>
      <c r="D2159" s="9">
        <v>0</v>
      </c>
      <c r="E2159" s="9">
        <v>0</v>
      </c>
    </row>
    <row r="2160" spans="1:5" ht="12" x14ac:dyDescent="0.2">
      <c r="A2160" s="6" t="s">
        <v>31</v>
      </c>
      <c r="B2160" s="6" t="s">
        <v>31</v>
      </c>
      <c r="C2160" s="6" t="s">
        <v>31</v>
      </c>
      <c r="D2160" s="6" t="s">
        <v>31</v>
      </c>
      <c r="E2160" s="6" t="s">
        <v>31</v>
      </c>
    </row>
    <row r="2161" spans="1:5" ht="12" x14ac:dyDescent="0.2">
      <c r="A2161" s="6" t="s">
        <v>2134</v>
      </c>
      <c r="B2161" s="6" t="s">
        <v>31</v>
      </c>
      <c r="C2161" s="6" t="s">
        <v>31</v>
      </c>
      <c r="D2161" s="6" t="s">
        <v>31</v>
      </c>
      <c r="E2161" s="6" t="s">
        <v>31</v>
      </c>
    </row>
    <row r="2162" spans="1:5" ht="12" x14ac:dyDescent="0.2">
      <c r="A2162" s="6" t="s">
        <v>2135</v>
      </c>
      <c r="B2162" s="6" t="s">
        <v>31</v>
      </c>
      <c r="C2162" s="6" t="s">
        <v>31</v>
      </c>
      <c r="D2162" s="6" t="s">
        <v>31</v>
      </c>
      <c r="E2162" s="6" t="s">
        <v>31</v>
      </c>
    </row>
    <row r="2163" spans="1:5" ht="12" x14ac:dyDescent="0.2">
      <c r="A2163" s="6" t="s">
        <v>2136</v>
      </c>
      <c r="B2163" s="6" t="s">
        <v>31</v>
      </c>
      <c r="C2163" s="6" t="s">
        <v>31</v>
      </c>
      <c r="D2163" s="6" t="s">
        <v>31</v>
      </c>
      <c r="E2163" s="6" t="s">
        <v>31</v>
      </c>
    </row>
    <row r="2164" spans="1:5" ht="12" x14ac:dyDescent="0.2">
      <c r="A2164" s="6" t="s">
        <v>2137</v>
      </c>
      <c r="B2164" s="6" t="s">
        <v>31</v>
      </c>
      <c r="C2164" s="6" t="s">
        <v>31</v>
      </c>
      <c r="D2164" s="6" t="s">
        <v>31</v>
      </c>
      <c r="E2164" s="6" t="s">
        <v>31</v>
      </c>
    </row>
    <row r="2165" spans="1:5" ht="12" x14ac:dyDescent="0.2">
      <c r="A2165" s="6" t="s">
        <v>2138</v>
      </c>
      <c r="B2165" s="6" t="s">
        <v>31</v>
      </c>
      <c r="C2165" s="6" t="s">
        <v>31</v>
      </c>
      <c r="D2165" s="6" t="s">
        <v>31</v>
      </c>
      <c r="E2165" s="6" t="s">
        <v>31</v>
      </c>
    </row>
    <row r="2166" spans="1:5" ht="12" x14ac:dyDescent="0.2">
      <c r="A2166" s="6" t="s">
        <v>2139</v>
      </c>
      <c r="B2166" s="6" t="s">
        <v>31</v>
      </c>
      <c r="C2166" s="6" t="s">
        <v>31</v>
      </c>
      <c r="D2166" s="6" t="s">
        <v>31</v>
      </c>
      <c r="E2166" s="6" t="s">
        <v>31</v>
      </c>
    </row>
    <row r="2167" spans="1:5" ht="12" x14ac:dyDescent="0.2">
      <c r="A2167" s="6" t="s">
        <v>1503</v>
      </c>
      <c r="B2167" s="9">
        <v>0</v>
      </c>
      <c r="C2167" s="9">
        <v>0</v>
      </c>
      <c r="D2167" s="9">
        <v>0</v>
      </c>
      <c r="E2167" s="9">
        <v>0</v>
      </c>
    </row>
    <row r="2168" spans="1:5" ht="12" x14ac:dyDescent="0.2">
      <c r="A2168" s="6" t="s">
        <v>31</v>
      </c>
      <c r="B2168" s="6" t="s">
        <v>31</v>
      </c>
      <c r="C2168" s="6" t="s">
        <v>31</v>
      </c>
      <c r="D2168" s="6" t="s">
        <v>31</v>
      </c>
      <c r="E2168" s="6" t="s">
        <v>31</v>
      </c>
    </row>
    <row r="2169" spans="1:5" ht="12" x14ac:dyDescent="0.2">
      <c r="A2169" s="6" t="s">
        <v>2140</v>
      </c>
      <c r="B2169" s="6" t="s">
        <v>31</v>
      </c>
      <c r="C2169" s="6" t="s">
        <v>31</v>
      </c>
      <c r="D2169" s="6" t="s">
        <v>31</v>
      </c>
      <c r="E2169" s="6" t="s">
        <v>31</v>
      </c>
    </row>
    <row r="2170" spans="1:5" ht="12" x14ac:dyDescent="0.2">
      <c r="A2170" s="6" t="s">
        <v>1467</v>
      </c>
      <c r="B2170" s="9">
        <v>0</v>
      </c>
      <c r="C2170" s="9">
        <v>0</v>
      </c>
      <c r="D2170" s="9">
        <v>0</v>
      </c>
      <c r="E2170" s="9">
        <v>0</v>
      </c>
    </row>
    <row r="2171" spans="1:5" ht="12" x14ac:dyDescent="0.2">
      <c r="A2171" s="6" t="s">
        <v>31</v>
      </c>
      <c r="B2171" s="6" t="s">
        <v>31</v>
      </c>
      <c r="C2171" s="6" t="s">
        <v>31</v>
      </c>
      <c r="D2171" s="6" t="s">
        <v>31</v>
      </c>
      <c r="E2171" s="6" t="s">
        <v>31</v>
      </c>
    </row>
    <row r="2172" spans="1:5" ht="12" x14ac:dyDescent="0.2">
      <c r="A2172" s="6" t="s">
        <v>31</v>
      </c>
      <c r="B2172" s="6" t="s">
        <v>31</v>
      </c>
      <c r="C2172" s="6" t="s">
        <v>31</v>
      </c>
      <c r="D2172" s="6" t="s">
        <v>31</v>
      </c>
      <c r="E2172" s="6" t="s">
        <v>31</v>
      </c>
    </row>
    <row r="2173" spans="1:5" ht="12" x14ac:dyDescent="0.2">
      <c r="A2173" s="6" t="s">
        <v>31</v>
      </c>
      <c r="B2173" s="6" t="s">
        <v>31</v>
      </c>
      <c r="C2173" s="6" t="s">
        <v>31</v>
      </c>
      <c r="D2173" s="6" t="s">
        <v>31</v>
      </c>
      <c r="E2173" s="6" t="s">
        <v>31</v>
      </c>
    </row>
    <row r="2174" spans="1:5" ht="12" x14ac:dyDescent="0.2">
      <c r="A2174" s="6" t="s">
        <v>31</v>
      </c>
      <c r="B2174" s="6" t="s">
        <v>31</v>
      </c>
      <c r="C2174" s="6" t="s">
        <v>31</v>
      </c>
      <c r="D2174" s="6" t="s">
        <v>31</v>
      </c>
      <c r="E2174" s="6" t="s">
        <v>31</v>
      </c>
    </row>
    <row r="2175" spans="1:5" ht="12" x14ac:dyDescent="0.2">
      <c r="A2175" s="7" t="s">
        <v>2141</v>
      </c>
      <c r="B2175" s="8">
        <v>730</v>
      </c>
      <c r="C2175" s="8">
        <v>15460</v>
      </c>
      <c r="D2175" s="8">
        <v>725</v>
      </c>
      <c r="E2175" s="8">
        <v>16915</v>
      </c>
    </row>
    <row r="2176" spans="1:5" ht="12" x14ac:dyDescent="0.2">
      <c r="A2176" s="6" t="s">
        <v>2142</v>
      </c>
      <c r="B2176" s="6" t="s">
        <v>31</v>
      </c>
      <c r="C2176" s="6" t="s">
        <v>31</v>
      </c>
      <c r="D2176" s="6" t="s">
        <v>31</v>
      </c>
      <c r="E2176" s="6" t="s">
        <v>31</v>
      </c>
    </row>
    <row r="2177" spans="1:5" ht="12" x14ac:dyDescent="0.2">
      <c r="A2177" s="6" t="s">
        <v>2143</v>
      </c>
      <c r="B2177" s="6" t="s">
        <v>31</v>
      </c>
      <c r="C2177" s="6" t="s">
        <v>31</v>
      </c>
      <c r="D2177" s="6" t="s">
        <v>31</v>
      </c>
      <c r="E2177" s="6" t="s">
        <v>31</v>
      </c>
    </row>
    <row r="2178" spans="1:5" ht="12" x14ac:dyDescent="0.2">
      <c r="A2178" s="6" t="s">
        <v>31</v>
      </c>
      <c r="B2178" s="6" t="s">
        <v>31</v>
      </c>
      <c r="C2178" s="6" t="s">
        <v>31</v>
      </c>
      <c r="D2178" s="6" t="s">
        <v>31</v>
      </c>
      <c r="E2178" s="6" t="s">
        <v>31</v>
      </c>
    </row>
    <row r="2179" spans="1:5" ht="12" x14ac:dyDescent="0.2">
      <c r="A2179" s="6" t="s">
        <v>1349</v>
      </c>
      <c r="B2179" s="6" t="s">
        <v>31</v>
      </c>
      <c r="C2179" s="6" t="s">
        <v>31</v>
      </c>
      <c r="D2179" s="6" t="s">
        <v>31</v>
      </c>
      <c r="E2179" s="6" t="s">
        <v>31</v>
      </c>
    </row>
    <row r="2180" spans="1:5" ht="12" x14ac:dyDescent="0.2">
      <c r="A2180" s="6" t="s">
        <v>1350</v>
      </c>
      <c r="B2180" s="6" t="s">
        <v>31</v>
      </c>
      <c r="C2180" s="6" t="s">
        <v>31</v>
      </c>
      <c r="D2180" s="6" t="s">
        <v>31</v>
      </c>
      <c r="E2180" s="6" t="s">
        <v>31</v>
      </c>
    </row>
    <row r="2181" spans="1:5" ht="12" x14ac:dyDescent="0.2">
      <c r="A2181" s="6" t="s">
        <v>1351</v>
      </c>
      <c r="B2181" s="6" t="s">
        <v>31</v>
      </c>
      <c r="C2181" s="6" t="s">
        <v>31</v>
      </c>
      <c r="D2181" s="6" t="s">
        <v>31</v>
      </c>
      <c r="E2181" s="6" t="s">
        <v>31</v>
      </c>
    </row>
    <row r="2182" spans="1:5" ht="12" x14ac:dyDescent="0.2">
      <c r="A2182" s="6" t="s">
        <v>31</v>
      </c>
      <c r="B2182" s="6" t="s">
        <v>31</v>
      </c>
      <c r="C2182" s="6" t="s">
        <v>31</v>
      </c>
      <c r="D2182" s="6" t="s">
        <v>31</v>
      </c>
      <c r="E2182" s="6" t="s">
        <v>31</v>
      </c>
    </row>
    <row r="2183" spans="1:5" ht="12" x14ac:dyDescent="0.2">
      <c r="A2183" s="6" t="s">
        <v>2144</v>
      </c>
      <c r="B2183" s="6" t="s">
        <v>31</v>
      </c>
      <c r="C2183" s="6" t="s">
        <v>31</v>
      </c>
      <c r="D2183" s="6" t="s">
        <v>31</v>
      </c>
      <c r="E2183" s="6" t="s">
        <v>31</v>
      </c>
    </row>
    <row r="2184" spans="1:5" ht="12" x14ac:dyDescent="0.2">
      <c r="A2184" s="6" t="s">
        <v>1365</v>
      </c>
      <c r="B2184" s="9">
        <v>0</v>
      </c>
      <c r="C2184" s="9">
        <v>0</v>
      </c>
      <c r="D2184" s="9">
        <v>0</v>
      </c>
      <c r="E2184" s="9">
        <v>0</v>
      </c>
    </row>
    <row r="2185" spans="1:5" ht="12" x14ac:dyDescent="0.2">
      <c r="A2185" s="6" t="s">
        <v>31</v>
      </c>
      <c r="B2185" s="6" t="s">
        <v>31</v>
      </c>
      <c r="C2185" s="6" t="s">
        <v>31</v>
      </c>
      <c r="D2185" s="6" t="s">
        <v>31</v>
      </c>
      <c r="E2185" s="6" t="s">
        <v>31</v>
      </c>
    </row>
    <row r="2186" spans="1:5" ht="12" x14ac:dyDescent="0.2">
      <c r="A2186" s="6" t="s">
        <v>2145</v>
      </c>
      <c r="B2186" s="6" t="s">
        <v>31</v>
      </c>
      <c r="C2186" s="6" t="s">
        <v>31</v>
      </c>
      <c r="D2186" s="6" t="s">
        <v>31</v>
      </c>
      <c r="E2186" s="6" t="s">
        <v>31</v>
      </c>
    </row>
    <row r="2187" spans="1:5" ht="12" x14ac:dyDescent="0.2">
      <c r="A2187" s="6" t="s">
        <v>2146</v>
      </c>
      <c r="B2187" s="6" t="s">
        <v>31</v>
      </c>
      <c r="C2187" s="6" t="s">
        <v>31</v>
      </c>
      <c r="D2187" s="6" t="s">
        <v>31</v>
      </c>
      <c r="E2187" s="6" t="s">
        <v>31</v>
      </c>
    </row>
    <row r="2188" spans="1:5" ht="12" x14ac:dyDescent="0.2">
      <c r="A2188" s="6" t="s">
        <v>2147</v>
      </c>
      <c r="B2188" s="6" t="s">
        <v>31</v>
      </c>
      <c r="C2188" s="6" t="s">
        <v>31</v>
      </c>
      <c r="D2188" s="6" t="s">
        <v>31</v>
      </c>
      <c r="E2188" s="6" t="s">
        <v>31</v>
      </c>
    </row>
    <row r="2189" spans="1:5" ht="12" x14ac:dyDescent="0.2">
      <c r="A2189" s="6" t="s">
        <v>2148</v>
      </c>
      <c r="B2189" s="6" t="s">
        <v>31</v>
      </c>
      <c r="C2189" s="6" t="s">
        <v>31</v>
      </c>
      <c r="D2189" s="6" t="s">
        <v>31</v>
      </c>
      <c r="E2189" s="6" t="s">
        <v>31</v>
      </c>
    </row>
    <row r="2190" spans="1:5" ht="12" x14ac:dyDescent="0.2">
      <c r="A2190" s="6" t="s">
        <v>2149</v>
      </c>
      <c r="B2190" s="6" t="s">
        <v>31</v>
      </c>
      <c r="C2190" s="6" t="s">
        <v>31</v>
      </c>
      <c r="D2190" s="6" t="s">
        <v>31</v>
      </c>
      <c r="E2190" s="6" t="s">
        <v>31</v>
      </c>
    </row>
    <row r="2191" spans="1:5" ht="12" x14ac:dyDescent="0.2">
      <c r="A2191" s="6" t="s">
        <v>2150</v>
      </c>
      <c r="B2191" s="6" t="s">
        <v>31</v>
      </c>
      <c r="C2191" s="6" t="s">
        <v>31</v>
      </c>
      <c r="D2191" s="6" t="s">
        <v>31</v>
      </c>
      <c r="E2191" s="6" t="s">
        <v>31</v>
      </c>
    </row>
    <row r="2192" spans="1:5" ht="12" x14ac:dyDescent="0.2">
      <c r="A2192" s="6" t="s">
        <v>2151</v>
      </c>
      <c r="B2192" s="6" t="s">
        <v>31</v>
      </c>
      <c r="C2192" s="6" t="s">
        <v>31</v>
      </c>
      <c r="D2192" s="6" t="s">
        <v>31</v>
      </c>
      <c r="E2192" s="6" t="s">
        <v>31</v>
      </c>
    </row>
    <row r="2193" spans="1:5" ht="12" x14ac:dyDescent="0.2">
      <c r="A2193" s="6" t="s">
        <v>2152</v>
      </c>
      <c r="B2193" s="6" t="s">
        <v>31</v>
      </c>
      <c r="C2193" s="6" t="s">
        <v>31</v>
      </c>
      <c r="D2193" s="6" t="s">
        <v>31</v>
      </c>
      <c r="E2193" s="6" t="s">
        <v>31</v>
      </c>
    </row>
    <row r="2194" spans="1:5" ht="12" x14ac:dyDescent="0.2">
      <c r="A2194" s="6" t="s">
        <v>2153</v>
      </c>
      <c r="B2194" s="6" t="s">
        <v>31</v>
      </c>
      <c r="C2194" s="6" t="s">
        <v>31</v>
      </c>
      <c r="D2194" s="6" t="s">
        <v>31</v>
      </c>
      <c r="E2194" s="6" t="s">
        <v>31</v>
      </c>
    </row>
    <row r="2195" spans="1:5" ht="12" x14ac:dyDescent="0.2">
      <c r="A2195" s="6" t="s">
        <v>2154</v>
      </c>
      <c r="B2195" s="6" t="s">
        <v>31</v>
      </c>
      <c r="C2195" s="6" t="s">
        <v>31</v>
      </c>
      <c r="D2195" s="6" t="s">
        <v>31</v>
      </c>
      <c r="E2195" s="6" t="s">
        <v>31</v>
      </c>
    </row>
    <row r="2196" spans="1:5" ht="12" x14ac:dyDescent="0.2">
      <c r="A2196" s="6" t="s">
        <v>2155</v>
      </c>
      <c r="B2196" s="6" t="s">
        <v>31</v>
      </c>
      <c r="C2196" s="6" t="s">
        <v>31</v>
      </c>
      <c r="D2196" s="6" t="s">
        <v>31</v>
      </c>
      <c r="E2196" s="6" t="s">
        <v>31</v>
      </c>
    </row>
    <row r="2197" spans="1:5" ht="12" x14ac:dyDescent="0.2">
      <c r="A2197" s="6" t="s">
        <v>1503</v>
      </c>
      <c r="B2197" s="9">
        <v>0</v>
      </c>
      <c r="C2197" s="9">
        <v>0</v>
      </c>
      <c r="D2197" s="9">
        <v>0</v>
      </c>
      <c r="E2197" s="9">
        <v>0</v>
      </c>
    </row>
    <row r="2198" spans="1:5" ht="12" x14ac:dyDescent="0.2">
      <c r="A2198" s="6" t="s">
        <v>31</v>
      </c>
      <c r="B2198" s="6" t="s">
        <v>31</v>
      </c>
      <c r="C2198" s="6" t="s">
        <v>31</v>
      </c>
      <c r="D2198" s="6" t="s">
        <v>31</v>
      </c>
      <c r="E2198" s="6" t="s">
        <v>31</v>
      </c>
    </row>
    <row r="2199" spans="1:5" ht="12" x14ac:dyDescent="0.2">
      <c r="A2199" s="6" t="s">
        <v>2156</v>
      </c>
      <c r="B2199" s="6" t="s">
        <v>31</v>
      </c>
      <c r="C2199" s="6" t="s">
        <v>31</v>
      </c>
      <c r="D2199" s="6" t="s">
        <v>31</v>
      </c>
      <c r="E2199" s="6" t="s">
        <v>31</v>
      </c>
    </row>
    <row r="2200" spans="1:5" ht="12" x14ac:dyDescent="0.2">
      <c r="A2200" s="6" t="s">
        <v>2157</v>
      </c>
      <c r="B2200" s="6" t="s">
        <v>31</v>
      </c>
      <c r="C2200" s="6" t="s">
        <v>31</v>
      </c>
      <c r="D2200" s="6" t="s">
        <v>31</v>
      </c>
      <c r="E2200" s="6" t="s">
        <v>31</v>
      </c>
    </row>
    <row r="2201" spans="1:5" ht="12" x14ac:dyDescent="0.2">
      <c r="A2201" s="6" t="s">
        <v>2158</v>
      </c>
      <c r="B2201" s="9">
        <v>730</v>
      </c>
      <c r="C2201" s="9">
        <v>0</v>
      </c>
      <c r="D2201" s="9">
        <v>0</v>
      </c>
      <c r="E2201" s="9">
        <v>730</v>
      </c>
    </row>
    <row r="2202" spans="1:5" ht="12" x14ac:dyDescent="0.2">
      <c r="A2202" s="6" t="s">
        <v>2159</v>
      </c>
      <c r="B2202" s="6" t="s">
        <v>31</v>
      </c>
      <c r="C2202" s="6" t="s">
        <v>31</v>
      </c>
      <c r="D2202" s="6" t="s">
        <v>31</v>
      </c>
      <c r="E2202" s="6" t="s">
        <v>31</v>
      </c>
    </row>
    <row r="2203" spans="1:5" ht="12" x14ac:dyDescent="0.2">
      <c r="A2203" s="6" t="s">
        <v>2160</v>
      </c>
      <c r="B2203" s="9">
        <v>0</v>
      </c>
      <c r="C2203" s="9">
        <v>15460</v>
      </c>
      <c r="D2203" s="9">
        <v>0</v>
      </c>
      <c r="E2203" s="9">
        <v>15460</v>
      </c>
    </row>
    <row r="2204" spans="1:5" ht="12" x14ac:dyDescent="0.2">
      <c r="A2204" s="6" t="s">
        <v>2161</v>
      </c>
      <c r="B2204" s="6" t="s">
        <v>31</v>
      </c>
      <c r="C2204" s="6" t="s">
        <v>31</v>
      </c>
      <c r="D2204" s="6" t="s">
        <v>31</v>
      </c>
      <c r="E2204" s="6" t="s">
        <v>31</v>
      </c>
    </row>
    <row r="2205" spans="1:5" ht="12" x14ac:dyDescent="0.2">
      <c r="A2205" s="6" t="s">
        <v>2162</v>
      </c>
      <c r="B2205" s="9">
        <v>0</v>
      </c>
      <c r="C2205" s="9">
        <v>0</v>
      </c>
      <c r="D2205" s="9">
        <v>725</v>
      </c>
      <c r="E2205" s="9">
        <v>725</v>
      </c>
    </row>
    <row r="2206" spans="1:5" ht="12" x14ac:dyDescent="0.2">
      <c r="A2206" s="6" t="s">
        <v>2163</v>
      </c>
      <c r="B2206" s="6" t="s">
        <v>31</v>
      </c>
      <c r="C2206" s="6" t="s">
        <v>31</v>
      </c>
      <c r="D2206" s="6" t="s">
        <v>31</v>
      </c>
      <c r="E2206" s="6" t="s">
        <v>31</v>
      </c>
    </row>
    <row r="2207" spans="1:5" ht="12" x14ac:dyDescent="0.2">
      <c r="A2207" s="6" t="s">
        <v>2164</v>
      </c>
      <c r="B2207" s="6" t="s">
        <v>31</v>
      </c>
      <c r="C2207" s="6" t="s">
        <v>31</v>
      </c>
      <c r="D2207" s="6" t="s">
        <v>31</v>
      </c>
      <c r="E2207" s="6" t="s">
        <v>31</v>
      </c>
    </row>
    <row r="2208" spans="1:5" ht="12" x14ac:dyDescent="0.2">
      <c r="A2208" s="6" t="s">
        <v>2165</v>
      </c>
      <c r="B2208" s="6" t="s">
        <v>31</v>
      </c>
      <c r="C2208" s="6" t="s">
        <v>31</v>
      </c>
      <c r="D2208" s="6" t="s">
        <v>31</v>
      </c>
      <c r="E2208" s="6" t="s">
        <v>31</v>
      </c>
    </row>
    <row r="2209" spans="1:5" ht="12" x14ac:dyDescent="0.2">
      <c r="A2209" s="6" t="s">
        <v>2166</v>
      </c>
      <c r="B2209" s="6" t="s">
        <v>31</v>
      </c>
      <c r="C2209" s="6" t="s">
        <v>31</v>
      </c>
      <c r="D2209" s="6" t="s">
        <v>31</v>
      </c>
      <c r="E2209" s="6" t="s">
        <v>31</v>
      </c>
    </row>
    <row r="2210" spans="1:5" ht="12" x14ac:dyDescent="0.2">
      <c r="A2210" s="6" t="s">
        <v>1467</v>
      </c>
      <c r="B2210" s="9">
        <v>730</v>
      </c>
      <c r="C2210" s="9">
        <v>15460</v>
      </c>
      <c r="D2210" s="9">
        <v>725</v>
      </c>
      <c r="E2210" s="9">
        <v>16915</v>
      </c>
    </row>
    <row r="2211" spans="1:5" ht="12" x14ac:dyDescent="0.2">
      <c r="A2211" s="6" t="s">
        <v>31</v>
      </c>
      <c r="B2211" s="6" t="s">
        <v>31</v>
      </c>
      <c r="C2211" s="6" t="s">
        <v>31</v>
      </c>
      <c r="D2211" s="6" t="s">
        <v>31</v>
      </c>
      <c r="E2211" s="6" t="s">
        <v>31</v>
      </c>
    </row>
    <row r="2212" spans="1:5" ht="12" x14ac:dyDescent="0.2">
      <c r="A2212" s="6" t="s">
        <v>31</v>
      </c>
      <c r="B2212" s="6" t="s">
        <v>31</v>
      </c>
      <c r="C2212" s="6" t="s">
        <v>31</v>
      </c>
      <c r="D2212" s="6" t="s">
        <v>31</v>
      </c>
      <c r="E2212" s="6" t="s">
        <v>31</v>
      </c>
    </row>
    <row r="2213" spans="1:5" ht="12" x14ac:dyDescent="0.2">
      <c r="A2213" s="7" t="s">
        <v>2167</v>
      </c>
      <c r="B2213" s="8">
        <v>842</v>
      </c>
      <c r="C2213" s="8">
        <v>17393</v>
      </c>
      <c r="D2213" s="8">
        <v>837</v>
      </c>
      <c r="E2213" s="8">
        <v>19072</v>
      </c>
    </row>
    <row r="2214" spans="1:5" ht="12" x14ac:dyDescent="0.2">
      <c r="A2214" s="6" t="s">
        <v>2142</v>
      </c>
      <c r="B2214" s="6" t="s">
        <v>31</v>
      </c>
      <c r="C2214" s="6" t="s">
        <v>31</v>
      </c>
      <c r="D2214" s="6" t="s">
        <v>31</v>
      </c>
      <c r="E2214" s="6" t="s">
        <v>31</v>
      </c>
    </row>
    <row r="2215" spans="1:5" ht="12" x14ac:dyDescent="0.2">
      <c r="A2215" s="6" t="s">
        <v>2143</v>
      </c>
      <c r="B2215" s="6" t="s">
        <v>31</v>
      </c>
      <c r="C2215" s="6" t="s">
        <v>31</v>
      </c>
      <c r="D2215" s="6" t="s">
        <v>31</v>
      </c>
      <c r="E2215" s="6" t="s">
        <v>31</v>
      </c>
    </row>
    <row r="2216" spans="1:5" ht="12" x14ac:dyDescent="0.2">
      <c r="A2216" s="6" t="s">
        <v>31</v>
      </c>
      <c r="B2216" s="6" t="s">
        <v>31</v>
      </c>
      <c r="C2216" s="6" t="s">
        <v>31</v>
      </c>
      <c r="D2216" s="6" t="s">
        <v>31</v>
      </c>
      <c r="E2216" s="6" t="s">
        <v>31</v>
      </c>
    </row>
    <row r="2217" spans="1:5" ht="12" x14ac:dyDescent="0.2">
      <c r="A2217" s="6" t="s">
        <v>1349</v>
      </c>
      <c r="B2217" s="6" t="s">
        <v>31</v>
      </c>
      <c r="C2217" s="6" t="s">
        <v>31</v>
      </c>
      <c r="D2217" s="6" t="s">
        <v>31</v>
      </c>
      <c r="E2217" s="6" t="s">
        <v>31</v>
      </c>
    </row>
    <row r="2218" spans="1:5" ht="12" x14ac:dyDescent="0.2">
      <c r="A2218" s="6" t="s">
        <v>1350</v>
      </c>
      <c r="B2218" s="6" t="s">
        <v>31</v>
      </c>
      <c r="C2218" s="6" t="s">
        <v>31</v>
      </c>
      <c r="D2218" s="6" t="s">
        <v>31</v>
      </c>
      <c r="E2218" s="6" t="s">
        <v>31</v>
      </c>
    </row>
    <row r="2219" spans="1:5" ht="12" x14ac:dyDescent="0.2">
      <c r="A2219" s="6" t="s">
        <v>1351</v>
      </c>
      <c r="B2219" s="6" t="s">
        <v>31</v>
      </c>
      <c r="C2219" s="6" t="s">
        <v>31</v>
      </c>
      <c r="D2219" s="6" t="s">
        <v>31</v>
      </c>
      <c r="E2219" s="6" t="s">
        <v>31</v>
      </c>
    </row>
    <row r="2220" spans="1:5" ht="12" x14ac:dyDescent="0.2">
      <c r="A2220" s="6" t="s">
        <v>31</v>
      </c>
      <c r="B2220" s="6" t="s">
        <v>31</v>
      </c>
      <c r="C2220" s="6" t="s">
        <v>31</v>
      </c>
      <c r="D2220" s="6" t="s">
        <v>31</v>
      </c>
      <c r="E2220" s="6" t="s">
        <v>31</v>
      </c>
    </row>
    <row r="2221" spans="1:5" ht="12" x14ac:dyDescent="0.2">
      <c r="A2221" s="6" t="s">
        <v>2144</v>
      </c>
      <c r="B2221" s="6" t="s">
        <v>31</v>
      </c>
      <c r="C2221" s="6" t="s">
        <v>31</v>
      </c>
      <c r="D2221" s="6" t="s">
        <v>31</v>
      </c>
      <c r="E2221" s="6" t="s">
        <v>31</v>
      </c>
    </row>
    <row r="2222" spans="1:5" ht="12" x14ac:dyDescent="0.2">
      <c r="A2222" s="6" t="s">
        <v>1365</v>
      </c>
      <c r="B2222" s="9">
        <v>0</v>
      </c>
      <c r="C2222" s="9">
        <v>0</v>
      </c>
      <c r="D2222" s="9">
        <v>0</v>
      </c>
      <c r="E2222" s="9">
        <v>0</v>
      </c>
    </row>
    <row r="2223" spans="1:5" ht="12" x14ac:dyDescent="0.2">
      <c r="A2223" s="6" t="s">
        <v>31</v>
      </c>
      <c r="B2223" s="6" t="s">
        <v>31</v>
      </c>
      <c r="C2223" s="6" t="s">
        <v>31</v>
      </c>
      <c r="D2223" s="6" t="s">
        <v>31</v>
      </c>
      <c r="E2223" s="6" t="s">
        <v>31</v>
      </c>
    </row>
    <row r="2224" spans="1:5" ht="12" x14ac:dyDescent="0.2">
      <c r="A2224" s="6" t="s">
        <v>2145</v>
      </c>
      <c r="B2224" s="6" t="s">
        <v>31</v>
      </c>
      <c r="C2224" s="6" t="s">
        <v>31</v>
      </c>
      <c r="D2224" s="6" t="s">
        <v>31</v>
      </c>
      <c r="E2224" s="6" t="s">
        <v>31</v>
      </c>
    </row>
    <row r="2225" spans="1:5" ht="12" x14ac:dyDescent="0.2">
      <c r="A2225" s="6" t="s">
        <v>2146</v>
      </c>
      <c r="B2225" s="6" t="s">
        <v>31</v>
      </c>
      <c r="C2225" s="6" t="s">
        <v>31</v>
      </c>
      <c r="D2225" s="6" t="s">
        <v>31</v>
      </c>
      <c r="E2225" s="6" t="s">
        <v>31</v>
      </c>
    </row>
    <row r="2226" spans="1:5" ht="12" x14ac:dyDescent="0.2">
      <c r="A2226" s="6" t="s">
        <v>2147</v>
      </c>
      <c r="B2226" s="6" t="s">
        <v>31</v>
      </c>
      <c r="C2226" s="6" t="s">
        <v>31</v>
      </c>
      <c r="D2226" s="6" t="s">
        <v>31</v>
      </c>
      <c r="E2226" s="6" t="s">
        <v>31</v>
      </c>
    </row>
    <row r="2227" spans="1:5" ht="12" x14ac:dyDescent="0.2">
      <c r="A2227" s="6" t="s">
        <v>2148</v>
      </c>
      <c r="B2227" s="6" t="s">
        <v>31</v>
      </c>
      <c r="C2227" s="6" t="s">
        <v>31</v>
      </c>
      <c r="D2227" s="6" t="s">
        <v>31</v>
      </c>
      <c r="E2227" s="6" t="s">
        <v>31</v>
      </c>
    </row>
    <row r="2228" spans="1:5" ht="12" x14ac:dyDescent="0.2">
      <c r="A2228" s="6" t="s">
        <v>2149</v>
      </c>
      <c r="B2228" s="6" t="s">
        <v>31</v>
      </c>
      <c r="C2228" s="6" t="s">
        <v>31</v>
      </c>
      <c r="D2228" s="6" t="s">
        <v>31</v>
      </c>
      <c r="E2228" s="6" t="s">
        <v>31</v>
      </c>
    </row>
    <row r="2229" spans="1:5" ht="12" x14ac:dyDescent="0.2">
      <c r="A2229" s="6" t="s">
        <v>2150</v>
      </c>
      <c r="B2229" s="6" t="s">
        <v>31</v>
      </c>
      <c r="C2229" s="6" t="s">
        <v>31</v>
      </c>
      <c r="D2229" s="6" t="s">
        <v>31</v>
      </c>
      <c r="E2229" s="6" t="s">
        <v>31</v>
      </c>
    </row>
    <row r="2230" spans="1:5" ht="12" x14ac:dyDescent="0.2">
      <c r="A2230" s="6" t="s">
        <v>2151</v>
      </c>
      <c r="B2230" s="6" t="s">
        <v>31</v>
      </c>
      <c r="C2230" s="6" t="s">
        <v>31</v>
      </c>
      <c r="D2230" s="6" t="s">
        <v>31</v>
      </c>
      <c r="E2230" s="6" t="s">
        <v>31</v>
      </c>
    </row>
    <row r="2231" spans="1:5" ht="12" x14ac:dyDescent="0.2">
      <c r="A2231" s="6" t="s">
        <v>2152</v>
      </c>
      <c r="B2231" s="6" t="s">
        <v>31</v>
      </c>
      <c r="C2231" s="6" t="s">
        <v>31</v>
      </c>
      <c r="D2231" s="6" t="s">
        <v>31</v>
      </c>
      <c r="E2231" s="6" t="s">
        <v>31</v>
      </c>
    </row>
    <row r="2232" spans="1:5" ht="12" x14ac:dyDescent="0.2">
      <c r="A2232" s="6" t="s">
        <v>2153</v>
      </c>
      <c r="B2232" s="6" t="s">
        <v>31</v>
      </c>
      <c r="C2232" s="6" t="s">
        <v>31</v>
      </c>
      <c r="D2232" s="6" t="s">
        <v>31</v>
      </c>
      <c r="E2232" s="6" t="s">
        <v>31</v>
      </c>
    </row>
    <row r="2233" spans="1:5" ht="12" x14ac:dyDescent="0.2">
      <c r="A2233" s="6" t="s">
        <v>2154</v>
      </c>
      <c r="B2233" s="6" t="s">
        <v>31</v>
      </c>
      <c r="C2233" s="6" t="s">
        <v>31</v>
      </c>
      <c r="D2233" s="6" t="s">
        <v>31</v>
      </c>
      <c r="E2233" s="6" t="s">
        <v>31</v>
      </c>
    </row>
    <row r="2234" spans="1:5" ht="12" x14ac:dyDescent="0.2">
      <c r="A2234" s="6" t="s">
        <v>2155</v>
      </c>
      <c r="B2234" s="6" t="s">
        <v>31</v>
      </c>
      <c r="C2234" s="6" t="s">
        <v>31</v>
      </c>
      <c r="D2234" s="6" t="s">
        <v>31</v>
      </c>
      <c r="E2234" s="6" t="s">
        <v>31</v>
      </c>
    </row>
    <row r="2235" spans="1:5" ht="12" x14ac:dyDescent="0.2">
      <c r="A2235" s="6" t="s">
        <v>1503</v>
      </c>
      <c r="B2235" s="9">
        <v>0</v>
      </c>
      <c r="C2235" s="9">
        <v>0</v>
      </c>
      <c r="D2235" s="9">
        <v>0</v>
      </c>
      <c r="E2235" s="9">
        <v>0</v>
      </c>
    </row>
    <row r="2236" spans="1:5" ht="12" x14ac:dyDescent="0.2">
      <c r="A2236" s="6" t="s">
        <v>31</v>
      </c>
      <c r="B2236" s="6" t="s">
        <v>31</v>
      </c>
      <c r="C2236" s="6" t="s">
        <v>31</v>
      </c>
      <c r="D2236" s="6" t="s">
        <v>31</v>
      </c>
      <c r="E2236" s="6" t="s">
        <v>31</v>
      </c>
    </row>
    <row r="2237" spans="1:5" ht="12" x14ac:dyDescent="0.2">
      <c r="A2237" s="6" t="s">
        <v>2156</v>
      </c>
      <c r="B2237" s="6" t="s">
        <v>31</v>
      </c>
      <c r="C2237" s="6" t="s">
        <v>31</v>
      </c>
      <c r="D2237" s="6" t="s">
        <v>31</v>
      </c>
      <c r="E2237" s="6" t="s">
        <v>31</v>
      </c>
    </row>
    <row r="2238" spans="1:5" ht="12" x14ac:dyDescent="0.2">
      <c r="A2238" s="6" t="s">
        <v>2168</v>
      </c>
      <c r="B2238" s="6" t="s">
        <v>31</v>
      </c>
      <c r="C2238" s="6" t="s">
        <v>31</v>
      </c>
      <c r="D2238" s="6" t="s">
        <v>31</v>
      </c>
      <c r="E2238" s="6" t="s">
        <v>31</v>
      </c>
    </row>
    <row r="2239" spans="1:5" ht="12" x14ac:dyDescent="0.2">
      <c r="A2239" s="6" t="s">
        <v>2169</v>
      </c>
      <c r="B2239" s="9">
        <v>842</v>
      </c>
      <c r="C2239" s="9">
        <v>0</v>
      </c>
      <c r="D2239" s="9">
        <v>0</v>
      </c>
      <c r="E2239" s="9">
        <v>842</v>
      </c>
    </row>
    <row r="2240" spans="1:5" ht="12" x14ac:dyDescent="0.2">
      <c r="A2240" s="6" t="s">
        <v>2170</v>
      </c>
      <c r="B2240" s="6" t="s">
        <v>31</v>
      </c>
      <c r="C2240" s="6" t="s">
        <v>31</v>
      </c>
      <c r="D2240" s="6" t="s">
        <v>31</v>
      </c>
      <c r="E2240" s="6" t="s">
        <v>31</v>
      </c>
    </row>
    <row r="2241" spans="1:5" ht="12" x14ac:dyDescent="0.2">
      <c r="A2241" s="6" t="s">
        <v>2171</v>
      </c>
      <c r="B2241" s="9">
        <v>0</v>
      </c>
      <c r="C2241" s="9">
        <v>17393</v>
      </c>
      <c r="D2241" s="9">
        <v>0</v>
      </c>
      <c r="E2241" s="9">
        <v>17393</v>
      </c>
    </row>
    <row r="2242" spans="1:5" ht="12" x14ac:dyDescent="0.2">
      <c r="A2242" s="6" t="s">
        <v>2172</v>
      </c>
      <c r="B2242" s="6" t="s">
        <v>31</v>
      </c>
      <c r="C2242" s="6" t="s">
        <v>31</v>
      </c>
      <c r="D2242" s="6" t="s">
        <v>31</v>
      </c>
      <c r="E2242" s="6" t="s">
        <v>31</v>
      </c>
    </row>
    <row r="2243" spans="1:5" ht="12" x14ac:dyDescent="0.2">
      <c r="A2243" s="6" t="s">
        <v>2173</v>
      </c>
      <c r="B2243" s="9">
        <v>0</v>
      </c>
      <c r="C2243" s="9">
        <v>0</v>
      </c>
      <c r="D2243" s="9">
        <v>837</v>
      </c>
      <c r="E2243" s="9">
        <v>837</v>
      </c>
    </row>
    <row r="2244" spans="1:5" ht="12" x14ac:dyDescent="0.2">
      <c r="A2244" s="6" t="s">
        <v>2174</v>
      </c>
      <c r="B2244" s="6" t="s">
        <v>31</v>
      </c>
      <c r="C2244" s="6" t="s">
        <v>31</v>
      </c>
      <c r="D2244" s="6" t="s">
        <v>31</v>
      </c>
      <c r="E2244" s="6" t="s">
        <v>31</v>
      </c>
    </row>
    <row r="2245" spans="1:5" ht="12" x14ac:dyDescent="0.2">
      <c r="A2245" s="6" t="s">
        <v>2164</v>
      </c>
      <c r="B2245" s="6" t="s">
        <v>31</v>
      </c>
      <c r="C2245" s="6" t="s">
        <v>31</v>
      </c>
      <c r="D2245" s="6" t="s">
        <v>31</v>
      </c>
      <c r="E2245" s="6" t="s">
        <v>31</v>
      </c>
    </row>
    <row r="2246" spans="1:5" ht="12" x14ac:dyDescent="0.2">
      <c r="A2246" s="6" t="s">
        <v>2165</v>
      </c>
      <c r="B2246" s="6" t="s">
        <v>31</v>
      </c>
      <c r="C2246" s="6" t="s">
        <v>31</v>
      </c>
      <c r="D2246" s="6" t="s">
        <v>31</v>
      </c>
      <c r="E2246" s="6" t="s">
        <v>31</v>
      </c>
    </row>
    <row r="2247" spans="1:5" ht="12" x14ac:dyDescent="0.2">
      <c r="A2247" s="6" t="s">
        <v>2166</v>
      </c>
      <c r="B2247" s="6" t="s">
        <v>31</v>
      </c>
      <c r="C2247" s="6" t="s">
        <v>31</v>
      </c>
      <c r="D2247" s="6" t="s">
        <v>31</v>
      </c>
      <c r="E2247" s="6" t="s">
        <v>31</v>
      </c>
    </row>
    <row r="2248" spans="1:5" ht="12" x14ac:dyDescent="0.2">
      <c r="A2248" s="6" t="s">
        <v>1467</v>
      </c>
      <c r="B2248" s="9">
        <v>842</v>
      </c>
      <c r="C2248" s="9">
        <v>17393</v>
      </c>
      <c r="D2248" s="9">
        <v>837</v>
      </c>
      <c r="E2248" s="9">
        <v>19072</v>
      </c>
    </row>
    <row r="2249" spans="1:5" ht="12" x14ac:dyDescent="0.2">
      <c r="A2249" s="6" t="s">
        <v>31</v>
      </c>
      <c r="B2249" s="6" t="s">
        <v>31</v>
      </c>
      <c r="C2249" s="6" t="s">
        <v>31</v>
      </c>
      <c r="D2249" s="6" t="s">
        <v>31</v>
      </c>
      <c r="E2249" s="6" t="s">
        <v>31</v>
      </c>
    </row>
    <row r="2250" spans="1:5" ht="12" x14ac:dyDescent="0.2">
      <c r="A2250" s="6" t="s">
        <v>31</v>
      </c>
      <c r="B2250" s="6" t="s">
        <v>31</v>
      </c>
      <c r="C2250" s="6" t="s">
        <v>31</v>
      </c>
      <c r="D2250" s="6" t="s">
        <v>31</v>
      </c>
      <c r="E2250" s="6" t="s">
        <v>31</v>
      </c>
    </row>
    <row r="2251" spans="1:5" ht="12" x14ac:dyDescent="0.2">
      <c r="A2251" s="7" t="s">
        <v>2175</v>
      </c>
      <c r="B2251" s="8">
        <v>927</v>
      </c>
      <c r="C2251" s="8">
        <v>19490</v>
      </c>
      <c r="D2251" s="8">
        <v>920</v>
      </c>
      <c r="E2251" s="8">
        <v>21337</v>
      </c>
    </row>
    <row r="2252" spans="1:5" ht="12" x14ac:dyDescent="0.2">
      <c r="A2252" s="6" t="s">
        <v>2142</v>
      </c>
      <c r="B2252" s="6" t="s">
        <v>31</v>
      </c>
      <c r="C2252" s="6" t="s">
        <v>31</v>
      </c>
      <c r="D2252" s="6" t="s">
        <v>31</v>
      </c>
      <c r="E2252" s="6" t="s">
        <v>31</v>
      </c>
    </row>
    <row r="2253" spans="1:5" ht="12" x14ac:dyDescent="0.2">
      <c r="A2253" s="6" t="s">
        <v>2143</v>
      </c>
      <c r="B2253" s="6" t="s">
        <v>31</v>
      </c>
      <c r="C2253" s="6" t="s">
        <v>31</v>
      </c>
      <c r="D2253" s="6" t="s">
        <v>31</v>
      </c>
      <c r="E2253" s="6" t="s">
        <v>31</v>
      </c>
    </row>
    <row r="2254" spans="1:5" ht="12" x14ac:dyDescent="0.2">
      <c r="A2254" s="6" t="s">
        <v>31</v>
      </c>
      <c r="B2254" s="6" t="s">
        <v>31</v>
      </c>
      <c r="C2254" s="6" t="s">
        <v>31</v>
      </c>
      <c r="D2254" s="6" t="s">
        <v>31</v>
      </c>
      <c r="E2254" s="6" t="s">
        <v>31</v>
      </c>
    </row>
    <row r="2255" spans="1:5" ht="12" x14ac:dyDescent="0.2">
      <c r="A2255" s="6" t="s">
        <v>1349</v>
      </c>
      <c r="B2255" s="6" t="s">
        <v>31</v>
      </c>
      <c r="C2255" s="6" t="s">
        <v>31</v>
      </c>
      <c r="D2255" s="6" t="s">
        <v>31</v>
      </c>
      <c r="E2255" s="6" t="s">
        <v>31</v>
      </c>
    </row>
    <row r="2256" spans="1:5" ht="12" x14ac:dyDescent="0.2">
      <c r="A2256" s="6" t="s">
        <v>1350</v>
      </c>
      <c r="B2256" s="6" t="s">
        <v>31</v>
      </c>
      <c r="C2256" s="6" t="s">
        <v>31</v>
      </c>
      <c r="D2256" s="6" t="s">
        <v>31</v>
      </c>
      <c r="E2256" s="6" t="s">
        <v>31</v>
      </c>
    </row>
    <row r="2257" spans="1:5" ht="12" x14ac:dyDescent="0.2">
      <c r="A2257" s="6" t="s">
        <v>1351</v>
      </c>
      <c r="B2257" s="6" t="s">
        <v>31</v>
      </c>
      <c r="C2257" s="6" t="s">
        <v>31</v>
      </c>
      <c r="D2257" s="6" t="s">
        <v>31</v>
      </c>
      <c r="E2257" s="6" t="s">
        <v>31</v>
      </c>
    </row>
    <row r="2258" spans="1:5" ht="12" x14ac:dyDescent="0.2">
      <c r="A2258" s="6" t="s">
        <v>31</v>
      </c>
      <c r="B2258" s="6" t="s">
        <v>31</v>
      </c>
      <c r="C2258" s="6" t="s">
        <v>31</v>
      </c>
      <c r="D2258" s="6" t="s">
        <v>31</v>
      </c>
      <c r="E2258" s="6" t="s">
        <v>31</v>
      </c>
    </row>
    <row r="2259" spans="1:5" ht="12" x14ac:dyDescent="0.2">
      <c r="A2259" s="6" t="s">
        <v>2144</v>
      </c>
      <c r="B2259" s="6" t="s">
        <v>31</v>
      </c>
      <c r="C2259" s="6" t="s">
        <v>31</v>
      </c>
      <c r="D2259" s="6" t="s">
        <v>31</v>
      </c>
      <c r="E2259" s="6" t="s">
        <v>31</v>
      </c>
    </row>
    <row r="2260" spans="1:5" ht="12" x14ac:dyDescent="0.2">
      <c r="A2260" s="6" t="s">
        <v>1365</v>
      </c>
      <c r="B2260" s="9">
        <v>0</v>
      </c>
      <c r="C2260" s="9">
        <v>0</v>
      </c>
      <c r="D2260" s="9">
        <v>0</v>
      </c>
      <c r="E2260" s="9">
        <v>0</v>
      </c>
    </row>
    <row r="2261" spans="1:5" ht="12" x14ac:dyDescent="0.2">
      <c r="A2261" s="6" t="s">
        <v>31</v>
      </c>
      <c r="B2261" s="6" t="s">
        <v>31</v>
      </c>
      <c r="C2261" s="6" t="s">
        <v>31</v>
      </c>
      <c r="D2261" s="6" t="s">
        <v>31</v>
      </c>
      <c r="E2261" s="6" t="s">
        <v>31</v>
      </c>
    </row>
    <row r="2262" spans="1:5" ht="12" x14ac:dyDescent="0.2">
      <c r="A2262" s="6" t="s">
        <v>2145</v>
      </c>
      <c r="B2262" s="6" t="s">
        <v>31</v>
      </c>
      <c r="C2262" s="6" t="s">
        <v>31</v>
      </c>
      <c r="D2262" s="6" t="s">
        <v>31</v>
      </c>
      <c r="E2262" s="6" t="s">
        <v>31</v>
      </c>
    </row>
    <row r="2263" spans="1:5" ht="12" x14ac:dyDescent="0.2">
      <c r="A2263" s="6" t="s">
        <v>2146</v>
      </c>
      <c r="B2263" s="6" t="s">
        <v>31</v>
      </c>
      <c r="C2263" s="6" t="s">
        <v>31</v>
      </c>
      <c r="D2263" s="6" t="s">
        <v>31</v>
      </c>
      <c r="E2263" s="6" t="s">
        <v>31</v>
      </c>
    </row>
    <row r="2264" spans="1:5" ht="12" x14ac:dyDescent="0.2">
      <c r="A2264" s="6" t="s">
        <v>2147</v>
      </c>
      <c r="B2264" s="6" t="s">
        <v>31</v>
      </c>
      <c r="C2264" s="6" t="s">
        <v>31</v>
      </c>
      <c r="D2264" s="6" t="s">
        <v>31</v>
      </c>
      <c r="E2264" s="6" t="s">
        <v>31</v>
      </c>
    </row>
    <row r="2265" spans="1:5" ht="12" x14ac:dyDescent="0.2">
      <c r="A2265" s="6" t="s">
        <v>2148</v>
      </c>
      <c r="B2265" s="6" t="s">
        <v>31</v>
      </c>
      <c r="C2265" s="6" t="s">
        <v>31</v>
      </c>
      <c r="D2265" s="6" t="s">
        <v>31</v>
      </c>
      <c r="E2265" s="6" t="s">
        <v>31</v>
      </c>
    </row>
    <row r="2266" spans="1:5" ht="12" x14ac:dyDescent="0.2">
      <c r="A2266" s="6" t="s">
        <v>2149</v>
      </c>
      <c r="B2266" s="6" t="s">
        <v>31</v>
      </c>
      <c r="C2266" s="6" t="s">
        <v>31</v>
      </c>
      <c r="D2266" s="6" t="s">
        <v>31</v>
      </c>
      <c r="E2266" s="6" t="s">
        <v>31</v>
      </c>
    </row>
    <row r="2267" spans="1:5" ht="12" x14ac:dyDescent="0.2">
      <c r="A2267" s="6" t="s">
        <v>2150</v>
      </c>
      <c r="B2267" s="6" t="s">
        <v>31</v>
      </c>
      <c r="C2267" s="6" t="s">
        <v>31</v>
      </c>
      <c r="D2267" s="6" t="s">
        <v>31</v>
      </c>
      <c r="E2267" s="6" t="s">
        <v>31</v>
      </c>
    </row>
    <row r="2268" spans="1:5" ht="12" x14ac:dyDescent="0.2">
      <c r="A2268" s="6" t="s">
        <v>2151</v>
      </c>
      <c r="B2268" s="6" t="s">
        <v>31</v>
      </c>
      <c r="C2268" s="6" t="s">
        <v>31</v>
      </c>
      <c r="D2268" s="6" t="s">
        <v>31</v>
      </c>
      <c r="E2268" s="6" t="s">
        <v>31</v>
      </c>
    </row>
    <row r="2269" spans="1:5" ht="12" x14ac:dyDescent="0.2">
      <c r="A2269" s="6" t="s">
        <v>2152</v>
      </c>
      <c r="B2269" s="6" t="s">
        <v>31</v>
      </c>
      <c r="C2269" s="6" t="s">
        <v>31</v>
      </c>
      <c r="D2269" s="6" t="s">
        <v>31</v>
      </c>
      <c r="E2269" s="6" t="s">
        <v>31</v>
      </c>
    </row>
    <row r="2270" spans="1:5" ht="12" x14ac:dyDescent="0.2">
      <c r="A2270" s="6" t="s">
        <v>2153</v>
      </c>
      <c r="B2270" s="6" t="s">
        <v>31</v>
      </c>
      <c r="C2270" s="6" t="s">
        <v>31</v>
      </c>
      <c r="D2270" s="6" t="s">
        <v>31</v>
      </c>
      <c r="E2270" s="6" t="s">
        <v>31</v>
      </c>
    </row>
    <row r="2271" spans="1:5" ht="12" x14ac:dyDescent="0.2">
      <c r="A2271" s="6" t="s">
        <v>2154</v>
      </c>
      <c r="B2271" s="6" t="s">
        <v>31</v>
      </c>
      <c r="C2271" s="6" t="s">
        <v>31</v>
      </c>
      <c r="D2271" s="6" t="s">
        <v>31</v>
      </c>
      <c r="E2271" s="6" t="s">
        <v>31</v>
      </c>
    </row>
    <row r="2272" spans="1:5" ht="12" x14ac:dyDescent="0.2">
      <c r="A2272" s="6" t="s">
        <v>2155</v>
      </c>
      <c r="B2272" s="6" t="s">
        <v>31</v>
      </c>
      <c r="C2272" s="6" t="s">
        <v>31</v>
      </c>
      <c r="D2272" s="6" t="s">
        <v>31</v>
      </c>
      <c r="E2272" s="6" t="s">
        <v>31</v>
      </c>
    </row>
    <row r="2273" spans="1:5" ht="12" x14ac:dyDescent="0.2">
      <c r="A2273" s="6" t="s">
        <v>1503</v>
      </c>
      <c r="B2273" s="9">
        <v>0</v>
      </c>
      <c r="C2273" s="9">
        <v>0</v>
      </c>
      <c r="D2273" s="9">
        <v>0</v>
      </c>
      <c r="E2273" s="9">
        <v>0</v>
      </c>
    </row>
    <row r="2274" spans="1:5" ht="12" x14ac:dyDescent="0.2">
      <c r="A2274" s="6" t="s">
        <v>31</v>
      </c>
      <c r="B2274" s="6" t="s">
        <v>31</v>
      </c>
      <c r="C2274" s="6" t="s">
        <v>31</v>
      </c>
      <c r="D2274" s="6" t="s">
        <v>31</v>
      </c>
      <c r="E2274" s="6" t="s">
        <v>31</v>
      </c>
    </row>
    <row r="2275" spans="1:5" ht="12" x14ac:dyDescent="0.2">
      <c r="A2275" s="6" t="s">
        <v>2156</v>
      </c>
      <c r="B2275" s="6" t="s">
        <v>31</v>
      </c>
      <c r="C2275" s="6" t="s">
        <v>31</v>
      </c>
      <c r="D2275" s="6" t="s">
        <v>31</v>
      </c>
      <c r="E2275" s="6" t="s">
        <v>31</v>
      </c>
    </row>
    <row r="2276" spans="1:5" ht="12" x14ac:dyDescent="0.2">
      <c r="A2276" s="6" t="s">
        <v>2176</v>
      </c>
      <c r="B2276" s="6" t="s">
        <v>31</v>
      </c>
      <c r="C2276" s="6" t="s">
        <v>31</v>
      </c>
      <c r="D2276" s="6" t="s">
        <v>31</v>
      </c>
      <c r="E2276" s="6" t="s">
        <v>31</v>
      </c>
    </row>
    <row r="2277" spans="1:5" ht="12" x14ac:dyDescent="0.2">
      <c r="A2277" s="6" t="s">
        <v>2177</v>
      </c>
      <c r="B2277" s="9">
        <v>927</v>
      </c>
      <c r="C2277" s="9">
        <v>0</v>
      </c>
      <c r="D2277" s="9">
        <v>0</v>
      </c>
      <c r="E2277" s="9">
        <v>927</v>
      </c>
    </row>
    <row r="2278" spans="1:5" ht="12" x14ac:dyDescent="0.2">
      <c r="A2278" s="6" t="s">
        <v>2178</v>
      </c>
      <c r="B2278" s="6" t="s">
        <v>31</v>
      </c>
      <c r="C2278" s="6" t="s">
        <v>31</v>
      </c>
      <c r="D2278" s="6" t="s">
        <v>31</v>
      </c>
      <c r="E2278" s="6" t="s">
        <v>31</v>
      </c>
    </row>
    <row r="2279" spans="1:5" ht="12" x14ac:dyDescent="0.2">
      <c r="A2279" s="6" t="s">
        <v>2179</v>
      </c>
      <c r="B2279" s="9">
        <v>0</v>
      </c>
      <c r="C2279" s="9">
        <v>19490</v>
      </c>
      <c r="D2279" s="9">
        <v>0</v>
      </c>
      <c r="E2279" s="9">
        <v>19490</v>
      </c>
    </row>
    <row r="2280" spans="1:5" ht="12" x14ac:dyDescent="0.2">
      <c r="A2280" s="6" t="s">
        <v>2180</v>
      </c>
      <c r="B2280" s="6" t="s">
        <v>31</v>
      </c>
      <c r="C2280" s="6" t="s">
        <v>31</v>
      </c>
      <c r="D2280" s="6" t="s">
        <v>31</v>
      </c>
      <c r="E2280" s="6" t="s">
        <v>31</v>
      </c>
    </row>
    <row r="2281" spans="1:5" ht="12" x14ac:dyDescent="0.2">
      <c r="A2281" s="6" t="s">
        <v>2181</v>
      </c>
      <c r="B2281" s="9">
        <v>0</v>
      </c>
      <c r="C2281" s="9">
        <v>0</v>
      </c>
      <c r="D2281" s="9">
        <v>920</v>
      </c>
      <c r="E2281" s="9">
        <v>920</v>
      </c>
    </row>
    <row r="2282" spans="1:5" ht="12" x14ac:dyDescent="0.2">
      <c r="A2282" s="6" t="s">
        <v>2182</v>
      </c>
      <c r="B2282" s="6" t="s">
        <v>31</v>
      </c>
      <c r="C2282" s="6" t="s">
        <v>31</v>
      </c>
      <c r="D2282" s="6" t="s">
        <v>31</v>
      </c>
      <c r="E2282" s="6" t="s">
        <v>31</v>
      </c>
    </row>
    <row r="2283" spans="1:5" ht="12" x14ac:dyDescent="0.2">
      <c r="A2283" s="6" t="s">
        <v>2164</v>
      </c>
      <c r="B2283" s="6" t="s">
        <v>31</v>
      </c>
      <c r="C2283" s="6" t="s">
        <v>31</v>
      </c>
      <c r="D2283" s="6" t="s">
        <v>31</v>
      </c>
      <c r="E2283" s="6" t="s">
        <v>31</v>
      </c>
    </row>
    <row r="2284" spans="1:5" ht="12" x14ac:dyDescent="0.2">
      <c r="A2284" s="6" t="s">
        <v>2165</v>
      </c>
      <c r="B2284" s="6" t="s">
        <v>31</v>
      </c>
      <c r="C2284" s="6" t="s">
        <v>31</v>
      </c>
      <c r="D2284" s="6" t="s">
        <v>31</v>
      </c>
      <c r="E2284" s="6" t="s">
        <v>31</v>
      </c>
    </row>
    <row r="2285" spans="1:5" ht="12" x14ac:dyDescent="0.2">
      <c r="A2285" s="6" t="s">
        <v>2166</v>
      </c>
      <c r="B2285" s="6" t="s">
        <v>31</v>
      </c>
      <c r="C2285" s="6" t="s">
        <v>31</v>
      </c>
      <c r="D2285" s="6" t="s">
        <v>31</v>
      </c>
      <c r="E2285" s="6" t="s">
        <v>31</v>
      </c>
    </row>
    <row r="2286" spans="1:5" ht="12" x14ac:dyDescent="0.2">
      <c r="A2286" s="6" t="s">
        <v>1467</v>
      </c>
      <c r="B2286" s="9">
        <v>927</v>
      </c>
      <c r="C2286" s="9">
        <v>19490</v>
      </c>
      <c r="D2286" s="9">
        <v>920</v>
      </c>
      <c r="E2286" s="9">
        <v>21337</v>
      </c>
    </row>
    <row r="2287" spans="1:5" ht="12" x14ac:dyDescent="0.2">
      <c r="A2287" s="6" t="s">
        <v>31</v>
      </c>
      <c r="B2287" s="6" t="s">
        <v>31</v>
      </c>
      <c r="C2287" s="6" t="s">
        <v>31</v>
      </c>
      <c r="D2287" s="6" t="s">
        <v>31</v>
      </c>
      <c r="E2287" s="6" t="s">
        <v>31</v>
      </c>
    </row>
    <row r="2288" spans="1:5" ht="12" x14ac:dyDescent="0.2">
      <c r="A2288" s="6" t="s">
        <v>31</v>
      </c>
      <c r="B2288" s="6" t="s">
        <v>31</v>
      </c>
      <c r="C2288" s="6" t="s">
        <v>31</v>
      </c>
      <c r="D2288" s="6" t="s">
        <v>31</v>
      </c>
      <c r="E2288" s="6" t="s">
        <v>31</v>
      </c>
    </row>
    <row r="2289" spans="1:5" ht="12" x14ac:dyDescent="0.2">
      <c r="A2289" s="7" t="s">
        <v>2183</v>
      </c>
      <c r="B2289" s="8">
        <v>1123</v>
      </c>
      <c r="C2289" s="8">
        <v>24408</v>
      </c>
      <c r="D2289" s="8">
        <v>1116</v>
      </c>
      <c r="E2289" s="8">
        <v>26647</v>
      </c>
    </row>
    <row r="2290" spans="1:5" ht="12" x14ac:dyDescent="0.2">
      <c r="A2290" s="6" t="s">
        <v>2142</v>
      </c>
      <c r="B2290" s="6" t="s">
        <v>31</v>
      </c>
      <c r="C2290" s="6" t="s">
        <v>31</v>
      </c>
      <c r="D2290" s="6" t="s">
        <v>31</v>
      </c>
      <c r="E2290" s="6" t="s">
        <v>31</v>
      </c>
    </row>
    <row r="2291" spans="1:5" ht="12" x14ac:dyDescent="0.2">
      <c r="A2291" s="6" t="s">
        <v>2143</v>
      </c>
      <c r="B2291" s="6" t="s">
        <v>31</v>
      </c>
      <c r="C2291" s="6" t="s">
        <v>31</v>
      </c>
      <c r="D2291" s="6" t="s">
        <v>31</v>
      </c>
      <c r="E2291" s="6" t="s">
        <v>31</v>
      </c>
    </row>
    <row r="2292" spans="1:5" ht="12" x14ac:dyDescent="0.2">
      <c r="A2292" s="6" t="s">
        <v>31</v>
      </c>
      <c r="B2292" s="6" t="s">
        <v>31</v>
      </c>
      <c r="C2292" s="6" t="s">
        <v>31</v>
      </c>
      <c r="D2292" s="6" t="s">
        <v>31</v>
      </c>
      <c r="E2292" s="6" t="s">
        <v>31</v>
      </c>
    </row>
    <row r="2293" spans="1:5" ht="12" x14ac:dyDescent="0.2">
      <c r="A2293" s="6" t="s">
        <v>1349</v>
      </c>
      <c r="B2293" s="6" t="s">
        <v>31</v>
      </c>
      <c r="C2293" s="6" t="s">
        <v>31</v>
      </c>
      <c r="D2293" s="6" t="s">
        <v>31</v>
      </c>
      <c r="E2293" s="6" t="s">
        <v>31</v>
      </c>
    </row>
    <row r="2294" spans="1:5" ht="12" x14ac:dyDescent="0.2">
      <c r="A2294" s="6" t="s">
        <v>1350</v>
      </c>
      <c r="B2294" s="6" t="s">
        <v>31</v>
      </c>
      <c r="C2294" s="6" t="s">
        <v>31</v>
      </c>
      <c r="D2294" s="6" t="s">
        <v>31</v>
      </c>
      <c r="E2294" s="6" t="s">
        <v>31</v>
      </c>
    </row>
    <row r="2295" spans="1:5" ht="12" x14ac:dyDescent="0.2">
      <c r="A2295" s="6" t="s">
        <v>1351</v>
      </c>
      <c r="B2295" s="6" t="s">
        <v>31</v>
      </c>
      <c r="C2295" s="6" t="s">
        <v>31</v>
      </c>
      <c r="D2295" s="6" t="s">
        <v>31</v>
      </c>
      <c r="E2295" s="6" t="s">
        <v>31</v>
      </c>
    </row>
    <row r="2296" spans="1:5" ht="12" x14ac:dyDescent="0.2">
      <c r="A2296" s="6" t="s">
        <v>31</v>
      </c>
      <c r="B2296" s="6" t="s">
        <v>31</v>
      </c>
      <c r="C2296" s="6" t="s">
        <v>31</v>
      </c>
      <c r="D2296" s="6" t="s">
        <v>31</v>
      </c>
      <c r="E2296" s="6" t="s">
        <v>31</v>
      </c>
    </row>
    <row r="2297" spans="1:5" ht="12" x14ac:dyDescent="0.2">
      <c r="A2297" s="6" t="s">
        <v>2144</v>
      </c>
      <c r="B2297" s="6" t="s">
        <v>31</v>
      </c>
      <c r="C2297" s="6" t="s">
        <v>31</v>
      </c>
      <c r="D2297" s="6" t="s">
        <v>31</v>
      </c>
      <c r="E2297" s="6" t="s">
        <v>31</v>
      </c>
    </row>
    <row r="2298" spans="1:5" ht="12" x14ac:dyDescent="0.2">
      <c r="A2298" s="6" t="s">
        <v>1365</v>
      </c>
      <c r="B2298" s="9">
        <v>0</v>
      </c>
      <c r="C2298" s="9">
        <v>0</v>
      </c>
      <c r="D2298" s="9">
        <v>0</v>
      </c>
      <c r="E2298" s="9">
        <v>0</v>
      </c>
    </row>
    <row r="2299" spans="1:5" ht="12" x14ac:dyDescent="0.2">
      <c r="A2299" s="6" t="s">
        <v>31</v>
      </c>
      <c r="B2299" s="6" t="s">
        <v>31</v>
      </c>
      <c r="C2299" s="6" t="s">
        <v>31</v>
      </c>
      <c r="D2299" s="6" t="s">
        <v>31</v>
      </c>
      <c r="E2299" s="6" t="s">
        <v>31</v>
      </c>
    </row>
    <row r="2300" spans="1:5" ht="12" x14ac:dyDescent="0.2">
      <c r="A2300" s="6" t="s">
        <v>2145</v>
      </c>
      <c r="B2300" s="6" t="s">
        <v>31</v>
      </c>
      <c r="C2300" s="6" t="s">
        <v>31</v>
      </c>
      <c r="D2300" s="6" t="s">
        <v>31</v>
      </c>
      <c r="E2300" s="6" t="s">
        <v>31</v>
      </c>
    </row>
    <row r="2301" spans="1:5" ht="12" x14ac:dyDescent="0.2">
      <c r="A2301" s="6" t="s">
        <v>2146</v>
      </c>
      <c r="B2301" s="6" t="s">
        <v>31</v>
      </c>
      <c r="C2301" s="6" t="s">
        <v>31</v>
      </c>
      <c r="D2301" s="6" t="s">
        <v>31</v>
      </c>
      <c r="E2301" s="6" t="s">
        <v>31</v>
      </c>
    </row>
    <row r="2302" spans="1:5" ht="12" x14ac:dyDescent="0.2">
      <c r="A2302" s="6" t="s">
        <v>2147</v>
      </c>
      <c r="B2302" s="6" t="s">
        <v>31</v>
      </c>
      <c r="C2302" s="6" t="s">
        <v>31</v>
      </c>
      <c r="D2302" s="6" t="s">
        <v>31</v>
      </c>
      <c r="E2302" s="6" t="s">
        <v>31</v>
      </c>
    </row>
    <row r="2303" spans="1:5" ht="12" x14ac:dyDescent="0.2">
      <c r="A2303" s="6" t="s">
        <v>2148</v>
      </c>
      <c r="B2303" s="6" t="s">
        <v>31</v>
      </c>
      <c r="C2303" s="6" t="s">
        <v>31</v>
      </c>
      <c r="D2303" s="6" t="s">
        <v>31</v>
      </c>
      <c r="E2303" s="6" t="s">
        <v>31</v>
      </c>
    </row>
    <row r="2304" spans="1:5" ht="12" x14ac:dyDescent="0.2">
      <c r="A2304" s="6" t="s">
        <v>2149</v>
      </c>
      <c r="B2304" s="6" t="s">
        <v>31</v>
      </c>
      <c r="C2304" s="6" t="s">
        <v>31</v>
      </c>
      <c r="D2304" s="6" t="s">
        <v>31</v>
      </c>
      <c r="E2304" s="6" t="s">
        <v>31</v>
      </c>
    </row>
    <row r="2305" spans="1:5" ht="12" x14ac:dyDescent="0.2">
      <c r="A2305" s="6" t="s">
        <v>2150</v>
      </c>
      <c r="B2305" s="6" t="s">
        <v>31</v>
      </c>
      <c r="C2305" s="6" t="s">
        <v>31</v>
      </c>
      <c r="D2305" s="6" t="s">
        <v>31</v>
      </c>
      <c r="E2305" s="6" t="s">
        <v>31</v>
      </c>
    </row>
    <row r="2306" spans="1:5" ht="12" x14ac:dyDescent="0.2">
      <c r="A2306" s="6" t="s">
        <v>2151</v>
      </c>
      <c r="B2306" s="6" t="s">
        <v>31</v>
      </c>
      <c r="C2306" s="6" t="s">
        <v>31</v>
      </c>
      <c r="D2306" s="6" t="s">
        <v>31</v>
      </c>
      <c r="E2306" s="6" t="s">
        <v>31</v>
      </c>
    </row>
    <row r="2307" spans="1:5" ht="12" x14ac:dyDescent="0.2">
      <c r="A2307" s="6" t="s">
        <v>2152</v>
      </c>
      <c r="B2307" s="6" t="s">
        <v>31</v>
      </c>
      <c r="C2307" s="6" t="s">
        <v>31</v>
      </c>
      <c r="D2307" s="6" t="s">
        <v>31</v>
      </c>
      <c r="E2307" s="6" t="s">
        <v>31</v>
      </c>
    </row>
    <row r="2308" spans="1:5" ht="12" x14ac:dyDescent="0.2">
      <c r="A2308" s="6" t="s">
        <v>2153</v>
      </c>
      <c r="B2308" s="6" t="s">
        <v>31</v>
      </c>
      <c r="C2308" s="6" t="s">
        <v>31</v>
      </c>
      <c r="D2308" s="6" t="s">
        <v>31</v>
      </c>
      <c r="E2308" s="6" t="s">
        <v>31</v>
      </c>
    </row>
    <row r="2309" spans="1:5" ht="12" x14ac:dyDescent="0.2">
      <c r="A2309" s="6" t="s">
        <v>2154</v>
      </c>
      <c r="B2309" s="6" t="s">
        <v>31</v>
      </c>
      <c r="C2309" s="6" t="s">
        <v>31</v>
      </c>
      <c r="D2309" s="6" t="s">
        <v>31</v>
      </c>
      <c r="E2309" s="6" t="s">
        <v>31</v>
      </c>
    </row>
    <row r="2310" spans="1:5" ht="12" x14ac:dyDescent="0.2">
      <c r="A2310" s="6" t="s">
        <v>2155</v>
      </c>
      <c r="B2310" s="6" t="s">
        <v>31</v>
      </c>
      <c r="C2310" s="6" t="s">
        <v>31</v>
      </c>
      <c r="D2310" s="6" t="s">
        <v>31</v>
      </c>
      <c r="E2310" s="6" t="s">
        <v>31</v>
      </c>
    </row>
    <row r="2311" spans="1:5" ht="12" x14ac:dyDescent="0.2">
      <c r="A2311" s="6" t="s">
        <v>1503</v>
      </c>
      <c r="B2311" s="9">
        <v>0</v>
      </c>
      <c r="C2311" s="9">
        <v>0</v>
      </c>
      <c r="D2311" s="9">
        <v>0</v>
      </c>
      <c r="E2311" s="9">
        <v>0</v>
      </c>
    </row>
    <row r="2312" spans="1:5" ht="12" x14ac:dyDescent="0.2">
      <c r="A2312" s="6" t="s">
        <v>31</v>
      </c>
      <c r="B2312" s="6" t="s">
        <v>31</v>
      </c>
      <c r="C2312" s="6" t="s">
        <v>31</v>
      </c>
      <c r="D2312" s="6" t="s">
        <v>31</v>
      </c>
      <c r="E2312" s="6" t="s">
        <v>31</v>
      </c>
    </row>
    <row r="2313" spans="1:5" ht="12" x14ac:dyDescent="0.2">
      <c r="A2313" s="6" t="s">
        <v>2156</v>
      </c>
      <c r="B2313" s="6" t="s">
        <v>31</v>
      </c>
      <c r="C2313" s="6" t="s">
        <v>31</v>
      </c>
      <c r="D2313" s="6" t="s">
        <v>31</v>
      </c>
      <c r="E2313" s="6" t="s">
        <v>31</v>
      </c>
    </row>
    <row r="2314" spans="1:5" ht="12" x14ac:dyDescent="0.2">
      <c r="A2314" s="6" t="s">
        <v>2184</v>
      </c>
      <c r="B2314" s="6" t="s">
        <v>31</v>
      </c>
      <c r="C2314" s="6" t="s">
        <v>31</v>
      </c>
      <c r="D2314" s="6" t="s">
        <v>31</v>
      </c>
      <c r="E2314" s="6" t="s">
        <v>31</v>
      </c>
    </row>
    <row r="2315" spans="1:5" ht="12" x14ac:dyDescent="0.2">
      <c r="A2315" s="6" t="s">
        <v>2185</v>
      </c>
      <c r="B2315" s="9">
        <v>1123</v>
      </c>
      <c r="C2315" s="9">
        <v>0</v>
      </c>
      <c r="D2315" s="9">
        <v>0</v>
      </c>
      <c r="E2315" s="9">
        <v>1123</v>
      </c>
    </row>
    <row r="2316" spans="1:5" ht="12" x14ac:dyDescent="0.2">
      <c r="A2316" s="6" t="s">
        <v>2186</v>
      </c>
      <c r="B2316" s="6" t="s">
        <v>31</v>
      </c>
      <c r="C2316" s="6" t="s">
        <v>31</v>
      </c>
      <c r="D2316" s="6" t="s">
        <v>31</v>
      </c>
      <c r="E2316" s="6" t="s">
        <v>31</v>
      </c>
    </row>
    <row r="2317" spans="1:5" ht="12" x14ac:dyDescent="0.2">
      <c r="A2317" s="6" t="s">
        <v>2187</v>
      </c>
      <c r="B2317" s="9">
        <v>0</v>
      </c>
      <c r="C2317" s="9">
        <v>24408</v>
      </c>
      <c r="D2317" s="9">
        <v>0</v>
      </c>
      <c r="E2317" s="9">
        <v>24408</v>
      </c>
    </row>
    <row r="2318" spans="1:5" ht="12" x14ac:dyDescent="0.2">
      <c r="A2318" s="6" t="s">
        <v>2188</v>
      </c>
      <c r="B2318" s="6" t="s">
        <v>31</v>
      </c>
      <c r="C2318" s="6" t="s">
        <v>31</v>
      </c>
      <c r="D2318" s="6" t="s">
        <v>31</v>
      </c>
      <c r="E2318" s="6" t="s">
        <v>31</v>
      </c>
    </row>
    <row r="2319" spans="1:5" ht="12" x14ac:dyDescent="0.2">
      <c r="A2319" s="6" t="s">
        <v>2189</v>
      </c>
      <c r="B2319" s="9">
        <v>0</v>
      </c>
      <c r="C2319" s="9">
        <v>0</v>
      </c>
      <c r="D2319" s="9">
        <v>1116</v>
      </c>
      <c r="E2319" s="9">
        <v>1116</v>
      </c>
    </row>
    <row r="2320" spans="1:5" ht="12" x14ac:dyDescent="0.2">
      <c r="A2320" s="6" t="s">
        <v>2190</v>
      </c>
      <c r="B2320" s="6" t="s">
        <v>31</v>
      </c>
      <c r="C2320" s="6" t="s">
        <v>31</v>
      </c>
      <c r="D2320" s="6" t="s">
        <v>31</v>
      </c>
      <c r="E2320" s="6" t="s">
        <v>31</v>
      </c>
    </row>
    <row r="2321" spans="1:5" ht="12" x14ac:dyDescent="0.2">
      <c r="A2321" s="6" t="s">
        <v>2164</v>
      </c>
      <c r="B2321" s="6" t="s">
        <v>31</v>
      </c>
      <c r="C2321" s="6" t="s">
        <v>31</v>
      </c>
      <c r="D2321" s="6" t="s">
        <v>31</v>
      </c>
      <c r="E2321" s="6" t="s">
        <v>31</v>
      </c>
    </row>
    <row r="2322" spans="1:5" ht="12" x14ac:dyDescent="0.2">
      <c r="A2322" s="6" t="s">
        <v>2165</v>
      </c>
      <c r="B2322" s="6" t="s">
        <v>31</v>
      </c>
      <c r="C2322" s="6" t="s">
        <v>31</v>
      </c>
      <c r="D2322" s="6" t="s">
        <v>31</v>
      </c>
      <c r="E2322" s="6" t="s">
        <v>31</v>
      </c>
    </row>
    <row r="2323" spans="1:5" ht="12" x14ac:dyDescent="0.2">
      <c r="A2323" s="6" t="s">
        <v>2166</v>
      </c>
      <c r="B2323" s="6" t="s">
        <v>31</v>
      </c>
      <c r="C2323" s="6" t="s">
        <v>31</v>
      </c>
      <c r="D2323" s="6" t="s">
        <v>31</v>
      </c>
      <c r="E2323" s="6" t="s">
        <v>31</v>
      </c>
    </row>
    <row r="2324" spans="1:5" ht="12" x14ac:dyDescent="0.2">
      <c r="A2324" s="6" t="s">
        <v>1467</v>
      </c>
      <c r="B2324" s="9">
        <v>1123</v>
      </c>
      <c r="C2324" s="9">
        <v>24408</v>
      </c>
      <c r="D2324" s="9">
        <v>1116</v>
      </c>
      <c r="E2324" s="9">
        <v>26647</v>
      </c>
    </row>
    <row r="2325" spans="1:5" ht="12" x14ac:dyDescent="0.2">
      <c r="A2325" s="6" t="s">
        <v>31</v>
      </c>
      <c r="B2325" s="6" t="s">
        <v>31</v>
      </c>
      <c r="C2325" s="6" t="s">
        <v>31</v>
      </c>
      <c r="D2325" s="6" t="s">
        <v>31</v>
      </c>
      <c r="E2325" s="6" t="s">
        <v>31</v>
      </c>
    </row>
    <row r="2326" spans="1:5" ht="12" x14ac:dyDescent="0.2">
      <c r="A2326" s="6" t="s">
        <v>31</v>
      </c>
      <c r="B2326" s="6" t="s">
        <v>31</v>
      </c>
      <c r="C2326" s="6" t="s">
        <v>31</v>
      </c>
      <c r="D2326" s="6" t="s">
        <v>31</v>
      </c>
      <c r="E2326" s="6" t="s">
        <v>31</v>
      </c>
    </row>
    <row r="2327" spans="1:5" ht="12" x14ac:dyDescent="0.2">
      <c r="A2327" s="7" t="s">
        <v>2191</v>
      </c>
      <c r="B2327" s="8">
        <v>1292</v>
      </c>
      <c r="C2327" s="8">
        <v>28820</v>
      </c>
      <c r="D2327" s="8">
        <v>1283</v>
      </c>
      <c r="E2327" s="8">
        <v>31395</v>
      </c>
    </row>
    <row r="2328" spans="1:5" ht="12" x14ac:dyDescent="0.2">
      <c r="A2328" s="6" t="s">
        <v>2142</v>
      </c>
      <c r="B2328" s="6" t="s">
        <v>31</v>
      </c>
      <c r="C2328" s="6" t="s">
        <v>31</v>
      </c>
      <c r="D2328" s="6" t="s">
        <v>31</v>
      </c>
      <c r="E2328" s="6" t="s">
        <v>31</v>
      </c>
    </row>
    <row r="2329" spans="1:5" ht="12" x14ac:dyDescent="0.2">
      <c r="A2329" s="6" t="s">
        <v>2143</v>
      </c>
      <c r="B2329" s="6" t="s">
        <v>31</v>
      </c>
      <c r="C2329" s="6" t="s">
        <v>31</v>
      </c>
      <c r="D2329" s="6" t="s">
        <v>31</v>
      </c>
      <c r="E2329" s="6" t="s">
        <v>31</v>
      </c>
    </row>
    <row r="2330" spans="1:5" ht="12" x14ac:dyDescent="0.2">
      <c r="A2330" s="6" t="s">
        <v>31</v>
      </c>
      <c r="B2330" s="6" t="s">
        <v>31</v>
      </c>
      <c r="C2330" s="6" t="s">
        <v>31</v>
      </c>
      <c r="D2330" s="6" t="s">
        <v>31</v>
      </c>
      <c r="E2330" s="6" t="s">
        <v>31</v>
      </c>
    </row>
    <row r="2331" spans="1:5" ht="12" x14ac:dyDescent="0.2">
      <c r="A2331" s="6" t="s">
        <v>1349</v>
      </c>
      <c r="B2331" s="6" t="s">
        <v>31</v>
      </c>
      <c r="C2331" s="6" t="s">
        <v>31</v>
      </c>
      <c r="D2331" s="6" t="s">
        <v>31</v>
      </c>
      <c r="E2331" s="6" t="s">
        <v>31</v>
      </c>
    </row>
    <row r="2332" spans="1:5" ht="12" x14ac:dyDescent="0.2">
      <c r="A2332" s="6" t="s">
        <v>1350</v>
      </c>
      <c r="B2332" s="6" t="s">
        <v>31</v>
      </c>
      <c r="C2332" s="6" t="s">
        <v>31</v>
      </c>
      <c r="D2332" s="6" t="s">
        <v>31</v>
      </c>
      <c r="E2332" s="6" t="s">
        <v>31</v>
      </c>
    </row>
    <row r="2333" spans="1:5" ht="12" x14ac:dyDescent="0.2">
      <c r="A2333" s="6" t="s">
        <v>1351</v>
      </c>
      <c r="B2333" s="6" t="s">
        <v>31</v>
      </c>
      <c r="C2333" s="6" t="s">
        <v>31</v>
      </c>
      <c r="D2333" s="6" t="s">
        <v>31</v>
      </c>
      <c r="E2333" s="6" t="s">
        <v>31</v>
      </c>
    </row>
    <row r="2334" spans="1:5" ht="12" x14ac:dyDescent="0.2">
      <c r="A2334" s="6" t="s">
        <v>31</v>
      </c>
      <c r="B2334" s="6" t="s">
        <v>31</v>
      </c>
      <c r="C2334" s="6" t="s">
        <v>31</v>
      </c>
      <c r="D2334" s="6" t="s">
        <v>31</v>
      </c>
      <c r="E2334" s="6" t="s">
        <v>31</v>
      </c>
    </row>
    <row r="2335" spans="1:5" ht="12" x14ac:dyDescent="0.2">
      <c r="A2335" s="6" t="s">
        <v>2144</v>
      </c>
      <c r="B2335" s="6" t="s">
        <v>31</v>
      </c>
      <c r="C2335" s="6" t="s">
        <v>31</v>
      </c>
      <c r="D2335" s="6" t="s">
        <v>31</v>
      </c>
      <c r="E2335" s="6" t="s">
        <v>31</v>
      </c>
    </row>
    <row r="2336" spans="1:5" ht="12" x14ac:dyDescent="0.2">
      <c r="A2336" s="6" t="s">
        <v>1365</v>
      </c>
      <c r="B2336" s="9">
        <v>0</v>
      </c>
      <c r="C2336" s="9">
        <v>0</v>
      </c>
      <c r="D2336" s="9">
        <v>0</v>
      </c>
      <c r="E2336" s="9">
        <v>0</v>
      </c>
    </row>
    <row r="2337" spans="1:5" ht="12" x14ac:dyDescent="0.2">
      <c r="A2337" s="6" t="s">
        <v>31</v>
      </c>
      <c r="B2337" s="6" t="s">
        <v>31</v>
      </c>
      <c r="C2337" s="6" t="s">
        <v>31</v>
      </c>
      <c r="D2337" s="6" t="s">
        <v>31</v>
      </c>
      <c r="E2337" s="6" t="s">
        <v>31</v>
      </c>
    </row>
    <row r="2338" spans="1:5" ht="12" x14ac:dyDescent="0.2">
      <c r="A2338" s="6" t="s">
        <v>2145</v>
      </c>
      <c r="B2338" s="6" t="s">
        <v>31</v>
      </c>
      <c r="C2338" s="6" t="s">
        <v>31</v>
      </c>
      <c r="D2338" s="6" t="s">
        <v>31</v>
      </c>
      <c r="E2338" s="6" t="s">
        <v>31</v>
      </c>
    </row>
    <row r="2339" spans="1:5" ht="12" x14ac:dyDescent="0.2">
      <c r="A2339" s="6" t="s">
        <v>2146</v>
      </c>
      <c r="B2339" s="6" t="s">
        <v>31</v>
      </c>
      <c r="C2339" s="6" t="s">
        <v>31</v>
      </c>
      <c r="D2339" s="6" t="s">
        <v>31</v>
      </c>
      <c r="E2339" s="6" t="s">
        <v>31</v>
      </c>
    </row>
    <row r="2340" spans="1:5" ht="12" x14ac:dyDescent="0.2">
      <c r="A2340" s="6" t="s">
        <v>2147</v>
      </c>
      <c r="B2340" s="6" t="s">
        <v>31</v>
      </c>
      <c r="C2340" s="6" t="s">
        <v>31</v>
      </c>
      <c r="D2340" s="6" t="s">
        <v>31</v>
      </c>
      <c r="E2340" s="6" t="s">
        <v>31</v>
      </c>
    </row>
    <row r="2341" spans="1:5" ht="12" x14ac:dyDescent="0.2">
      <c r="A2341" s="6" t="s">
        <v>2148</v>
      </c>
      <c r="B2341" s="6" t="s">
        <v>31</v>
      </c>
      <c r="C2341" s="6" t="s">
        <v>31</v>
      </c>
      <c r="D2341" s="6" t="s">
        <v>31</v>
      </c>
      <c r="E2341" s="6" t="s">
        <v>31</v>
      </c>
    </row>
    <row r="2342" spans="1:5" ht="12" x14ac:dyDescent="0.2">
      <c r="A2342" s="6" t="s">
        <v>2149</v>
      </c>
      <c r="B2342" s="6" t="s">
        <v>31</v>
      </c>
      <c r="C2342" s="6" t="s">
        <v>31</v>
      </c>
      <c r="D2342" s="6" t="s">
        <v>31</v>
      </c>
      <c r="E2342" s="6" t="s">
        <v>31</v>
      </c>
    </row>
    <row r="2343" spans="1:5" ht="12" x14ac:dyDescent="0.2">
      <c r="A2343" s="6" t="s">
        <v>2150</v>
      </c>
      <c r="B2343" s="6" t="s">
        <v>31</v>
      </c>
      <c r="C2343" s="6" t="s">
        <v>31</v>
      </c>
      <c r="D2343" s="6" t="s">
        <v>31</v>
      </c>
      <c r="E2343" s="6" t="s">
        <v>31</v>
      </c>
    </row>
    <row r="2344" spans="1:5" ht="12" x14ac:dyDescent="0.2">
      <c r="A2344" s="6" t="s">
        <v>2151</v>
      </c>
      <c r="B2344" s="6" t="s">
        <v>31</v>
      </c>
      <c r="C2344" s="6" t="s">
        <v>31</v>
      </c>
      <c r="D2344" s="6" t="s">
        <v>31</v>
      </c>
      <c r="E2344" s="6" t="s">
        <v>31</v>
      </c>
    </row>
    <row r="2345" spans="1:5" ht="12" x14ac:dyDescent="0.2">
      <c r="A2345" s="6" t="s">
        <v>2152</v>
      </c>
      <c r="B2345" s="6" t="s">
        <v>31</v>
      </c>
      <c r="C2345" s="6" t="s">
        <v>31</v>
      </c>
      <c r="D2345" s="6" t="s">
        <v>31</v>
      </c>
      <c r="E2345" s="6" t="s">
        <v>31</v>
      </c>
    </row>
    <row r="2346" spans="1:5" ht="12" x14ac:dyDescent="0.2">
      <c r="A2346" s="6" t="s">
        <v>2153</v>
      </c>
      <c r="B2346" s="6" t="s">
        <v>31</v>
      </c>
      <c r="C2346" s="6" t="s">
        <v>31</v>
      </c>
      <c r="D2346" s="6" t="s">
        <v>31</v>
      </c>
      <c r="E2346" s="6" t="s">
        <v>31</v>
      </c>
    </row>
    <row r="2347" spans="1:5" ht="12" x14ac:dyDescent="0.2">
      <c r="A2347" s="6" t="s">
        <v>2154</v>
      </c>
      <c r="B2347" s="6" t="s">
        <v>31</v>
      </c>
      <c r="C2347" s="6" t="s">
        <v>31</v>
      </c>
      <c r="D2347" s="6" t="s">
        <v>31</v>
      </c>
      <c r="E2347" s="6" t="s">
        <v>31</v>
      </c>
    </row>
    <row r="2348" spans="1:5" ht="12" x14ac:dyDescent="0.2">
      <c r="A2348" s="6" t="s">
        <v>2155</v>
      </c>
      <c r="B2348" s="6" t="s">
        <v>31</v>
      </c>
      <c r="C2348" s="6" t="s">
        <v>31</v>
      </c>
      <c r="D2348" s="6" t="s">
        <v>31</v>
      </c>
      <c r="E2348" s="6" t="s">
        <v>31</v>
      </c>
    </row>
    <row r="2349" spans="1:5" ht="12" x14ac:dyDescent="0.2">
      <c r="A2349" s="6" t="s">
        <v>1503</v>
      </c>
      <c r="B2349" s="9">
        <v>0</v>
      </c>
      <c r="C2349" s="9">
        <v>0</v>
      </c>
      <c r="D2349" s="9">
        <v>0</v>
      </c>
      <c r="E2349" s="9">
        <v>0</v>
      </c>
    </row>
    <row r="2350" spans="1:5" ht="12" x14ac:dyDescent="0.2">
      <c r="A2350" s="6" t="s">
        <v>31</v>
      </c>
      <c r="B2350" s="6" t="s">
        <v>31</v>
      </c>
      <c r="C2350" s="6" t="s">
        <v>31</v>
      </c>
      <c r="D2350" s="6" t="s">
        <v>31</v>
      </c>
      <c r="E2350" s="6" t="s">
        <v>31</v>
      </c>
    </row>
    <row r="2351" spans="1:5" ht="12" x14ac:dyDescent="0.2">
      <c r="A2351" s="6" t="s">
        <v>2156</v>
      </c>
      <c r="B2351" s="6" t="s">
        <v>31</v>
      </c>
      <c r="C2351" s="6" t="s">
        <v>31</v>
      </c>
      <c r="D2351" s="6" t="s">
        <v>31</v>
      </c>
      <c r="E2351" s="6" t="s">
        <v>31</v>
      </c>
    </row>
    <row r="2352" spans="1:5" ht="12" x14ac:dyDescent="0.2">
      <c r="A2352" s="6" t="s">
        <v>2192</v>
      </c>
      <c r="B2352" s="6" t="s">
        <v>31</v>
      </c>
      <c r="C2352" s="6" t="s">
        <v>31</v>
      </c>
      <c r="D2352" s="6" t="s">
        <v>31</v>
      </c>
      <c r="E2352" s="6" t="s">
        <v>31</v>
      </c>
    </row>
    <row r="2353" spans="1:5" ht="12" x14ac:dyDescent="0.2">
      <c r="A2353" s="6" t="s">
        <v>2193</v>
      </c>
      <c r="B2353" s="9">
        <v>1292</v>
      </c>
      <c r="C2353" s="9">
        <v>0</v>
      </c>
      <c r="D2353" s="9">
        <v>0</v>
      </c>
      <c r="E2353" s="9">
        <v>1292</v>
      </c>
    </row>
    <row r="2354" spans="1:5" ht="12" x14ac:dyDescent="0.2">
      <c r="A2354" s="6" t="s">
        <v>2194</v>
      </c>
      <c r="B2354" s="6" t="s">
        <v>31</v>
      </c>
      <c r="C2354" s="6" t="s">
        <v>31</v>
      </c>
      <c r="D2354" s="6" t="s">
        <v>31</v>
      </c>
      <c r="E2354" s="6" t="s">
        <v>31</v>
      </c>
    </row>
    <row r="2355" spans="1:5" ht="12" x14ac:dyDescent="0.2">
      <c r="A2355" s="6" t="s">
        <v>2195</v>
      </c>
      <c r="B2355" s="9">
        <v>0</v>
      </c>
      <c r="C2355" s="9">
        <v>28820</v>
      </c>
      <c r="D2355" s="9">
        <v>0</v>
      </c>
      <c r="E2355" s="9">
        <v>28820</v>
      </c>
    </row>
    <row r="2356" spans="1:5" ht="12" x14ac:dyDescent="0.2">
      <c r="A2356" s="6" t="s">
        <v>2196</v>
      </c>
      <c r="B2356" s="6" t="s">
        <v>31</v>
      </c>
      <c r="C2356" s="6" t="s">
        <v>31</v>
      </c>
      <c r="D2356" s="6" t="s">
        <v>31</v>
      </c>
      <c r="E2356" s="6" t="s">
        <v>31</v>
      </c>
    </row>
    <row r="2357" spans="1:5" ht="12" x14ac:dyDescent="0.2">
      <c r="A2357" s="6" t="s">
        <v>2197</v>
      </c>
      <c r="B2357" s="9">
        <v>0</v>
      </c>
      <c r="C2357" s="9">
        <v>0</v>
      </c>
      <c r="D2357" s="9">
        <v>1283</v>
      </c>
      <c r="E2357" s="9">
        <v>1283</v>
      </c>
    </row>
    <row r="2358" spans="1:5" ht="12" x14ac:dyDescent="0.2">
      <c r="A2358" s="6" t="s">
        <v>2198</v>
      </c>
      <c r="B2358" s="6" t="s">
        <v>31</v>
      </c>
      <c r="C2358" s="6" t="s">
        <v>31</v>
      </c>
      <c r="D2358" s="6" t="s">
        <v>31</v>
      </c>
      <c r="E2358" s="6" t="s">
        <v>31</v>
      </c>
    </row>
    <row r="2359" spans="1:5" ht="12" x14ac:dyDescent="0.2">
      <c r="A2359" s="6" t="s">
        <v>2164</v>
      </c>
      <c r="B2359" s="6" t="s">
        <v>31</v>
      </c>
      <c r="C2359" s="6" t="s">
        <v>31</v>
      </c>
      <c r="D2359" s="6" t="s">
        <v>31</v>
      </c>
      <c r="E2359" s="6" t="s">
        <v>31</v>
      </c>
    </row>
    <row r="2360" spans="1:5" ht="12" x14ac:dyDescent="0.2">
      <c r="A2360" s="6" t="s">
        <v>2165</v>
      </c>
      <c r="B2360" s="6" t="s">
        <v>31</v>
      </c>
      <c r="C2360" s="6" t="s">
        <v>31</v>
      </c>
      <c r="D2360" s="6" t="s">
        <v>31</v>
      </c>
      <c r="E2360" s="6" t="s">
        <v>31</v>
      </c>
    </row>
    <row r="2361" spans="1:5" ht="12" x14ac:dyDescent="0.2">
      <c r="A2361" s="6" t="s">
        <v>2166</v>
      </c>
      <c r="B2361" s="6" t="s">
        <v>31</v>
      </c>
      <c r="C2361" s="6" t="s">
        <v>31</v>
      </c>
      <c r="D2361" s="6" t="s">
        <v>31</v>
      </c>
      <c r="E2361" s="6" t="s">
        <v>31</v>
      </c>
    </row>
    <row r="2362" spans="1:5" ht="12" x14ac:dyDescent="0.2">
      <c r="A2362" s="6" t="s">
        <v>1467</v>
      </c>
      <c r="B2362" s="9">
        <v>1292</v>
      </c>
      <c r="C2362" s="9">
        <v>28820</v>
      </c>
      <c r="D2362" s="9">
        <v>1283</v>
      </c>
      <c r="E2362" s="9">
        <v>31395</v>
      </c>
    </row>
    <row r="2363" spans="1:5" ht="12" x14ac:dyDescent="0.2">
      <c r="A2363" s="6" t="s">
        <v>31</v>
      </c>
      <c r="B2363" s="6" t="s">
        <v>31</v>
      </c>
      <c r="C2363" s="6" t="s">
        <v>31</v>
      </c>
      <c r="D2363" s="6" t="s">
        <v>31</v>
      </c>
      <c r="E2363" s="6" t="s">
        <v>31</v>
      </c>
    </row>
    <row r="2364" spans="1:5" ht="12" x14ac:dyDescent="0.2">
      <c r="A2364" s="6" t="s">
        <v>31</v>
      </c>
      <c r="B2364" s="6" t="s">
        <v>31</v>
      </c>
      <c r="C2364" s="6" t="s">
        <v>31</v>
      </c>
      <c r="D2364" s="6" t="s">
        <v>31</v>
      </c>
      <c r="E2364" s="6" t="s">
        <v>31</v>
      </c>
    </row>
    <row r="2365" spans="1:5" ht="12" x14ac:dyDescent="0.2">
      <c r="A2365" s="7" t="s">
        <v>2199</v>
      </c>
      <c r="B2365" s="8">
        <v>1489</v>
      </c>
      <c r="C2365" s="8">
        <v>33244</v>
      </c>
      <c r="D2365" s="8">
        <v>1478</v>
      </c>
      <c r="E2365" s="8">
        <v>36211</v>
      </c>
    </row>
    <row r="2366" spans="1:5" ht="12" x14ac:dyDescent="0.2">
      <c r="A2366" s="6" t="s">
        <v>2142</v>
      </c>
      <c r="B2366" s="6" t="s">
        <v>31</v>
      </c>
      <c r="C2366" s="6" t="s">
        <v>31</v>
      </c>
      <c r="D2366" s="6" t="s">
        <v>31</v>
      </c>
      <c r="E2366" s="6" t="s">
        <v>31</v>
      </c>
    </row>
    <row r="2367" spans="1:5" ht="12" x14ac:dyDescent="0.2">
      <c r="A2367" s="6" t="s">
        <v>2143</v>
      </c>
      <c r="B2367" s="6" t="s">
        <v>31</v>
      </c>
      <c r="C2367" s="6" t="s">
        <v>31</v>
      </c>
      <c r="D2367" s="6" t="s">
        <v>31</v>
      </c>
      <c r="E2367" s="6" t="s">
        <v>31</v>
      </c>
    </row>
    <row r="2368" spans="1:5" ht="12" x14ac:dyDescent="0.2">
      <c r="A2368" s="6" t="s">
        <v>31</v>
      </c>
      <c r="B2368" s="6" t="s">
        <v>31</v>
      </c>
      <c r="C2368" s="6" t="s">
        <v>31</v>
      </c>
      <c r="D2368" s="6" t="s">
        <v>31</v>
      </c>
      <c r="E2368" s="6" t="s">
        <v>31</v>
      </c>
    </row>
    <row r="2369" spans="1:5" ht="12" x14ac:dyDescent="0.2">
      <c r="A2369" s="6" t="s">
        <v>1349</v>
      </c>
      <c r="B2369" s="6" t="s">
        <v>31</v>
      </c>
      <c r="C2369" s="6" t="s">
        <v>31</v>
      </c>
      <c r="D2369" s="6" t="s">
        <v>31</v>
      </c>
      <c r="E2369" s="6" t="s">
        <v>31</v>
      </c>
    </row>
    <row r="2370" spans="1:5" ht="12" x14ac:dyDescent="0.2">
      <c r="A2370" s="6" t="s">
        <v>1350</v>
      </c>
      <c r="B2370" s="6" t="s">
        <v>31</v>
      </c>
      <c r="C2370" s="6" t="s">
        <v>31</v>
      </c>
      <c r="D2370" s="6" t="s">
        <v>31</v>
      </c>
      <c r="E2370" s="6" t="s">
        <v>31</v>
      </c>
    </row>
    <row r="2371" spans="1:5" ht="12" x14ac:dyDescent="0.2">
      <c r="A2371" s="6" t="s">
        <v>1351</v>
      </c>
      <c r="B2371" s="6" t="s">
        <v>31</v>
      </c>
      <c r="C2371" s="6" t="s">
        <v>31</v>
      </c>
      <c r="D2371" s="6" t="s">
        <v>31</v>
      </c>
      <c r="E2371" s="6" t="s">
        <v>31</v>
      </c>
    </row>
    <row r="2372" spans="1:5" ht="12" x14ac:dyDescent="0.2">
      <c r="A2372" s="6" t="s">
        <v>31</v>
      </c>
      <c r="B2372" s="6" t="s">
        <v>31</v>
      </c>
      <c r="C2372" s="6" t="s">
        <v>31</v>
      </c>
      <c r="D2372" s="6" t="s">
        <v>31</v>
      </c>
      <c r="E2372" s="6" t="s">
        <v>31</v>
      </c>
    </row>
    <row r="2373" spans="1:5" ht="12" x14ac:dyDescent="0.2">
      <c r="A2373" s="6" t="s">
        <v>2144</v>
      </c>
      <c r="B2373" s="6" t="s">
        <v>31</v>
      </c>
      <c r="C2373" s="6" t="s">
        <v>31</v>
      </c>
      <c r="D2373" s="6" t="s">
        <v>31</v>
      </c>
      <c r="E2373" s="6" t="s">
        <v>31</v>
      </c>
    </row>
    <row r="2374" spans="1:5" ht="12" x14ac:dyDescent="0.2">
      <c r="A2374" s="6" t="s">
        <v>1365</v>
      </c>
      <c r="B2374" s="9">
        <v>0</v>
      </c>
      <c r="C2374" s="9">
        <v>0</v>
      </c>
      <c r="D2374" s="9">
        <v>0</v>
      </c>
      <c r="E2374" s="9">
        <v>0</v>
      </c>
    </row>
    <row r="2375" spans="1:5" ht="12" x14ac:dyDescent="0.2">
      <c r="A2375" s="6" t="s">
        <v>31</v>
      </c>
      <c r="B2375" s="6" t="s">
        <v>31</v>
      </c>
      <c r="C2375" s="6" t="s">
        <v>31</v>
      </c>
      <c r="D2375" s="6" t="s">
        <v>31</v>
      </c>
      <c r="E2375" s="6" t="s">
        <v>31</v>
      </c>
    </row>
    <row r="2376" spans="1:5" ht="12" x14ac:dyDescent="0.2">
      <c r="A2376" s="6" t="s">
        <v>2145</v>
      </c>
      <c r="B2376" s="6" t="s">
        <v>31</v>
      </c>
      <c r="C2376" s="6" t="s">
        <v>31</v>
      </c>
      <c r="D2376" s="6" t="s">
        <v>31</v>
      </c>
      <c r="E2376" s="6" t="s">
        <v>31</v>
      </c>
    </row>
    <row r="2377" spans="1:5" ht="12" x14ac:dyDescent="0.2">
      <c r="A2377" s="6" t="s">
        <v>2146</v>
      </c>
      <c r="B2377" s="6" t="s">
        <v>31</v>
      </c>
      <c r="C2377" s="6" t="s">
        <v>31</v>
      </c>
      <c r="D2377" s="6" t="s">
        <v>31</v>
      </c>
      <c r="E2377" s="6" t="s">
        <v>31</v>
      </c>
    </row>
    <row r="2378" spans="1:5" ht="12" x14ac:dyDescent="0.2">
      <c r="A2378" s="6" t="s">
        <v>2147</v>
      </c>
      <c r="B2378" s="6" t="s">
        <v>31</v>
      </c>
      <c r="C2378" s="6" t="s">
        <v>31</v>
      </c>
      <c r="D2378" s="6" t="s">
        <v>31</v>
      </c>
      <c r="E2378" s="6" t="s">
        <v>31</v>
      </c>
    </row>
    <row r="2379" spans="1:5" ht="12" x14ac:dyDescent="0.2">
      <c r="A2379" s="6" t="s">
        <v>2148</v>
      </c>
      <c r="B2379" s="6" t="s">
        <v>31</v>
      </c>
      <c r="C2379" s="6" t="s">
        <v>31</v>
      </c>
      <c r="D2379" s="6" t="s">
        <v>31</v>
      </c>
      <c r="E2379" s="6" t="s">
        <v>31</v>
      </c>
    </row>
    <row r="2380" spans="1:5" ht="12" x14ac:dyDescent="0.2">
      <c r="A2380" s="6" t="s">
        <v>2149</v>
      </c>
      <c r="B2380" s="6" t="s">
        <v>31</v>
      </c>
      <c r="C2380" s="6" t="s">
        <v>31</v>
      </c>
      <c r="D2380" s="6" t="s">
        <v>31</v>
      </c>
      <c r="E2380" s="6" t="s">
        <v>31</v>
      </c>
    </row>
    <row r="2381" spans="1:5" ht="12" x14ac:dyDescent="0.2">
      <c r="A2381" s="6" t="s">
        <v>2150</v>
      </c>
      <c r="B2381" s="6" t="s">
        <v>31</v>
      </c>
      <c r="C2381" s="6" t="s">
        <v>31</v>
      </c>
      <c r="D2381" s="6" t="s">
        <v>31</v>
      </c>
      <c r="E2381" s="6" t="s">
        <v>31</v>
      </c>
    </row>
    <row r="2382" spans="1:5" ht="12" x14ac:dyDescent="0.2">
      <c r="A2382" s="6" t="s">
        <v>2151</v>
      </c>
      <c r="B2382" s="6" t="s">
        <v>31</v>
      </c>
      <c r="C2382" s="6" t="s">
        <v>31</v>
      </c>
      <c r="D2382" s="6" t="s">
        <v>31</v>
      </c>
      <c r="E2382" s="6" t="s">
        <v>31</v>
      </c>
    </row>
    <row r="2383" spans="1:5" ht="12" x14ac:dyDescent="0.2">
      <c r="A2383" s="6" t="s">
        <v>2152</v>
      </c>
      <c r="B2383" s="6" t="s">
        <v>31</v>
      </c>
      <c r="C2383" s="6" t="s">
        <v>31</v>
      </c>
      <c r="D2383" s="6" t="s">
        <v>31</v>
      </c>
      <c r="E2383" s="6" t="s">
        <v>31</v>
      </c>
    </row>
    <row r="2384" spans="1:5" ht="12" x14ac:dyDescent="0.2">
      <c r="A2384" s="6" t="s">
        <v>2153</v>
      </c>
      <c r="B2384" s="6" t="s">
        <v>31</v>
      </c>
      <c r="C2384" s="6" t="s">
        <v>31</v>
      </c>
      <c r="D2384" s="6" t="s">
        <v>31</v>
      </c>
      <c r="E2384" s="6" t="s">
        <v>31</v>
      </c>
    </row>
    <row r="2385" spans="1:5" ht="12" x14ac:dyDescent="0.2">
      <c r="A2385" s="6" t="s">
        <v>2154</v>
      </c>
      <c r="B2385" s="6" t="s">
        <v>31</v>
      </c>
      <c r="C2385" s="6" t="s">
        <v>31</v>
      </c>
      <c r="D2385" s="6" t="s">
        <v>31</v>
      </c>
      <c r="E2385" s="6" t="s">
        <v>31</v>
      </c>
    </row>
    <row r="2386" spans="1:5" ht="12" x14ac:dyDescent="0.2">
      <c r="A2386" s="6" t="s">
        <v>2155</v>
      </c>
      <c r="B2386" s="6" t="s">
        <v>31</v>
      </c>
      <c r="C2386" s="6" t="s">
        <v>31</v>
      </c>
      <c r="D2386" s="6" t="s">
        <v>31</v>
      </c>
      <c r="E2386" s="6" t="s">
        <v>31</v>
      </c>
    </row>
    <row r="2387" spans="1:5" ht="12" x14ac:dyDescent="0.2">
      <c r="A2387" s="6" t="s">
        <v>1503</v>
      </c>
      <c r="B2387" s="9">
        <v>0</v>
      </c>
      <c r="C2387" s="9">
        <v>0</v>
      </c>
      <c r="D2387" s="9">
        <v>0</v>
      </c>
      <c r="E2387" s="9">
        <v>0</v>
      </c>
    </row>
    <row r="2388" spans="1:5" ht="12" x14ac:dyDescent="0.2">
      <c r="A2388" s="6" t="s">
        <v>31</v>
      </c>
      <c r="B2388" s="6" t="s">
        <v>31</v>
      </c>
      <c r="C2388" s="6" t="s">
        <v>31</v>
      </c>
      <c r="D2388" s="6" t="s">
        <v>31</v>
      </c>
      <c r="E2388" s="6" t="s">
        <v>31</v>
      </c>
    </row>
    <row r="2389" spans="1:5" ht="12" x14ac:dyDescent="0.2">
      <c r="A2389" s="6" t="s">
        <v>2156</v>
      </c>
      <c r="B2389" s="6" t="s">
        <v>31</v>
      </c>
      <c r="C2389" s="6" t="s">
        <v>31</v>
      </c>
      <c r="D2389" s="6" t="s">
        <v>31</v>
      </c>
      <c r="E2389" s="6" t="s">
        <v>31</v>
      </c>
    </row>
    <row r="2390" spans="1:5" ht="12" x14ac:dyDescent="0.2">
      <c r="A2390" s="6" t="s">
        <v>2200</v>
      </c>
      <c r="B2390" s="6" t="s">
        <v>31</v>
      </c>
      <c r="C2390" s="6" t="s">
        <v>31</v>
      </c>
      <c r="D2390" s="6" t="s">
        <v>31</v>
      </c>
      <c r="E2390" s="6" t="s">
        <v>31</v>
      </c>
    </row>
    <row r="2391" spans="1:5" ht="12" x14ac:dyDescent="0.2">
      <c r="A2391" s="6" t="s">
        <v>2201</v>
      </c>
      <c r="B2391" s="9">
        <v>0</v>
      </c>
      <c r="C2391" s="9">
        <v>6579.6</v>
      </c>
      <c r="D2391" s="9">
        <v>0</v>
      </c>
      <c r="E2391" s="9">
        <v>6579.6</v>
      </c>
    </row>
    <row r="2392" spans="1:5" ht="12" x14ac:dyDescent="0.2">
      <c r="A2392" s="6" t="s">
        <v>1999</v>
      </c>
      <c r="B2392" s="6" t="s">
        <v>31</v>
      </c>
      <c r="C2392" s="6" t="s">
        <v>31</v>
      </c>
      <c r="D2392" s="6" t="s">
        <v>31</v>
      </c>
      <c r="E2392" s="6" t="s">
        <v>31</v>
      </c>
    </row>
    <row r="2393" spans="1:5" ht="12" x14ac:dyDescent="0.2">
      <c r="A2393" s="6" t="s">
        <v>2202</v>
      </c>
      <c r="B2393" s="9">
        <v>0</v>
      </c>
      <c r="C2393" s="9">
        <v>2004.9</v>
      </c>
      <c r="D2393" s="9">
        <v>0</v>
      </c>
      <c r="E2393" s="9">
        <v>2004.9</v>
      </c>
    </row>
    <row r="2394" spans="1:5" ht="12" x14ac:dyDescent="0.2">
      <c r="A2394" s="6" t="s">
        <v>1936</v>
      </c>
      <c r="B2394" s="6" t="s">
        <v>31</v>
      </c>
      <c r="C2394" s="6" t="s">
        <v>31</v>
      </c>
      <c r="D2394" s="6" t="s">
        <v>31</v>
      </c>
      <c r="E2394" s="6" t="s">
        <v>31</v>
      </c>
    </row>
    <row r="2395" spans="1:5" ht="12" x14ac:dyDescent="0.2">
      <c r="A2395" s="6" t="s">
        <v>2203</v>
      </c>
      <c r="B2395" s="6" t="s">
        <v>31</v>
      </c>
      <c r="C2395" s="6" t="s">
        <v>31</v>
      </c>
      <c r="D2395" s="6" t="s">
        <v>31</v>
      </c>
      <c r="E2395" s="6" t="s">
        <v>31</v>
      </c>
    </row>
    <row r="2396" spans="1:5" ht="12" x14ac:dyDescent="0.2">
      <c r="A2396" s="6" t="s">
        <v>2204</v>
      </c>
      <c r="B2396" s="9">
        <v>0</v>
      </c>
      <c r="C2396" s="9">
        <v>21645.7</v>
      </c>
      <c r="D2396" s="9">
        <v>0</v>
      </c>
      <c r="E2396" s="9">
        <v>21645.7</v>
      </c>
    </row>
    <row r="2397" spans="1:5" ht="12" x14ac:dyDescent="0.2">
      <c r="A2397" s="6" t="s">
        <v>2205</v>
      </c>
      <c r="B2397" s="6" t="s">
        <v>31</v>
      </c>
      <c r="C2397" s="6" t="s">
        <v>31</v>
      </c>
      <c r="D2397" s="6" t="s">
        <v>31</v>
      </c>
      <c r="E2397" s="6" t="s">
        <v>31</v>
      </c>
    </row>
    <row r="2398" spans="1:5" ht="12" x14ac:dyDescent="0.2">
      <c r="A2398" s="6" t="s">
        <v>2206</v>
      </c>
      <c r="B2398" s="6" t="s">
        <v>31</v>
      </c>
      <c r="C2398" s="6" t="s">
        <v>31</v>
      </c>
      <c r="D2398" s="6" t="s">
        <v>31</v>
      </c>
      <c r="E2398" s="6" t="s">
        <v>31</v>
      </c>
    </row>
    <row r="2399" spans="1:5" ht="12" x14ac:dyDescent="0.2">
      <c r="A2399" s="6" t="s">
        <v>2207</v>
      </c>
      <c r="B2399" s="6" t="s">
        <v>31</v>
      </c>
      <c r="C2399" s="6" t="s">
        <v>31</v>
      </c>
      <c r="D2399" s="6" t="s">
        <v>31</v>
      </c>
      <c r="E2399" s="6" t="s">
        <v>31</v>
      </c>
    </row>
    <row r="2400" spans="1:5" ht="12" x14ac:dyDescent="0.2">
      <c r="A2400" s="6" t="s">
        <v>2208</v>
      </c>
      <c r="B2400" s="9">
        <v>1489</v>
      </c>
      <c r="C2400" s="9">
        <v>0</v>
      </c>
      <c r="D2400" s="9">
        <v>0</v>
      </c>
      <c r="E2400" s="9">
        <v>1489</v>
      </c>
    </row>
    <row r="2401" spans="1:5" ht="12" x14ac:dyDescent="0.2">
      <c r="A2401" s="6" t="s">
        <v>1618</v>
      </c>
      <c r="B2401" s="6" t="s">
        <v>31</v>
      </c>
      <c r="C2401" s="6" t="s">
        <v>31</v>
      </c>
      <c r="D2401" s="6" t="s">
        <v>31</v>
      </c>
      <c r="E2401" s="6" t="s">
        <v>31</v>
      </c>
    </row>
    <row r="2402" spans="1:5" ht="12" x14ac:dyDescent="0.2">
      <c r="A2402" s="6" t="s">
        <v>2209</v>
      </c>
      <c r="B2402" s="9">
        <v>0</v>
      </c>
      <c r="C2402" s="9">
        <v>3014.3</v>
      </c>
      <c r="D2402" s="9">
        <v>0</v>
      </c>
      <c r="E2402" s="9">
        <v>3014.3</v>
      </c>
    </row>
    <row r="2403" spans="1:5" ht="12" x14ac:dyDescent="0.2">
      <c r="A2403" s="6" t="s">
        <v>1620</v>
      </c>
      <c r="B2403" s="6" t="s">
        <v>31</v>
      </c>
      <c r="C2403" s="6" t="s">
        <v>31</v>
      </c>
      <c r="D2403" s="6" t="s">
        <v>31</v>
      </c>
      <c r="E2403" s="6" t="s">
        <v>31</v>
      </c>
    </row>
    <row r="2404" spans="1:5" ht="12" x14ac:dyDescent="0.2">
      <c r="A2404" s="6" t="s">
        <v>2210</v>
      </c>
      <c r="B2404" s="9">
        <v>0</v>
      </c>
      <c r="C2404" s="9">
        <v>0</v>
      </c>
      <c r="D2404" s="9">
        <v>1478.7</v>
      </c>
      <c r="E2404" s="9">
        <v>1478.7</v>
      </c>
    </row>
    <row r="2405" spans="1:5" ht="12" x14ac:dyDescent="0.2">
      <c r="A2405" s="6" t="s">
        <v>1622</v>
      </c>
      <c r="B2405" s="6" t="s">
        <v>31</v>
      </c>
      <c r="C2405" s="6" t="s">
        <v>31</v>
      </c>
      <c r="D2405" s="6" t="s">
        <v>31</v>
      </c>
      <c r="E2405" s="6" t="s">
        <v>31</v>
      </c>
    </row>
    <row r="2406" spans="1:5" ht="12" x14ac:dyDescent="0.2">
      <c r="A2406" s="6" t="s">
        <v>31</v>
      </c>
      <c r="B2406" s="6" t="s">
        <v>31</v>
      </c>
      <c r="C2406" s="6" t="s">
        <v>31</v>
      </c>
      <c r="D2406" s="6" t="s">
        <v>31</v>
      </c>
      <c r="E2406" s="6" t="s">
        <v>31</v>
      </c>
    </row>
    <row r="2407" spans="1:5" ht="12" x14ac:dyDescent="0.2">
      <c r="A2407" s="6" t="s">
        <v>2164</v>
      </c>
      <c r="B2407" s="6" t="s">
        <v>31</v>
      </c>
      <c r="C2407" s="6" t="s">
        <v>31</v>
      </c>
      <c r="D2407" s="6" t="s">
        <v>31</v>
      </c>
      <c r="E2407" s="6" t="s">
        <v>31</v>
      </c>
    </row>
    <row r="2408" spans="1:5" ht="12" x14ac:dyDescent="0.2">
      <c r="A2408" s="6" t="s">
        <v>2165</v>
      </c>
      <c r="B2408" s="6" t="s">
        <v>31</v>
      </c>
      <c r="C2408" s="6" t="s">
        <v>31</v>
      </c>
      <c r="D2408" s="6" t="s">
        <v>31</v>
      </c>
      <c r="E2408" s="6" t="s">
        <v>31</v>
      </c>
    </row>
    <row r="2409" spans="1:5" ht="12" x14ac:dyDescent="0.2">
      <c r="A2409" s="6" t="s">
        <v>2166</v>
      </c>
      <c r="B2409" s="6" t="s">
        <v>31</v>
      </c>
      <c r="C2409" s="6" t="s">
        <v>31</v>
      </c>
      <c r="D2409" s="6" t="s">
        <v>31</v>
      </c>
      <c r="E2409" s="6" t="s">
        <v>31</v>
      </c>
    </row>
    <row r="2410" spans="1:5" ht="12" x14ac:dyDescent="0.2">
      <c r="A2410" s="6" t="s">
        <v>1467</v>
      </c>
      <c r="B2410" s="9">
        <v>1489</v>
      </c>
      <c r="C2410" s="9">
        <v>33244.5</v>
      </c>
      <c r="D2410" s="9">
        <v>1478.7</v>
      </c>
      <c r="E2410" s="9">
        <v>36212.199999999997</v>
      </c>
    </row>
    <row r="2411" spans="1:5" ht="12" x14ac:dyDescent="0.2">
      <c r="A2411" s="6" t="s">
        <v>31</v>
      </c>
      <c r="B2411" s="6" t="s">
        <v>31</v>
      </c>
      <c r="C2411" s="6" t="s">
        <v>31</v>
      </c>
      <c r="D2411" s="6" t="s">
        <v>31</v>
      </c>
      <c r="E2411" s="6" t="s">
        <v>31</v>
      </c>
    </row>
    <row r="2412" spans="1:5" ht="12" x14ac:dyDescent="0.2">
      <c r="A2412" s="6" t="s">
        <v>31</v>
      </c>
      <c r="B2412" s="6" t="s">
        <v>31</v>
      </c>
      <c r="C2412" s="6" t="s">
        <v>31</v>
      </c>
      <c r="D2412" s="6" t="s">
        <v>31</v>
      </c>
      <c r="E2412" s="6" t="s">
        <v>31</v>
      </c>
    </row>
    <row r="2413" spans="1:5" ht="12" x14ac:dyDescent="0.2">
      <c r="A2413" s="7" t="s">
        <v>2211</v>
      </c>
      <c r="B2413" s="8">
        <v>1657</v>
      </c>
      <c r="C2413" s="8">
        <v>37656</v>
      </c>
      <c r="D2413" s="8">
        <v>1646</v>
      </c>
      <c r="E2413" s="8">
        <v>40959</v>
      </c>
    </row>
    <row r="2414" spans="1:5" ht="12" x14ac:dyDescent="0.2">
      <c r="A2414" s="6" t="s">
        <v>2142</v>
      </c>
      <c r="B2414" s="6" t="s">
        <v>31</v>
      </c>
      <c r="C2414" s="6" t="s">
        <v>31</v>
      </c>
      <c r="D2414" s="6" t="s">
        <v>31</v>
      </c>
      <c r="E2414" s="6" t="s">
        <v>31</v>
      </c>
    </row>
    <row r="2415" spans="1:5" ht="12" x14ac:dyDescent="0.2">
      <c r="A2415" s="6" t="s">
        <v>2143</v>
      </c>
      <c r="B2415" s="6" t="s">
        <v>31</v>
      </c>
      <c r="C2415" s="6" t="s">
        <v>31</v>
      </c>
      <c r="D2415" s="6" t="s">
        <v>31</v>
      </c>
      <c r="E2415" s="6" t="s">
        <v>31</v>
      </c>
    </row>
    <row r="2416" spans="1:5" ht="12" x14ac:dyDescent="0.2">
      <c r="A2416" s="6" t="s">
        <v>31</v>
      </c>
      <c r="B2416" s="6" t="s">
        <v>31</v>
      </c>
      <c r="C2416" s="6" t="s">
        <v>31</v>
      </c>
      <c r="D2416" s="6" t="s">
        <v>31</v>
      </c>
      <c r="E2416" s="6" t="s">
        <v>31</v>
      </c>
    </row>
    <row r="2417" spans="1:5" ht="12" x14ac:dyDescent="0.2">
      <c r="A2417" s="6" t="s">
        <v>1349</v>
      </c>
      <c r="B2417" s="6" t="s">
        <v>31</v>
      </c>
      <c r="C2417" s="6" t="s">
        <v>31</v>
      </c>
      <c r="D2417" s="6" t="s">
        <v>31</v>
      </c>
      <c r="E2417" s="6" t="s">
        <v>31</v>
      </c>
    </row>
    <row r="2418" spans="1:5" ht="12" x14ac:dyDescent="0.2">
      <c r="A2418" s="6" t="s">
        <v>1350</v>
      </c>
      <c r="B2418" s="6" t="s">
        <v>31</v>
      </c>
      <c r="C2418" s="6" t="s">
        <v>31</v>
      </c>
      <c r="D2418" s="6" t="s">
        <v>31</v>
      </c>
      <c r="E2418" s="6" t="s">
        <v>31</v>
      </c>
    </row>
    <row r="2419" spans="1:5" ht="12" x14ac:dyDescent="0.2">
      <c r="A2419" s="6" t="s">
        <v>1351</v>
      </c>
      <c r="B2419" s="6" t="s">
        <v>31</v>
      </c>
      <c r="C2419" s="6" t="s">
        <v>31</v>
      </c>
      <c r="D2419" s="6" t="s">
        <v>31</v>
      </c>
      <c r="E2419" s="6" t="s">
        <v>31</v>
      </c>
    </row>
    <row r="2420" spans="1:5" ht="12" x14ac:dyDescent="0.2">
      <c r="A2420" s="6" t="s">
        <v>31</v>
      </c>
      <c r="B2420" s="6" t="s">
        <v>31</v>
      </c>
      <c r="C2420" s="6" t="s">
        <v>31</v>
      </c>
      <c r="D2420" s="6" t="s">
        <v>31</v>
      </c>
      <c r="E2420" s="6" t="s">
        <v>31</v>
      </c>
    </row>
    <row r="2421" spans="1:5" ht="12" x14ac:dyDescent="0.2">
      <c r="A2421" s="6" t="s">
        <v>2144</v>
      </c>
      <c r="B2421" s="6" t="s">
        <v>31</v>
      </c>
      <c r="C2421" s="6" t="s">
        <v>31</v>
      </c>
      <c r="D2421" s="6" t="s">
        <v>31</v>
      </c>
      <c r="E2421" s="6" t="s">
        <v>31</v>
      </c>
    </row>
    <row r="2422" spans="1:5" ht="12" x14ac:dyDescent="0.2">
      <c r="A2422" s="6" t="s">
        <v>1365</v>
      </c>
      <c r="B2422" s="9">
        <v>0</v>
      </c>
      <c r="C2422" s="9">
        <v>0</v>
      </c>
      <c r="D2422" s="9">
        <v>0</v>
      </c>
      <c r="E2422" s="9">
        <v>0</v>
      </c>
    </row>
    <row r="2423" spans="1:5" ht="12" x14ac:dyDescent="0.2">
      <c r="A2423" s="6" t="s">
        <v>31</v>
      </c>
      <c r="B2423" s="6" t="s">
        <v>31</v>
      </c>
      <c r="C2423" s="6" t="s">
        <v>31</v>
      </c>
      <c r="D2423" s="6" t="s">
        <v>31</v>
      </c>
      <c r="E2423" s="6" t="s">
        <v>31</v>
      </c>
    </row>
    <row r="2424" spans="1:5" ht="12" x14ac:dyDescent="0.2">
      <c r="A2424" s="6" t="s">
        <v>2145</v>
      </c>
      <c r="B2424" s="6" t="s">
        <v>31</v>
      </c>
      <c r="C2424" s="6" t="s">
        <v>31</v>
      </c>
      <c r="D2424" s="6" t="s">
        <v>31</v>
      </c>
      <c r="E2424" s="6" t="s">
        <v>31</v>
      </c>
    </row>
    <row r="2425" spans="1:5" ht="12" x14ac:dyDescent="0.2">
      <c r="A2425" s="6" t="s">
        <v>2146</v>
      </c>
      <c r="B2425" s="6" t="s">
        <v>31</v>
      </c>
      <c r="C2425" s="6" t="s">
        <v>31</v>
      </c>
      <c r="D2425" s="6" t="s">
        <v>31</v>
      </c>
      <c r="E2425" s="6" t="s">
        <v>31</v>
      </c>
    </row>
    <row r="2426" spans="1:5" ht="12" x14ac:dyDescent="0.2">
      <c r="A2426" s="6" t="s">
        <v>2147</v>
      </c>
      <c r="B2426" s="6" t="s">
        <v>31</v>
      </c>
      <c r="C2426" s="6" t="s">
        <v>31</v>
      </c>
      <c r="D2426" s="6" t="s">
        <v>31</v>
      </c>
      <c r="E2426" s="6" t="s">
        <v>31</v>
      </c>
    </row>
    <row r="2427" spans="1:5" ht="12" x14ac:dyDescent="0.2">
      <c r="A2427" s="6" t="s">
        <v>2148</v>
      </c>
      <c r="B2427" s="6" t="s">
        <v>31</v>
      </c>
      <c r="C2427" s="6" t="s">
        <v>31</v>
      </c>
      <c r="D2427" s="6" t="s">
        <v>31</v>
      </c>
      <c r="E2427" s="6" t="s">
        <v>31</v>
      </c>
    </row>
    <row r="2428" spans="1:5" ht="12" x14ac:dyDescent="0.2">
      <c r="A2428" s="6" t="s">
        <v>2149</v>
      </c>
      <c r="B2428" s="6" t="s">
        <v>31</v>
      </c>
      <c r="C2428" s="6" t="s">
        <v>31</v>
      </c>
      <c r="D2428" s="6" t="s">
        <v>31</v>
      </c>
      <c r="E2428" s="6" t="s">
        <v>31</v>
      </c>
    </row>
    <row r="2429" spans="1:5" ht="12" x14ac:dyDescent="0.2">
      <c r="A2429" s="6" t="s">
        <v>2150</v>
      </c>
      <c r="B2429" s="6" t="s">
        <v>31</v>
      </c>
      <c r="C2429" s="6" t="s">
        <v>31</v>
      </c>
      <c r="D2429" s="6" t="s">
        <v>31</v>
      </c>
      <c r="E2429" s="6" t="s">
        <v>31</v>
      </c>
    </row>
    <row r="2430" spans="1:5" ht="12" x14ac:dyDescent="0.2">
      <c r="A2430" s="6" t="s">
        <v>2151</v>
      </c>
      <c r="B2430" s="6" t="s">
        <v>31</v>
      </c>
      <c r="C2430" s="6" t="s">
        <v>31</v>
      </c>
      <c r="D2430" s="6" t="s">
        <v>31</v>
      </c>
      <c r="E2430" s="6" t="s">
        <v>31</v>
      </c>
    </row>
    <row r="2431" spans="1:5" ht="12" x14ac:dyDescent="0.2">
      <c r="A2431" s="6" t="s">
        <v>2152</v>
      </c>
      <c r="B2431" s="6" t="s">
        <v>31</v>
      </c>
      <c r="C2431" s="6" t="s">
        <v>31</v>
      </c>
      <c r="D2431" s="6" t="s">
        <v>31</v>
      </c>
      <c r="E2431" s="6" t="s">
        <v>31</v>
      </c>
    </row>
    <row r="2432" spans="1:5" ht="12" x14ac:dyDescent="0.2">
      <c r="A2432" s="6" t="s">
        <v>2153</v>
      </c>
      <c r="B2432" s="6" t="s">
        <v>31</v>
      </c>
      <c r="C2432" s="6" t="s">
        <v>31</v>
      </c>
      <c r="D2432" s="6" t="s">
        <v>31</v>
      </c>
      <c r="E2432" s="6" t="s">
        <v>31</v>
      </c>
    </row>
    <row r="2433" spans="1:5" ht="12" x14ac:dyDescent="0.2">
      <c r="A2433" s="6" t="s">
        <v>2154</v>
      </c>
      <c r="B2433" s="6" t="s">
        <v>31</v>
      </c>
      <c r="C2433" s="6" t="s">
        <v>31</v>
      </c>
      <c r="D2433" s="6" t="s">
        <v>31</v>
      </c>
      <c r="E2433" s="6" t="s">
        <v>31</v>
      </c>
    </row>
    <row r="2434" spans="1:5" ht="12" x14ac:dyDescent="0.2">
      <c r="A2434" s="6" t="s">
        <v>2155</v>
      </c>
      <c r="B2434" s="6" t="s">
        <v>31</v>
      </c>
      <c r="C2434" s="6" t="s">
        <v>31</v>
      </c>
      <c r="D2434" s="6" t="s">
        <v>31</v>
      </c>
      <c r="E2434" s="6" t="s">
        <v>31</v>
      </c>
    </row>
    <row r="2435" spans="1:5" ht="12" x14ac:dyDescent="0.2">
      <c r="A2435" s="6" t="s">
        <v>1503</v>
      </c>
      <c r="B2435" s="9">
        <v>0</v>
      </c>
      <c r="C2435" s="9">
        <v>0</v>
      </c>
      <c r="D2435" s="9">
        <v>0</v>
      </c>
      <c r="E2435" s="9">
        <v>0</v>
      </c>
    </row>
    <row r="2436" spans="1:5" ht="12" x14ac:dyDescent="0.2">
      <c r="A2436" s="6" t="s">
        <v>31</v>
      </c>
      <c r="B2436" s="6" t="s">
        <v>31</v>
      </c>
      <c r="C2436" s="6" t="s">
        <v>31</v>
      </c>
      <c r="D2436" s="6" t="s">
        <v>31</v>
      </c>
      <c r="E2436" s="6" t="s">
        <v>31</v>
      </c>
    </row>
    <row r="2437" spans="1:5" ht="12" x14ac:dyDescent="0.2">
      <c r="A2437" s="6" t="s">
        <v>2156</v>
      </c>
      <c r="B2437" s="6" t="s">
        <v>31</v>
      </c>
      <c r="C2437" s="6" t="s">
        <v>31</v>
      </c>
      <c r="D2437" s="6" t="s">
        <v>31</v>
      </c>
      <c r="E2437" s="6" t="s">
        <v>31</v>
      </c>
    </row>
    <row r="2438" spans="1:5" ht="12" x14ac:dyDescent="0.2">
      <c r="A2438" s="6" t="s">
        <v>2200</v>
      </c>
      <c r="B2438" s="6" t="s">
        <v>31</v>
      </c>
      <c r="C2438" s="6" t="s">
        <v>31</v>
      </c>
      <c r="D2438" s="6" t="s">
        <v>31</v>
      </c>
      <c r="E2438" s="6" t="s">
        <v>31</v>
      </c>
    </row>
    <row r="2439" spans="1:5" ht="12" x14ac:dyDescent="0.2">
      <c r="A2439" s="6" t="s">
        <v>2212</v>
      </c>
      <c r="B2439" s="9">
        <v>0</v>
      </c>
      <c r="C2439" s="9">
        <v>7676.2</v>
      </c>
      <c r="D2439" s="9">
        <v>0</v>
      </c>
      <c r="E2439" s="9">
        <v>7676.2</v>
      </c>
    </row>
    <row r="2440" spans="1:5" ht="12" x14ac:dyDescent="0.2">
      <c r="A2440" s="6" t="s">
        <v>1999</v>
      </c>
      <c r="B2440" s="6" t="s">
        <v>31</v>
      </c>
      <c r="C2440" s="6" t="s">
        <v>31</v>
      </c>
      <c r="D2440" s="6" t="s">
        <v>31</v>
      </c>
      <c r="E2440" s="6" t="s">
        <v>31</v>
      </c>
    </row>
    <row r="2441" spans="1:5" ht="12" x14ac:dyDescent="0.2">
      <c r="A2441" s="6" t="s">
        <v>2213</v>
      </c>
      <c r="B2441" s="9">
        <v>0</v>
      </c>
      <c r="C2441" s="9">
        <v>2339.1</v>
      </c>
      <c r="D2441" s="9">
        <v>0</v>
      </c>
      <c r="E2441" s="9">
        <v>2339.1</v>
      </c>
    </row>
    <row r="2442" spans="1:5" ht="12" x14ac:dyDescent="0.2">
      <c r="A2442" s="6" t="s">
        <v>1936</v>
      </c>
      <c r="B2442" s="6" t="s">
        <v>31</v>
      </c>
      <c r="C2442" s="6" t="s">
        <v>31</v>
      </c>
      <c r="D2442" s="6" t="s">
        <v>31</v>
      </c>
      <c r="E2442" s="6" t="s">
        <v>31</v>
      </c>
    </row>
    <row r="2443" spans="1:5" ht="12" x14ac:dyDescent="0.2">
      <c r="A2443" s="6" t="s">
        <v>2203</v>
      </c>
      <c r="B2443" s="6" t="s">
        <v>31</v>
      </c>
      <c r="C2443" s="6" t="s">
        <v>31</v>
      </c>
      <c r="D2443" s="6" t="s">
        <v>31</v>
      </c>
      <c r="E2443" s="6" t="s">
        <v>31</v>
      </c>
    </row>
    <row r="2444" spans="1:5" ht="12" x14ac:dyDescent="0.2">
      <c r="A2444" s="6" t="s">
        <v>2214</v>
      </c>
      <c r="B2444" s="9">
        <v>0</v>
      </c>
      <c r="C2444" s="9">
        <v>24285.4</v>
      </c>
      <c r="D2444" s="9">
        <v>0</v>
      </c>
      <c r="E2444" s="9">
        <v>24285.4</v>
      </c>
    </row>
    <row r="2445" spans="1:5" ht="12" x14ac:dyDescent="0.2">
      <c r="A2445" s="6" t="s">
        <v>2205</v>
      </c>
      <c r="B2445" s="6" t="s">
        <v>31</v>
      </c>
      <c r="C2445" s="6" t="s">
        <v>31</v>
      </c>
      <c r="D2445" s="6" t="s">
        <v>31</v>
      </c>
      <c r="E2445" s="6" t="s">
        <v>31</v>
      </c>
    </row>
    <row r="2446" spans="1:5" ht="12" x14ac:dyDescent="0.2">
      <c r="A2446" s="6" t="s">
        <v>2206</v>
      </c>
      <c r="B2446" s="6" t="s">
        <v>31</v>
      </c>
      <c r="C2446" s="6" t="s">
        <v>31</v>
      </c>
      <c r="D2446" s="6" t="s">
        <v>31</v>
      </c>
      <c r="E2446" s="6" t="s">
        <v>31</v>
      </c>
    </row>
    <row r="2447" spans="1:5" ht="12" x14ac:dyDescent="0.2">
      <c r="A2447" s="6" t="s">
        <v>2215</v>
      </c>
      <c r="B2447" s="6" t="s">
        <v>31</v>
      </c>
      <c r="C2447" s="6" t="s">
        <v>31</v>
      </c>
      <c r="D2447" s="6" t="s">
        <v>31</v>
      </c>
      <c r="E2447" s="6" t="s">
        <v>31</v>
      </c>
    </row>
    <row r="2448" spans="1:5" ht="12" x14ac:dyDescent="0.2">
      <c r="A2448" s="6" t="s">
        <v>2216</v>
      </c>
      <c r="B2448" s="9">
        <v>1657.6</v>
      </c>
      <c r="C2448" s="9">
        <v>0</v>
      </c>
      <c r="D2448" s="9">
        <v>0</v>
      </c>
      <c r="E2448" s="9">
        <v>1657.6</v>
      </c>
    </row>
    <row r="2449" spans="1:5" ht="12" x14ac:dyDescent="0.2">
      <c r="A2449" s="6" t="s">
        <v>1618</v>
      </c>
      <c r="B2449" s="6" t="s">
        <v>31</v>
      </c>
      <c r="C2449" s="6" t="s">
        <v>31</v>
      </c>
      <c r="D2449" s="6" t="s">
        <v>31</v>
      </c>
      <c r="E2449" s="6" t="s">
        <v>31</v>
      </c>
    </row>
    <row r="2450" spans="1:5" ht="12" x14ac:dyDescent="0.2">
      <c r="A2450" s="6" t="s">
        <v>2217</v>
      </c>
      <c r="B2450" s="9">
        <v>0</v>
      </c>
      <c r="C2450" s="9">
        <v>3355.5</v>
      </c>
      <c r="D2450" s="9">
        <v>0</v>
      </c>
      <c r="E2450" s="9">
        <v>3355.5</v>
      </c>
    </row>
    <row r="2451" spans="1:5" ht="12" x14ac:dyDescent="0.2">
      <c r="A2451" s="6" t="s">
        <v>1620</v>
      </c>
      <c r="B2451" s="6" t="s">
        <v>31</v>
      </c>
      <c r="C2451" s="6" t="s">
        <v>31</v>
      </c>
      <c r="D2451" s="6" t="s">
        <v>31</v>
      </c>
      <c r="E2451" s="6" t="s">
        <v>31</v>
      </c>
    </row>
    <row r="2452" spans="1:5" ht="12" x14ac:dyDescent="0.2">
      <c r="A2452" s="6" t="s">
        <v>2218</v>
      </c>
      <c r="B2452" s="9">
        <v>0</v>
      </c>
      <c r="C2452" s="9">
        <v>0</v>
      </c>
      <c r="D2452" s="9">
        <v>1646.1</v>
      </c>
      <c r="E2452" s="9">
        <v>1646.1</v>
      </c>
    </row>
    <row r="2453" spans="1:5" ht="12" x14ac:dyDescent="0.2">
      <c r="A2453" s="6" t="s">
        <v>1622</v>
      </c>
      <c r="B2453" s="6" t="s">
        <v>31</v>
      </c>
      <c r="C2453" s="6" t="s">
        <v>31</v>
      </c>
      <c r="D2453" s="6" t="s">
        <v>31</v>
      </c>
      <c r="E2453" s="6" t="s">
        <v>31</v>
      </c>
    </row>
    <row r="2454" spans="1:5" ht="12" x14ac:dyDescent="0.2">
      <c r="A2454" s="6" t="s">
        <v>31</v>
      </c>
      <c r="B2454" s="6" t="s">
        <v>31</v>
      </c>
      <c r="C2454" s="6" t="s">
        <v>31</v>
      </c>
      <c r="D2454" s="6" t="s">
        <v>31</v>
      </c>
      <c r="E2454" s="6" t="s">
        <v>31</v>
      </c>
    </row>
    <row r="2455" spans="1:5" ht="12" x14ac:dyDescent="0.2">
      <c r="A2455" s="6" t="s">
        <v>2164</v>
      </c>
      <c r="B2455" s="6" t="s">
        <v>31</v>
      </c>
      <c r="C2455" s="6" t="s">
        <v>31</v>
      </c>
      <c r="D2455" s="6" t="s">
        <v>31</v>
      </c>
      <c r="E2455" s="6" t="s">
        <v>31</v>
      </c>
    </row>
    <row r="2456" spans="1:5" ht="12" x14ac:dyDescent="0.2">
      <c r="A2456" s="6" t="s">
        <v>2165</v>
      </c>
      <c r="B2456" s="6" t="s">
        <v>31</v>
      </c>
      <c r="C2456" s="6" t="s">
        <v>31</v>
      </c>
      <c r="D2456" s="6" t="s">
        <v>31</v>
      </c>
      <c r="E2456" s="6" t="s">
        <v>31</v>
      </c>
    </row>
    <row r="2457" spans="1:5" ht="12" x14ac:dyDescent="0.2">
      <c r="A2457" s="6" t="s">
        <v>2166</v>
      </c>
      <c r="B2457" s="6" t="s">
        <v>31</v>
      </c>
      <c r="C2457" s="6" t="s">
        <v>31</v>
      </c>
      <c r="D2457" s="6" t="s">
        <v>31</v>
      </c>
      <c r="E2457" s="6" t="s">
        <v>31</v>
      </c>
    </row>
    <row r="2458" spans="1:5" ht="12" x14ac:dyDescent="0.2">
      <c r="A2458" s="6" t="s">
        <v>1467</v>
      </c>
      <c r="B2458" s="9">
        <v>1657.6</v>
      </c>
      <c r="C2458" s="9">
        <v>37656.199999999997</v>
      </c>
      <c r="D2458" s="9">
        <v>1646.1</v>
      </c>
      <c r="E2458" s="9">
        <v>40959.9</v>
      </c>
    </row>
    <row r="2459" spans="1:5" ht="12" x14ac:dyDescent="0.2">
      <c r="A2459" s="6" t="s">
        <v>31</v>
      </c>
      <c r="B2459" s="6" t="s">
        <v>31</v>
      </c>
      <c r="C2459" s="6" t="s">
        <v>31</v>
      </c>
      <c r="D2459" s="6" t="s">
        <v>31</v>
      </c>
      <c r="E2459" s="6" t="s">
        <v>31</v>
      </c>
    </row>
    <row r="2460" spans="1:5" ht="12" x14ac:dyDescent="0.2">
      <c r="A2460" s="6" t="s">
        <v>31</v>
      </c>
      <c r="B2460" s="6" t="s">
        <v>31</v>
      </c>
      <c r="C2460" s="6" t="s">
        <v>31</v>
      </c>
      <c r="D2460" s="6" t="s">
        <v>31</v>
      </c>
      <c r="E2460" s="6" t="s">
        <v>31</v>
      </c>
    </row>
    <row r="2461" spans="1:5" ht="12" x14ac:dyDescent="0.2">
      <c r="A2461" s="7" t="s">
        <v>2219</v>
      </c>
      <c r="B2461" s="8">
        <v>1854</v>
      </c>
      <c r="C2461" s="8">
        <v>43347</v>
      </c>
      <c r="D2461" s="8">
        <v>1841</v>
      </c>
      <c r="E2461" s="8">
        <v>47042</v>
      </c>
    </row>
    <row r="2462" spans="1:5" ht="12" x14ac:dyDescent="0.2">
      <c r="A2462" s="6" t="s">
        <v>2142</v>
      </c>
      <c r="B2462" s="6" t="s">
        <v>31</v>
      </c>
      <c r="C2462" s="6" t="s">
        <v>31</v>
      </c>
      <c r="D2462" s="6" t="s">
        <v>31</v>
      </c>
      <c r="E2462" s="6" t="s">
        <v>31</v>
      </c>
    </row>
    <row r="2463" spans="1:5" ht="12" x14ac:dyDescent="0.2">
      <c r="A2463" s="6" t="s">
        <v>2143</v>
      </c>
      <c r="B2463" s="6" t="s">
        <v>31</v>
      </c>
      <c r="C2463" s="6" t="s">
        <v>31</v>
      </c>
      <c r="D2463" s="6" t="s">
        <v>31</v>
      </c>
      <c r="E2463" s="6" t="s">
        <v>31</v>
      </c>
    </row>
    <row r="2464" spans="1:5" ht="12" x14ac:dyDescent="0.2">
      <c r="A2464" s="6" t="s">
        <v>31</v>
      </c>
      <c r="B2464" s="6" t="s">
        <v>31</v>
      </c>
      <c r="C2464" s="6" t="s">
        <v>31</v>
      </c>
      <c r="D2464" s="6" t="s">
        <v>31</v>
      </c>
      <c r="E2464" s="6" t="s">
        <v>31</v>
      </c>
    </row>
    <row r="2465" spans="1:5" ht="12" x14ac:dyDescent="0.2">
      <c r="A2465" s="6" t="s">
        <v>1349</v>
      </c>
      <c r="B2465" s="6" t="s">
        <v>31</v>
      </c>
      <c r="C2465" s="6" t="s">
        <v>31</v>
      </c>
      <c r="D2465" s="6" t="s">
        <v>31</v>
      </c>
      <c r="E2465" s="6" t="s">
        <v>31</v>
      </c>
    </row>
    <row r="2466" spans="1:5" ht="12" x14ac:dyDescent="0.2">
      <c r="A2466" s="6" t="s">
        <v>1350</v>
      </c>
      <c r="B2466" s="6" t="s">
        <v>31</v>
      </c>
      <c r="C2466" s="6" t="s">
        <v>31</v>
      </c>
      <c r="D2466" s="6" t="s">
        <v>31</v>
      </c>
      <c r="E2466" s="6" t="s">
        <v>31</v>
      </c>
    </row>
    <row r="2467" spans="1:5" ht="12" x14ac:dyDescent="0.2">
      <c r="A2467" s="6" t="s">
        <v>1351</v>
      </c>
      <c r="B2467" s="6" t="s">
        <v>31</v>
      </c>
      <c r="C2467" s="6" t="s">
        <v>31</v>
      </c>
      <c r="D2467" s="6" t="s">
        <v>31</v>
      </c>
      <c r="E2467" s="6" t="s">
        <v>31</v>
      </c>
    </row>
    <row r="2468" spans="1:5" ht="12" x14ac:dyDescent="0.2">
      <c r="A2468" s="6" t="s">
        <v>31</v>
      </c>
      <c r="B2468" s="6" t="s">
        <v>31</v>
      </c>
      <c r="C2468" s="6" t="s">
        <v>31</v>
      </c>
      <c r="D2468" s="6" t="s">
        <v>31</v>
      </c>
      <c r="E2468" s="6" t="s">
        <v>31</v>
      </c>
    </row>
    <row r="2469" spans="1:5" ht="12" x14ac:dyDescent="0.2">
      <c r="A2469" s="6" t="s">
        <v>2144</v>
      </c>
      <c r="B2469" s="6" t="s">
        <v>31</v>
      </c>
      <c r="C2469" s="6" t="s">
        <v>31</v>
      </c>
      <c r="D2469" s="6" t="s">
        <v>31</v>
      </c>
      <c r="E2469" s="6" t="s">
        <v>31</v>
      </c>
    </row>
    <row r="2470" spans="1:5" ht="12" x14ac:dyDescent="0.2">
      <c r="A2470" s="6" t="s">
        <v>1365</v>
      </c>
      <c r="B2470" s="9">
        <v>0</v>
      </c>
      <c r="C2470" s="9">
        <v>0</v>
      </c>
      <c r="D2470" s="9">
        <v>0</v>
      </c>
      <c r="E2470" s="9">
        <v>0</v>
      </c>
    </row>
    <row r="2471" spans="1:5" ht="12" x14ac:dyDescent="0.2">
      <c r="A2471" s="6" t="s">
        <v>31</v>
      </c>
      <c r="B2471" s="6" t="s">
        <v>31</v>
      </c>
      <c r="C2471" s="6" t="s">
        <v>31</v>
      </c>
      <c r="D2471" s="6" t="s">
        <v>31</v>
      </c>
      <c r="E2471" s="6" t="s">
        <v>31</v>
      </c>
    </row>
    <row r="2472" spans="1:5" ht="12" x14ac:dyDescent="0.2">
      <c r="A2472" s="6" t="s">
        <v>2145</v>
      </c>
      <c r="B2472" s="6" t="s">
        <v>31</v>
      </c>
      <c r="C2472" s="6" t="s">
        <v>31</v>
      </c>
      <c r="D2472" s="6" t="s">
        <v>31</v>
      </c>
      <c r="E2472" s="6" t="s">
        <v>31</v>
      </c>
    </row>
    <row r="2473" spans="1:5" ht="12" x14ac:dyDescent="0.2">
      <c r="A2473" s="6" t="s">
        <v>2146</v>
      </c>
      <c r="B2473" s="6" t="s">
        <v>31</v>
      </c>
      <c r="C2473" s="6" t="s">
        <v>31</v>
      </c>
      <c r="D2473" s="6" t="s">
        <v>31</v>
      </c>
      <c r="E2473" s="6" t="s">
        <v>31</v>
      </c>
    </row>
    <row r="2474" spans="1:5" ht="12" x14ac:dyDescent="0.2">
      <c r="A2474" s="6" t="s">
        <v>2147</v>
      </c>
      <c r="B2474" s="6" t="s">
        <v>31</v>
      </c>
      <c r="C2474" s="6" t="s">
        <v>31</v>
      </c>
      <c r="D2474" s="6" t="s">
        <v>31</v>
      </c>
      <c r="E2474" s="6" t="s">
        <v>31</v>
      </c>
    </row>
    <row r="2475" spans="1:5" ht="12" x14ac:dyDescent="0.2">
      <c r="A2475" s="6" t="s">
        <v>2148</v>
      </c>
      <c r="B2475" s="6" t="s">
        <v>31</v>
      </c>
      <c r="C2475" s="6" t="s">
        <v>31</v>
      </c>
      <c r="D2475" s="6" t="s">
        <v>31</v>
      </c>
      <c r="E2475" s="6" t="s">
        <v>31</v>
      </c>
    </row>
    <row r="2476" spans="1:5" ht="12" x14ac:dyDescent="0.2">
      <c r="A2476" s="6" t="s">
        <v>2149</v>
      </c>
      <c r="B2476" s="6" t="s">
        <v>31</v>
      </c>
      <c r="C2476" s="6" t="s">
        <v>31</v>
      </c>
      <c r="D2476" s="6" t="s">
        <v>31</v>
      </c>
      <c r="E2476" s="6" t="s">
        <v>31</v>
      </c>
    </row>
    <row r="2477" spans="1:5" ht="12" x14ac:dyDescent="0.2">
      <c r="A2477" s="6" t="s">
        <v>2150</v>
      </c>
      <c r="B2477" s="6" t="s">
        <v>31</v>
      </c>
      <c r="C2477" s="6" t="s">
        <v>31</v>
      </c>
      <c r="D2477" s="6" t="s">
        <v>31</v>
      </c>
      <c r="E2477" s="6" t="s">
        <v>31</v>
      </c>
    </row>
    <row r="2478" spans="1:5" ht="12" x14ac:dyDescent="0.2">
      <c r="A2478" s="6" t="s">
        <v>2151</v>
      </c>
      <c r="B2478" s="6" t="s">
        <v>31</v>
      </c>
      <c r="C2478" s="6" t="s">
        <v>31</v>
      </c>
      <c r="D2478" s="6" t="s">
        <v>31</v>
      </c>
      <c r="E2478" s="6" t="s">
        <v>31</v>
      </c>
    </row>
    <row r="2479" spans="1:5" ht="12" x14ac:dyDescent="0.2">
      <c r="A2479" s="6" t="s">
        <v>2152</v>
      </c>
      <c r="B2479" s="6" t="s">
        <v>31</v>
      </c>
      <c r="C2479" s="6" t="s">
        <v>31</v>
      </c>
      <c r="D2479" s="6" t="s">
        <v>31</v>
      </c>
      <c r="E2479" s="6" t="s">
        <v>31</v>
      </c>
    </row>
    <row r="2480" spans="1:5" ht="12" x14ac:dyDescent="0.2">
      <c r="A2480" s="6" t="s">
        <v>2153</v>
      </c>
      <c r="B2480" s="6" t="s">
        <v>31</v>
      </c>
      <c r="C2480" s="6" t="s">
        <v>31</v>
      </c>
      <c r="D2480" s="6" t="s">
        <v>31</v>
      </c>
      <c r="E2480" s="6" t="s">
        <v>31</v>
      </c>
    </row>
    <row r="2481" spans="1:5" ht="12" x14ac:dyDescent="0.2">
      <c r="A2481" s="6" t="s">
        <v>2154</v>
      </c>
      <c r="B2481" s="6" t="s">
        <v>31</v>
      </c>
      <c r="C2481" s="6" t="s">
        <v>31</v>
      </c>
      <c r="D2481" s="6" t="s">
        <v>31</v>
      </c>
      <c r="E2481" s="6" t="s">
        <v>31</v>
      </c>
    </row>
    <row r="2482" spans="1:5" ht="12" x14ac:dyDescent="0.2">
      <c r="A2482" s="6" t="s">
        <v>2155</v>
      </c>
      <c r="B2482" s="6" t="s">
        <v>31</v>
      </c>
      <c r="C2482" s="6" t="s">
        <v>31</v>
      </c>
      <c r="D2482" s="6" t="s">
        <v>31</v>
      </c>
      <c r="E2482" s="6" t="s">
        <v>31</v>
      </c>
    </row>
    <row r="2483" spans="1:5" ht="12" x14ac:dyDescent="0.2">
      <c r="A2483" s="6" t="s">
        <v>1503</v>
      </c>
      <c r="B2483" s="9">
        <v>0</v>
      </c>
      <c r="C2483" s="9">
        <v>0</v>
      </c>
      <c r="D2483" s="9">
        <v>0</v>
      </c>
      <c r="E2483" s="9">
        <v>0</v>
      </c>
    </row>
    <row r="2484" spans="1:5" ht="12" x14ac:dyDescent="0.2">
      <c r="A2484" s="6" t="s">
        <v>31</v>
      </c>
      <c r="B2484" s="6" t="s">
        <v>31</v>
      </c>
      <c r="C2484" s="6" t="s">
        <v>31</v>
      </c>
      <c r="D2484" s="6" t="s">
        <v>31</v>
      </c>
      <c r="E2484" s="6" t="s">
        <v>31</v>
      </c>
    </row>
    <row r="2485" spans="1:5" ht="12" x14ac:dyDescent="0.2">
      <c r="A2485" s="6" t="s">
        <v>2156</v>
      </c>
      <c r="B2485" s="6" t="s">
        <v>31</v>
      </c>
      <c r="C2485" s="6" t="s">
        <v>31</v>
      </c>
      <c r="D2485" s="6" t="s">
        <v>31</v>
      </c>
      <c r="E2485" s="6" t="s">
        <v>31</v>
      </c>
    </row>
    <row r="2486" spans="1:5" ht="12" x14ac:dyDescent="0.2">
      <c r="A2486" s="6" t="s">
        <v>2200</v>
      </c>
      <c r="B2486" s="6" t="s">
        <v>31</v>
      </c>
      <c r="C2486" s="6" t="s">
        <v>31</v>
      </c>
      <c r="D2486" s="6" t="s">
        <v>31</v>
      </c>
      <c r="E2486" s="6" t="s">
        <v>31</v>
      </c>
    </row>
    <row r="2487" spans="1:5" ht="12" x14ac:dyDescent="0.2">
      <c r="A2487" s="6" t="s">
        <v>2220</v>
      </c>
      <c r="B2487" s="9">
        <v>0</v>
      </c>
      <c r="C2487" s="9">
        <v>8772.7999999999993</v>
      </c>
      <c r="D2487" s="9">
        <v>0</v>
      </c>
      <c r="E2487" s="9">
        <v>8772.7999999999993</v>
      </c>
    </row>
    <row r="2488" spans="1:5" ht="12" x14ac:dyDescent="0.2">
      <c r="A2488" s="6" t="s">
        <v>1999</v>
      </c>
      <c r="B2488" s="6" t="s">
        <v>31</v>
      </c>
      <c r="C2488" s="6" t="s">
        <v>31</v>
      </c>
      <c r="D2488" s="6" t="s">
        <v>31</v>
      </c>
      <c r="E2488" s="6" t="s">
        <v>31</v>
      </c>
    </row>
    <row r="2489" spans="1:5" ht="12" x14ac:dyDescent="0.2">
      <c r="A2489" s="6" t="s">
        <v>2221</v>
      </c>
      <c r="B2489" s="9">
        <v>0</v>
      </c>
      <c r="C2489" s="9">
        <v>2840.3</v>
      </c>
      <c r="D2489" s="9">
        <v>0</v>
      </c>
      <c r="E2489" s="9">
        <v>2840.3</v>
      </c>
    </row>
    <row r="2490" spans="1:5" ht="12" x14ac:dyDescent="0.2">
      <c r="A2490" s="6" t="s">
        <v>1936</v>
      </c>
      <c r="B2490" s="6" t="s">
        <v>31</v>
      </c>
      <c r="C2490" s="6" t="s">
        <v>31</v>
      </c>
      <c r="D2490" s="6" t="s">
        <v>31</v>
      </c>
      <c r="E2490" s="6" t="s">
        <v>31</v>
      </c>
    </row>
    <row r="2491" spans="1:5" ht="12" x14ac:dyDescent="0.2">
      <c r="A2491" s="6" t="s">
        <v>2203</v>
      </c>
      <c r="B2491" s="6" t="s">
        <v>31</v>
      </c>
      <c r="C2491" s="6" t="s">
        <v>31</v>
      </c>
      <c r="D2491" s="6" t="s">
        <v>31</v>
      </c>
      <c r="E2491" s="6" t="s">
        <v>31</v>
      </c>
    </row>
    <row r="2492" spans="1:5" ht="12" x14ac:dyDescent="0.2">
      <c r="A2492" s="6" t="s">
        <v>2222</v>
      </c>
      <c r="B2492" s="9">
        <v>0</v>
      </c>
      <c r="C2492" s="9">
        <v>27981</v>
      </c>
      <c r="D2492" s="9">
        <v>0</v>
      </c>
      <c r="E2492" s="9">
        <v>27981</v>
      </c>
    </row>
    <row r="2493" spans="1:5" ht="12" x14ac:dyDescent="0.2">
      <c r="A2493" s="6" t="s">
        <v>2205</v>
      </c>
      <c r="B2493" s="6" t="s">
        <v>31</v>
      </c>
      <c r="C2493" s="6" t="s">
        <v>31</v>
      </c>
      <c r="D2493" s="6" t="s">
        <v>31</v>
      </c>
      <c r="E2493" s="6" t="s">
        <v>31</v>
      </c>
    </row>
    <row r="2494" spans="1:5" ht="12" x14ac:dyDescent="0.2">
      <c r="A2494" s="6" t="s">
        <v>2206</v>
      </c>
      <c r="B2494" s="6" t="s">
        <v>31</v>
      </c>
      <c r="C2494" s="6" t="s">
        <v>31</v>
      </c>
      <c r="D2494" s="6" t="s">
        <v>31</v>
      </c>
      <c r="E2494" s="6" t="s">
        <v>31</v>
      </c>
    </row>
    <row r="2495" spans="1:5" ht="12" x14ac:dyDescent="0.2">
      <c r="A2495" s="6" t="s">
        <v>2223</v>
      </c>
      <c r="B2495" s="6" t="s">
        <v>31</v>
      </c>
      <c r="C2495" s="6" t="s">
        <v>31</v>
      </c>
      <c r="D2495" s="6" t="s">
        <v>31</v>
      </c>
      <c r="E2495" s="6" t="s">
        <v>31</v>
      </c>
    </row>
    <row r="2496" spans="1:5" ht="12" x14ac:dyDescent="0.2">
      <c r="A2496" s="6" t="s">
        <v>2224</v>
      </c>
      <c r="B2496" s="9">
        <v>1854.2</v>
      </c>
      <c r="C2496" s="9">
        <v>0</v>
      </c>
      <c r="D2496" s="9">
        <v>0</v>
      </c>
      <c r="E2496" s="9">
        <v>1854.2</v>
      </c>
    </row>
    <row r="2497" spans="1:5" ht="12" x14ac:dyDescent="0.2">
      <c r="A2497" s="6" t="s">
        <v>1618</v>
      </c>
      <c r="B2497" s="6" t="s">
        <v>31</v>
      </c>
      <c r="C2497" s="6" t="s">
        <v>31</v>
      </c>
      <c r="D2497" s="6" t="s">
        <v>31</v>
      </c>
      <c r="E2497" s="6" t="s">
        <v>31</v>
      </c>
    </row>
    <row r="2498" spans="1:5" ht="12" x14ac:dyDescent="0.2">
      <c r="A2498" s="6" t="s">
        <v>2225</v>
      </c>
      <c r="B2498" s="9">
        <v>0</v>
      </c>
      <c r="C2498" s="9">
        <v>3753.6</v>
      </c>
      <c r="D2498" s="9">
        <v>0</v>
      </c>
      <c r="E2498" s="9">
        <v>3753.6</v>
      </c>
    </row>
    <row r="2499" spans="1:5" ht="12" x14ac:dyDescent="0.2">
      <c r="A2499" s="6" t="s">
        <v>1620</v>
      </c>
      <c r="B2499" s="6" t="s">
        <v>31</v>
      </c>
      <c r="C2499" s="6" t="s">
        <v>31</v>
      </c>
      <c r="D2499" s="6" t="s">
        <v>31</v>
      </c>
      <c r="E2499" s="6" t="s">
        <v>31</v>
      </c>
    </row>
    <row r="2500" spans="1:5" ht="12" x14ac:dyDescent="0.2">
      <c r="A2500" s="6" t="s">
        <v>2226</v>
      </c>
      <c r="B2500" s="9">
        <v>0</v>
      </c>
      <c r="C2500" s="9">
        <v>0</v>
      </c>
      <c r="D2500" s="9">
        <v>1841.4</v>
      </c>
      <c r="E2500" s="9">
        <v>1841.4</v>
      </c>
    </row>
    <row r="2501" spans="1:5" ht="12" x14ac:dyDescent="0.2">
      <c r="A2501" s="6" t="s">
        <v>1622</v>
      </c>
      <c r="B2501" s="6" t="s">
        <v>31</v>
      </c>
      <c r="C2501" s="6" t="s">
        <v>31</v>
      </c>
      <c r="D2501" s="6" t="s">
        <v>31</v>
      </c>
      <c r="E2501" s="6" t="s">
        <v>31</v>
      </c>
    </row>
    <row r="2502" spans="1:5" ht="12" x14ac:dyDescent="0.2">
      <c r="A2502" s="6" t="s">
        <v>31</v>
      </c>
      <c r="B2502" s="6" t="s">
        <v>31</v>
      </c>
      <c r="C2502" s="6" t="s">
        <v>31</v>
      </c>
      <c r="D2502" s="6" t="s">
        <v>31</v>
      </c>
      <c r="E2502" s="6" t="s">
        <v>31</v>
      </c>
    </row>
    <row r="2503" spans="1:5" ht="12" x14ac:dyDescent="0.2">
      <c r="A2503" s="6" t="s">
        <v>2164</v>
      </c>
      <c r="B2503" s="6" t="s">
        <v>31</v>
      </c>
      <c r="C2503" s="6" t="s">
        <v>31</v>
      </c>
      <c r="D2503" s="6" t="s">
        <v>31</v>
      </c>
      <c r="E2503" s="6" t="s">
        <v>31</v>
      </c>
    </row>
    <row r="2504" spans="1:5" ht="12" x14ac:dyDescent="0.2">
      <c r="A2504" s="6" t="s">
        <v>2165</v>
      </c>
      <c r="B2504" s="6" t="s">
        <v>31</v>
      </c>
      <c r="C2504" s="6" t="s">
        <v>31</v>
      </c>
      <c r="D2504" s="6" t="s">
        <v>31</v>
      </c>
      <c r="E2504" s="6" t="s">
        <v>31</v>
      </c>
    </row>
    <row r="2505" spans="1:5" ht="12" x14ac:dyDescent="0.2">
      <c r="A2505" s="6" t="s">
        <v>2166</v>
      </c>
      <c r="B2505" s="6" t="s">
        <v>31</v>
      </c>
      <c r="C2505" s="6" t="s">
        <v>31</v>
      </c>
      <c r="D2505" s="6" t="s">
        <v>31</v>
      </c>
      <c r="E2505" s="6" t="s">
        <v>31</v>
      </c>
    </row>
    <row r="2506" spans="1:5" ht="12" x14ac:dyDescent="0.2">
      <c r="A2506" s="6" t="s">
        <v>1467</v>
      </c>
      <c r="B2506" s="9">
        <v>1854.2</v>
      </c>
      <c r="C2506" s="9">
        <v>43347.7</v>
      </c>
      <c r="D2506" s="9">
        <v>1841.4</v>
      </c>
      <c r="E2506" s="9">
        <v>47043.3</v>
      </c>
    </row>
    <row r="2507" spans="1:5" ht="12" x14ac:dyDescent="0.2">
      <c r="A2507" s="6" t="s">
        <v>31</v>
      </c>
      <c r="B2507" s="6" t="s">
        <v>31</v>
      </c>
      <c r="C2507" s="6" t="s">
        <v>31</v>
      </c>
      <c r="D2507" s="6" t="s">
        <v>31</v>
      </c>
      <c r="E2507" s="6" t="s">
        <v>31</v>
      </c>
    </row>
    <row r="2508" spans="1:5" ht="12" x14ac:dyDescent="0.2">
      <c r="A2508" s="6" t="s">
        <v>31</v>
      </c>
      <c r="B2508" s="6" t="s">
        <v>31</v>
      </c>
      <c r="C2508" s="6" t="s">
        <v>31</v>
      </c>
      <c r="D2508" s="6" t="s">
        <v>31</v>
      </c>
      <c r="E2508" s="6" t="s">
        <v>31</v>
      </c>
    </row>
    <row r="2509" spans="1:5" ht="12" x14ac:dyDescent="0.2">
      <c r="A2509" s="7" t="s">
        <v>2227</v>
      </c>
      <c r="B2509" s="8">
        <v>955</v>
      </c>
      <c r="C2509" s="8">
        <v>13535</v>
      </c>
      <c r="D2509" s="8">
        <v>948</v>
      </c>
      <c r="E2509" s="8">
        <v>15438</v>
      </c>
    </row>
    <row r="2510" spans="1:5" ht="12" x14ac:dyDescent="0.2">
      <c r="A2510" s="6" t="s">
        <v>2142</v>
      </c>
      <c r="B2510" s="6" t="s">
        <v>31</v>
      </c>
      <c r="C2510" s="6" t="s">
        <v>31</v>
      </c>
      <c r="D2510" s="6" t="s">
        <v>31</v>
      </c>
      <c r="E2510" s="6" t="s">
        <v>31</v>
      </c>
    </row>
    <row r="2511" spans="1:5" ht="12" x14ac:dyDescent="0.2">
      <c r="A2511" s="6" t="s">
        <v>31</v>
      </c>
      <c r="B2511" s="6" t="s">
        <v>31</v>
      </c>
      <c r="C2511" s="6" t="s">
        <v>31</v>
      </c>
      <c r="D2511" s="6" t="s">
        <v>31</v>
      </c>
      <c r="E2511" s="6" t="s">
        <v>31</v>
      </c>
    </row>
    <row r="2512" spans="1:5" ht="12" x14ac:dyDescent="0.2">
      <c r="A2512" s="6" t="s">
        <v>1349</v>
      </c>
      <c r="B2512" s="6" t="s">
        <v>31</v>
      </c>
      <c r="C2512" s="6" t="s">
        <v>31</v>
      </c>
      <c r="D2512" s="6" t="s">
        <v>31</v>
      </c>
      <c r="E2512" s="6" t="s">
        <v>31</v>
      </c>
    </row>
    <row r="2513" spans="1:5" ht="12" x14ac:dyDescent="0.2">
      <c r="A2513" s="6" t="s">
        <v>1350</v>
      </c>
      <c r="B2513" s="6" t="s">
        <v>31</v>
      </c>
      <c r="C2513" s="6" t="s">
        <v>31</v>
      </c>
      <c r="D2513" s="6" t="s">
        <v>31</v>
      </c>
      <c r="E2513" s="6" t="s">
        <v>31</v>
      </c>
    </row>
    <row r="2514" spans="1:5" ht="12" x14ac:dyDescent="0.2">
      <c r="A2514" s="6" t="s">
        <v>1351</v>
      </c>
      <c r="B2514" s="6" t="s">
        <v>31</v>
      </c>
      <c r="C2514" s="6" t="s">
        <v>31</v>
      </c>
      <c r="D2514" s="6" t="s">
        <v>31</v>
      </c>
      <c r="E2514" s="6" t="s">
        <v>31</v>
      </c>
    </row>
    <row r="2515" spans="1:5" ht="12" x14ac:dyDescent="0.2">
      <c r="A2515" s="6" t="s">
        <v>31</v>
      </c>
      <c r="B2515" s="6" t="s">
        <v>31</v>
      </c>
      <c r="C2515" s="6" t="s">
        <v>31</v>
      </c>
      <c r="D2515" s="6" t="s">
        <v>31</v>
      </c>
      <c r="E2515" s="6" t="s">
        <v>31</v>
      </c>
    </row>
    <row r="2516" spans="1:5" ht="12" x14ac:dyDescent="0.2">
      <c r="A2516" s="6" t="s">
        <v>2144</v>
      </c>
      <c r="B2516" s="6" t="s">
        <v>31</v>
      </c>
      <c r="C2516" s="6" t="s">
        <v>31</v>
      </c>
      <c r="D2516" s="6" t="s">
        <v>31</v>
      </c>
      <c r="E2516" s="6" t="s">
        <v>31</v>
      </c>
    </row>
    <row r="2517" spans="1:5" ht="12" x14ac:dyDescent="0.2">
      <c r="A2517" s="6" t="s">
        <v>1365</v>
      </c>
      <c r="B2517" s="9">
        <v>0</v>
      </c>
      <c r="C2517" s="9">
        <v>0</v>
      </c>
      <c r="D2517" s="9">
        <v>0</v>
      </c>
      <c r="E2517" s="9">
        <v>0</v>
      </c>
    </row>
    <row r="2518" spans="1:5" ht="12" x14ac:dyDescent="0.2">
      <c r="A2518" s="6" t="s">
        <v>31</v>
      </c>
      <c r="B2518" s="6" t="s">
        <v>31</v>
      </c>
      <c r="C2518" s="6" t="s">
        <v>31</v>
      </c>
      <c r="D2518" s="6" t="s">
        <v>31</v>
      </c>
      <c r="E2518" s="6" t="s">
        <v>31</v>
      </c>
    </row>
    <row r="2519" spans="1:5" ht="12" x14ac:dyDescent="0.2">
      <c r="A2519" s="6" t="s">
        <v>2145</v>
      </c>
      <c r="B2519" s="6" t="s">
        <v>31</v>
      </c>
      <c r="C2519" s="6" t="s">
        <v>31</v>
      </c>
      <c r="D2519" s="6" t="s">
        <v>31</v>
      </c>
      <c r="E2519" s="6" t="s">
        <v>31</v>
      </c>
    </row>
    <row r="2520" spans="1:5" ht="12" x14ac:dyDescent="0.2">
      <c r="A2520" s="6" t="s">
        <v>2146</v>
      </c>
      <c r="B2520" s="6" t="s">
        <v>31</v>
      </c>
      <c r="C2520" s="6" t="s">
        <v>31</v>
      </c>
      <c r="D2520" s="6" t="s">
        <v>31</v>
      </c>
      <c r="E2520" s="6" t="s">
        <v>31</v>
      </c>
    </row>
    <row r="2521" spans="1:5" ht="12" x14ac:dyDescent="0.2">
      <c r="A2521" s="6" t="s">
        <v>2228</v>
      </c>
      <c r="B2521" s="6" t="s">
        <v>31</v>
      </c>
      <c r="C2521" s="6" t="s">
        <v>31</v>
      </c>
      <c r="D2521" s="6" t="s">
        <v>31</v>
      </c>
      <c r="E2521" s="6" t="s">
        <v>31</v>
      </c>
    </row>
    <row r="2522" spans="1:5" ht="12" x14ac:dyDescent="0.2">
      <c r="A2522" s="6" t="s">
        <v>1503</v>
      </c>
      <c r="B2522" s="9">
        <v>0</v>
      </c>
      <c r="C2522" s="9">
        <v>0</v>
      </c>
      <c r="D2522" s="9">
        <v>0</v>
      </c>
      <c r="E2522" s="9">
        <v>0</v>
      </c>
    </row>
    <row r="2523" spans="1:5" ht="12" x14ac:dyDescent="0.2">
      <c r="A2523" s="6" t="s">
        <v>31</v>
      </c>
      <c r="B2523" s="6" t="s">
        <v>31</v>
      </c>
      <c r="C2523" s="6" t="s">
        <v>31</v>
      </c>
      <c r="D2523" s="6" t="s">
        <v>31</v>
      </c>
      <c r="E2523" s="6" t="s">
        <v>31</v>
      </c>
    </row>
    <row r="2524" spans="1:5" ht="12" x14ac:dyDescent="0.2">
      <c r="A2524" s="6" t="s">
        <v>2229</v>
      </c>
      <c r="B2524" s="6" t="s">
        <v>31</v>
      </c>
      <c r="C2524" s="6" t="s">
        <v>31</v>
      </c>
      <c r="D2524" s="6" t="s">
        <v>31</v>
      </c>
      <c r="E2524" s="6" t="s">
        <v>31</v>
      </c>
    </row>
    <row r="2525" spans="1:5" ht="12" x14ac:dyDescent="0.2">
      <c r="A2525" s="6" t="s">
        <v>2200</v>
      </c>
      <c r="B2525" s="6" t="s">
        <v>31</v>
      </c>
      <c r="C2525" s="6" t="s">
        <v>31</v>
      </c>
      <c r="D2525" s="6" t="s">
        <v>31</v>
      </c>
      <c r="E2525" s="6" t="s">
        <v>31</v>
      </c>
    </row>
    <row r="2526" spans="1:5" ht="12" x14ac:dyDescent="0.2">
      <c r="A2526" s="6" t="s">
        <v>2230</v>
      </c>
      <c r="B2526" s="9">
        <v>0</v>
      </c>
      <c r="C2526" s="9">
        <v>4167</v>
      </c>
      <c r="D2526" s="9">
        <v>0</v>
      </c>
      <c r="E2526" s="9">
        <v>4167</v>
      </c>
    </row>
    <row r="2527" spans="1:5" ht="12" x14ac:dyDescent="0.2">
      <c r="A2527" s="6" t="s">
        <v>1999</v>
      </c>
      <c r="B2527" s="6" t="s">
        <v>31</v>
      </c>
      <c r="C2527" s="6" t="s">
        <v>31</v>
      </c>
      <c r="D2527" s="6" t="s">
        <v>31</v>
      </c>
      <c r="E2527" s="6" t="s">
        <v>31</v>
      </c>
    </row>
    <row r="2528" spans="1:5" ht="12" x14ac:dyDescent="0.2">
      <c r="A2528" s="6" t="s">
        <v>2231</v>
      </c>
      <c r="B2528" s="9">
        <v>0</v>
      </c>
      <c r="C2528" s="9">
        <v>835.4</v>
      </c>
      <c r="D2528" s="9">
        <v>0</v>
      </c>
      <c r="E2528" s="9">
        <v>835.4</v>
      </c>
    </row>
    <row r="2529" spans="1:5" ht="12" x14ac:dyDescent="0.2">
      <c r="A2529" s="6" t="s">
        <v>1936</v>
      </c>
      <c r="B2529" s="6" t="s">
        <v>31</v>
      </c>
      <c r="C2529" s="6" t="s">
        <v>31</v>
      </c>
      <c r="D2529" s="6" t="s">
        <v>31</v>
      </c>
      <c r="E2529" s="6" t="s">
        <v>31</v>
      </c>
    </row>
    <row r="2530" spans="1:5" ht="12" x14ac:dyDescent="0.2">
      <c r="A2530" s="6" t="s">
        <v>2203</v>
      </c>
      <c r="B2530" s="6" t="s">
        <v>31</v>
      </c>
      <c r="C2530" s="6" t="s">
        <v>31</v>
      </c>
      <c r="D2530" s="6" t="s">
        <v>31</v>
      </c>
      <c r="E2530" s="6" t="s">
        <v>31</v>
      </c>
    </row>
    <row r="2531" spans="1:5" ht="12" x14ac:dyDescent="0.2">
      <c r="A2531" s="6" t="s">
        <v>2232</v>
      </c>
      <c r="B2531" s="9">
        <v>0</v>
      </c>
      <c r="C2531" s="9">
        <v>6599.3</v>
      </c>
      <c r="D2531" s="9">
        <v>0</v>
      </c>
      <c r="E2531" s="9">
        <v>6599.3</v>
      </c>
    </row>
    <row r="2532" spans="1:5" ht="12" x14ac:dyDescent="0.2">
      <c r="A2532" s="6" t="s">
        <v>2205</v>
      </c>
      <c r="B2532" s="6" t="s">
        <v>31</v>
      </c>
      <c r="C2532" s="6" t="s">
        <v>31</v>
      </c>
      <c r="D2532" s="6" t="s">
        <v>31</v>
      </c>
      <c r="E2532" s="6" t="s">
        <v>31</v>
      </c>
    </row>
    <row r="2533" spans="1:5" ht="12" x14ac:dyDescent="0.2">
      <c r="A2533" s="6" t="s">
        <v>2206</v>
      </c>
      <c r="B2533" s="6" t="s">
        <v>31</v>
      </c>
      <c r="C2533" s="6" t="s">
        <v>31</v>
      </c>
      <c r="D2533" s="6" t="s">
        <v>31</v>
      </c>
      <c r="E2533" s="6" t="s">
        <v>31</v>
      </c>
    </row>
    <row r="2534" spans="1:5" ht="12" x14ac:dyDescent="0.2">
      <c r="A2534" s="6" t="s">
        <v>2233</v>
      </c>
      <c r="B2534" s="6" t="s">
        <v>31</v>
      </c>
      <c r="C2534" s="6" t="s">
        <v>31</v>
      </c>
      <c r="D2534" s="6" t="s">
        <v>31</v>
      </c>
      <c r="E2534" s="6" t="s">
        <v>31</v>
      </c>
    </row>
    <row r="2535" spans="1:5" ht="12" x14ac:dyDescent="0.2">
      <c r="A2535" s="6" t="s">
        <v>2234</v>
      </c>
      <c r="B2535" s="9">
        <v>955.2</v>
      </c>
      <c r="C2535" s="9">
        <v>0</v>
      </c>
      <c r="D2535" s="9">
        <v>0</v>
      </c>
      <c r="E2535" s="9">
        <v>955.2</v>
      </c>
    </row>
    <row r="2536" spans="1:5" ht="12" x14ac:dyDescent="0.2">
      <c r="A2536" s="6" t="s">
        <v>1618</v>
      </c>
      <c r="B2536" s="6" t="s">
        <v>31</v>
      </c>
      <c r="C2536" s="6" t="s">
        <v>31</v>
      </c>
      <c r="D2536" s="6" t="s">
        <v>31</v>
      </c>
      <c r="E2536" s="6" t="s">
        <v>31</v>
      </c>
    </row>
    <row r="2537" spans="1:5" ht="12" x14ac:dyDescent="0.2">
      <c r="A2537" s="6" t="s">
        <v>2235</v>
      </c>
      <c r="B2537" s="9">
        <v>0</v>
      </c>
      <c r="C2537" s="9">
        <v>1933.7</v>
      </c>
      <c r="D2537" s="9">
        <v>0</v>
      </c>
      <c r="E2537" s="9">
        <v>1933.7</v>
      </c>
    </row>
    <row r="2538" spans="1:5" ht="12" x14ac:dyDescent="0.2">
      <c r="A2538" s="6" t="s">
        <v>1620</v>
      </c>
      <c r="B2538" s="6" t="s">
        <v>31</v>
      </c>
      <c r="C2538" s="6" t="s">
        <v>31</v>
      </c>
      <c r="D2538" s="6" t="s">
        <v>31</v>
      </c>
      <c r="E2538" s="6" t="s">
        <v>31</v>
      </c>
    </row>
    <row r="2539" spans="1:5" ht="12" x14ac:dyDescent="0.2">
      <c r="A2539" s="6" t="s">
        <v>2236</v>
      </c>
      <c r="B2539" s="9">
        <v>0</v>
      </c>
      <c r="C2539" s="9">
        <v>0</v>
      </c>
      <c r="D2539" s="9">
        <v>948.6</v>
      </c>
      <c r="E2539" s="9">
        <v>948.6</v>
      </c>
    </row>
    <row r="2540" spans="1:5" ht="12" x14ac:dyDescent="0.2">
      <c r="A2540" s="6" t="s">
        <v>1622</v>
      </c>
      <c r="B2540" s="6" t="s">
        <v>31</v>
      </c>
      <c r="C2540" s="6" t="s">
        <v>31</v>
      </c>
      <c r="D2540" s="6" t="s">
        <v>31</v>
      </c>
      <c r="E2540" s="6" t="s">
        <v>31</v>
      </c>
    </row>
    <row r="2541" spans="1:5" ht="12" x14ac:dyDescent="0.2">
      <c r="A2541" s="6" t="s">
        <v>31</v>
      </c>
      <c r="B2541" s="6" t="s">
        <v>31</v>
      </c>
      <c r="C2541" s="6" t="s">
        <v>31</v>
      </c>
      <c r="D2541" s="6" t="s">
        <v>31</v>
      </c>
      <c r="E2541" s="6" t="s">
        <v>31</v>
      </c>
    </row>
    <row r="2542" spans="1:5" ht="12" x14ac:dyDescent="0.2">
      <c r="A2542" s="6" t="s">
        <v>2164</v>
      </c>
      <c r="B2542" s="6" t="s">
        <v>31</v>
      </c>
      <c r="C2542" s="6" t="s">
        <v>31</v>
      </c>
      <c r="D2542" s="6" t="s">
        <v>31</v>
      </c>
      <c r="E2542" s="6" t="s">
        <v>31</v>
      </c>
    </row>
    <row r="2543" spans="1:5" ht="12" x14ac:dyDescent="0.2">
      <c r="A2543" s="6" t="s">
        <v>2237</v>
      </c>
      <c r="B2543" s="6" t="s">
        <v>31</v>
      </c>
      <c r="C2543" s="6" t="s">
        <v>31</v>
      </c>
      <c r="D2543" s="6" t="s">
        <v>31</v>
      </c>
      <c r="E2543" s="6" t="s">
        <v>31</v>
      </c>
    </row>
    <row r="2544" spans="1:5" ht="12" x14ac:dyDescent="0.2">
      <c r="A2544" s="6" t="s">
        <v>2238</v>
      </c>
      <c r="B2544" s="6" t="s">
        <v>31</v>
      </c>
      <c r="C2544" s="6" t="s">
        <v>31</v>
      </c>
      <c r="D2544" s="6" t="s">
        <v>31</v>
      </c>
      <c r="E2544" s="6" t="s">
        <v>31</v>
      </c>
    </row>
    <row r="2545" spans="1:5" ht="12" x14ac:dyDescent="0.2">
      <c r="A2545" s="6" t="s">
        <v>2166</v>
      </c>
      <c r="B2545" s="6" t="s">
        <v>31</v>
      </c>
      <c r="C2545" s="6" t="s">
        <v>31</v>
      </c>
      <c r="D2545" s="6" t="s">
        <v>31</v>
      </c>
      <c r="E2545" s="6" t="s">
        <v>31</v>
      </c>
    </row>
    <row r="2546" spans="1:5" ht="12" x14ac:dyDescent="0.2">
      <c r="A2546" s="6" t="s">
        <v>1467</v>
      </c>
      <c r="B2546" s="9">
        <v>955.2</v>
      </c>
      <c r="C2546" s="9">
        <v>13535.4</v>
      </c>
      <c r="D2546" s="9">
        <v>948.6</v>
      </c>
      <c r="E2546" s="9">
        <v>15439.2</v>
      </c>
    </row>
    <row r="2547" spans="1:5" ht="12" x14ac:dyDescent="0.2">
      <c r="A2547" s="6" t="s">
        <v>31</v>
      </c>
      <c r="B2547" s="6" t="s">
        <v>31</v>
      </c>
      <c r="C2547" s="6" t="s">
        <v>31</v>
      </c>
      <c r="D2547" s="6" t="s">
        <v>31</v>
      </c>
      <c r="E2547" s="6" t="s">
        <v>31</v>
      </c>
    </row>
    <row r="2548" spans="1:5" ht="12" x14ac:dyDescent="0.2">
      <c r="A2548" s="6" t="s">
        <v>31</v>
      </c>
      <c r="B2548" s="6" t="s">
        <v>31</v>
      </c>
      <c r="C2548" s="6" t="s">
        <v>31</v>
      </c>
      <c r="D2548" s="6" t="s">
        <v>31</v>
      </c>
      <c r="E2548" s="6" t="s">
        <v>31</v>
      </c>
    </row>
    <row r="2549" spans="1:5" ht="12" x14ac:dyDescent="0.2">
      <c r="A2549" s="7" t="s">
        <v>2239</v>
      </c>
      <c r="B2549" s="8">
        <v>1179</v>
      </c>
      <c r="C2549" s="8">
        <v>16012</v>
      </c>
      <c r="D2549" s="8">
        <v>1171</v>
      </c>
      <c r="E2549" s="8">
        <v>18362</v>
      </c>
    </row>
    <row r="2550" spans="1:5" ht="12" x14ac:dyDescent="0.2">
      <c r="A2550" s="6" t="s">
        <v>2142</v>
      </c>
      <c r="B2550" s="6" t="s">
        <v>31</v>
      </c>
      <c r="C2550" s="6" t="s">
        <v>31</v>
      </c>
      <c r="D2550" s="6" t="s">
        <v>31</v>
      </c>
      <c r="E2550" s="6" t="s">
        <v>31</v>
      </c>
    </row>
    <row r="2551" spans="1:5" ht="12" x14ac:dyDescent="0.2">
      <c r="A2551" s="6" t="s">
        <v>31</v>
      </c>
      <c r="B2551" s="6" t="s">
        <v>31</v>
      </c>
      <c r="C2551" s="6" t="s">
        <v>31</v>
      </c>
      <c r="D2551" s="6" t="s">
        <v>31</v>
      </c>
      <c r="E2551" s="6" t="s">
        <v>31</v>
      </c>
    </row>
    <row r="2552" spans="1:5" ht="12" x14ac:dyDescent="0.2">
      <c r="A2552" s="6" t="s">
        <v>1349</v>
      </c>
      <c r="B2552" s="6" t="s">
        <v>31</v>
      </c>
      <c r="C2552" s="6" t="s">
        <v>31</v>
      </c>
      <c r="D2552" s="6" t="s">
        <v>31</v>
      </c>
      <c r="E2552" s="6" t="s">
        <v>31</v>
      </c>
    </row>
    <row r="2553" spans="1:5" ht="12" x14ac:dyDescent="0.2">
      <c r="A2553" s="6" t="s">
        <v>1350</v>
      </c>
      <c r="B2553" s="6" t="s">
        <v>31</v>
      </c>
      <c r="C2553" s="6" t="s">
        <v>31</v>
      </c>
      <c r="D2553" s="6" t="s">
        <v>31</v>
      </c>
      <c r="E2553" s="6" t="s">
        <v>31</v>
      </c>
    </row>
    <row r="2554" spans="1:5" ht="12" x14ac:dyDescent="0.2">
      <c r="A2554" s="6" t="s">
        <v>1351</v>
      </c>
      <c r="B2554" s="6" t="s">
        <v>31</v>
      </c>
      <c r="C2554" s="6" t="s">
        <v>31</v>
      </c>
      <c r="D2554" s="6" t="s">
        <v>31</v>
      </c>
      <c r="E2554" s="6" t="s">
        <v>31</v>
      </c>
    </row>
    <row r="2555" spans="1:5" ht="12" x14ac:dyDescent="0.2">
      <c r="A2555" s="6" t="s">
        <v>31</v>
      </c>
      <c r="B2555" s="6" t="s">
        <v>31</v>
      </c>
      <c r="C2555" s="6" t="s">
        <v>31</v>
      </c>
      <c r="D2555" s="6" t="s">
        <v>31</v>
      </c>
      <c r="E2555" s="6" t="s">
        <v>31</v>
      </c>
    </row>
    <row r="2556" spans="1:5" ht="12" x14ac:dyDescent="0.2">
      <c r="A2556" s="6" t="s">
        <v>2144</v>
      </c>
      <c r="B2556" s="6" t="s">
        <v>31</v>
      </c>
      <c r="C2556" s="6" t="s">
        <v>31</v>
      </c>
      <c r="D2556" s="6" t="s">
        <v>31</v>
      </c>
      <c r="E2556" s="6" t="s">
        <v>31</v>
      </c>
    </row>
    <row r="2557" spans="1:5" ht="12" x14ac:dyDescent="0.2">
      <c r="A2557" s="6" t="s">
        <v>1365</v>
      </c>
      <c r="B2557" s="9">
        <v>0</v>
      </c>
      <c r="C2557" s="9">
        <v>0</v>
      </c>
      <c r="D2557" s="9">
        <v>0</v>
      </c>
      <c r="E2557" s="9">
        <v>0</v>
      </c>
    </row>
    <row r="2558" spans="1:5" ht="12" x14ac:dyDescent="0.2">
      <c r="A2558" s="6" t="s">
        <v>31</v>
      </c>
      <c r="B2558" s="6" t="s">
        <v>31</v>
      </c>
      <c r="C2558" s="6" t="s">
        <v>31</v>
      </c>
      <c r="D2558" s="6" t="s">
        <v>31</v>
      </c>
      <c r="E2558" s="6" t="s">
        <v>31</v>
      </c>
    </row>
    <row r="2559" spans="1:5" ht="12" x14ac:dyDescent="0.2">
      <c r="A2559" s="6" t="s">
        <v>2145</v>
      </c>
      <c r="B2559" s="6" t="s">
        <v>31</v>
      </c>
      <c r="C2559" s="6" t="s">
        <v>31</v>
      </c>
      <c r="D2559" s="6" t="s">
        <v>31</v>
      </c>
      <c r="E2559" s="6" t="s">
        <v>31</v>
      </c>
    </row>
    <row r="2560" spans="1:5" ht="12" x14ac:dyDescent="0.2">
      <c r="A2560" s="6" t="s">
        <v>2146</v>
      </c>
      <c r="B2560" s="6" t="s">
        <v>31</v>
      </c>
      <c r="C2560" s="6" t="s">
        <v>31</v>
      </c>
      <c r="D2560" s="6" t="s">
        <v>31</v>
      </c>
      <c r="E2560" s="6" t="s">
        <v>31</v>
      </c>
    </row>
    <row r="2561" spans="1:5" ht="12" x14ac:dyDescent="0.2">
      <c r="A2561" s="6" t="s">
        <v>2228</v>
      </c>
      <c r="B2561" s="6" t="s">
        <v>31</v>
      </c>
      <c r="C2561" s="6" t="s">
        <v>31</v>
      </c>
      <c r="D2561" s="6" t="s">
        <v>31</v>
      </c>
      <c r="E2561" s="6" t="s">
        <v>31</v>
      </c>
    </row>
    <row r="2562" spans="1:5" ht="12" x14ac:dyDescent="0.2">
      <c r="A2562" s="6" t="s">
        <v>1503</v>
      </c>
      <c r="B2562" s="9">
        <v>0</v>
      </c>
      <c r="C2562" s="9">
        <v>0</v>
      </c>
      <c r="D2562" s="9">
        <v>0</v>
      </c>
      <c r="E2562" s="9">
        <v>0</v>
      </c>
    </row>
    <row r="2563" spans="1:5" ht="12" x14ac:dyDescent="0.2">
      <c r="A2563" s="6" t="s">
        <v>31</v>
      </c>
      <c r="B2563" s="6" t="s">
        <v>31</v>
      </c>
      <c r="C2563" s="6" t="s">
        <v>31</v>
      </c>
      <c r="D2563" s="6" t="s">
        <v>31</v>
      </c>
      <c r="E2563" s="6" t="s">
        <v>31</v>
      </c>
    </row>
    <row r="2564" spans="1:5" ht="12" x14ac:dyDescent="0.2">
      <c r="A2564" s="6" t="s">
        <v>2229</v>
      </c>
      <c r="B2564" s="6" t="s">
        <v>31</v>
      </c>
      <c r="C2564" s="6" t="s">
        <v>31</v>
      </c>
      <c r="D2564" s="6" t="s">
        <v>31</v>
      </c>
      <c r="E2564" s="6" t="s">
        <v>31</v>
      </c>
    </row>
    <row r="2565" spans="1:5" ht="12" x14ac:dyDescent="0.2">
      <c r="A2565" s="6" t="s">
        <v>2200</v>
      </c>
      <c r="B2565" s="6" t="s">
        <v>31</v>
      </c>
      <c r="C2565" s="6" t="s">
        <v>31</v>
      </c>
      <c r="D2565" s="6" t="s">
        <v>31</v>
      </c>
      <c r="E2565" s="6" t="s">
        <v>31</v>
      </c>
    </row>
    <row r="2566" spans="1:5" ht="12" x14ac:dyDescent="0.2">
      <c r="A2566" s="6" t="s">
        <v>2240</v>
      </c>
      <c r="B2566" s="9">
        <v>0</v>
      </c>
      <c r="C2566" s="9">
        <v>4605.7</v>
      </c>
      <c r="D2566" s="9">
        <v>0</v>
      </c>
      <c r="E2566" s="9">
        <v>4605.7</v>
      </c>
    </row>
    <row r="2567" spans="1:5" ht="12" x14ac:dyDescent="0.2">
      <c r="A2567" s="6" t="s">
        <v>1999</v>
      </c>
      <c r="B2567" s="6" t="s">
        <v>31</v>
      </c>
      <c r="C2567" s="6" t="s">
        <v>31</v>
      </c>
      <c r="D2567" s="6" t="s">
        <v>31</v>
      </c>
      <c r="E2567" s="6" t="s">
        <v>31</v>
      </c>
    </row>
    <row r="2568" spans="1:5" ht="12" x14ac:dyDescent="0.2">
      <c r="A2568" s="6" t="s">
        <v>2231</v>
      </c>
      <c r="B2568" s="9">
        <v>0</v>
      </c>
      <c r="C2568" s="9">
        <v>835.4</v>
      </c>
      <c r="D2568" s="9">
        <v>0</v>
      </c>
      <c r="E2568" s="9">
        <v>835.4</v>
      </c>
    </row>
    <row r="2569" spans="1:5" ht="12" x14ac:dyDescent="0.2">
      <c r="A2569" s="6" t="s">
        <v>1936</v>
      </c>
      <c r="B2569" s="6" t="s">
        <v>31</v>
      </c>
      <c r="C2569" s="6" t="s">
        <v>31</v>
      </c>
      <c r="D2569" s="6" t="s">
        <v>31</v>
      </c>
      <c r="E2569" s="6" t="s">
        <v>31</v>
      </c>
    </row>
    <row r="2570" spans="1:5" ht="12" x14ac:dyDescent="0.2">
      <c r="A2570" s="6" t="s">
        <v>2203</v>
      </c>
      <c r="B2570" s="6" t="s">
        <v>31</v>
      </c>
      <c r="C2570" s="6" t="s">
        <v>31</v>
      </c>
      <c r="D2570" s="6" t="s">
        <v>31</v>
      </c>
      <c r="E2570" s="6" t="s">
        <v>31</v>
      </c>
    </row>
    <row r="2571" spans="1:5" ht="12" x14ac:dyDescent="0.2">
      <c r="A2571" s="6" t="s">
        <v>2241</v>
      </c>
      <c r="B2571" s="9">
        <v>0</v>
      </c>
      <c r="C2571" s="9">
        <v>8183.1</v>
      </c>
      <c r="D2571" s="9">
        <v>0</v>
      </c>
      <c r="E2571" s="9">
        <v>8183.1</v>
      </c>
    </row>
    <row r="2572" spans="1:5" ht="12" x14ac:dyDescent="0.2">
      <c r="A2572" s="6" t="s">
        <v>2205</v>
      </c>
      <c r="B2572" s="6" t="s">
        <v>31</v>
      </c>
      <c r="C2572" s="6" t="s">
        <v>31</v>
      </c>
      <c r="D2572" s="6" t="s">
        <v>31</v>
      </c>
      <c r="E2572" s="6" t="s">
        <v>31</v>
      </c>
    </row>
    <row r="2573" spans="1:5" ht="12" x14ac:dyDescent="0.2">
      <c r="A2573" s="6" t="s">
        <v>2206</v>
      </c>
      <c r="B2573" s="6" t="s">
        <v>31</v>
      </c>
      <c r="C2573" s="6" t="s">
        <v>31</v>
      </c>
      <c r="D2573" s="6" t="s">
        <v>31</v>
      </c>
      <c r="E2573" s="6" t="s">
        <v>31</v>
      </c>
    </row>
    <row r="2574" spans="1:5" ht="12" x14ac:dyDescent="0.2">
      <c r="A2574" s="6" t="s">
        <v>2242</v>
      </c>
      <c r="B2574" s="6" t="s">
        <v>31</v>
      </c>
      <c r="C2574" s="6" t="s">
        <v>31</v>
      </c>
      <c r="D2574" s="6" t="s">
        <v>31</v>
      </c>
      <c r="E2574" s="6" t="s">
        <v>31</v>
      </c>
    </row>
    <row r="2575" spans="1:5" ht="12" x14ac:dyDescent="0.2">
      <c r="A2575" s="6" t="s">
        <v>2243</v>
      </c>
      <c r="B2575" s="9">
        <v>1179.9000000000001</v>
      </c>
      <c r="C2575" s="9">
        <v>0</v>
      </c>
      <c r="D2575" s="9">
        <v>0</v>
      </c>
      <c r="E2575" s="9">
        <v>1179.9000000000001</v>
      </c>
    </row>
    <row r="2576" spans="1:5" ht="12" x14ac:dyDescent="0.2">
      <c r="A2576" s="6" t="s">
        <v>1618</v>
      </c>
      <c r="B2576" s="6" t="s">
        <v>31</v>
      </c>
      <c r="C2576" s="6" t="s">
        <v>31</v>
      </c>
      <c r="D2576" s="6" t="s">
        <v>31</v>
      </c>
      <c r="E2576" s="6" t="s">
        <v>31</v>
      </c>
    </row>
    <row r="2577" spans="1:5" ht="12" x14ac:dyDescent="0.2">
      <c r="A2577" s="6" t="s">
        <v>2244</v>
      </c>
      <c r="B2577" s="9">
        <v>0</v>
      </c>
      <c r="C2577" s="9">
        <v>2388.6999999999998</v>
      </c>
      <c r="D2577" s="9">
        <v>0</v>
      </c>
      <c r="E2577" s="9">
        <v>2388.6999999999998</v>
      </c>
    </row>
    <row r="2578" spans="1:5" ht="12" x14ac:dyDescent="0.2">
      <c r="A2578" s="6" t="s">
        <v>1620</v>
      </c>
      <c r="B2578" s="6" t="s">
        <v>31</v>
      </c>
      <c r="C2578" s="6" t="s">
        <v>31</v>
      </c>
      <c r="D2578" s="6" t="s">
        <v>31</v>
      </c>
      <c r="E2578" s="6" t="s">
        <v>31</v>
      </c>
    </row>
    <row r="2579" spans="1:5" ht="12" x14ac:dyDescent="0.2">
      <c r="A2579" s="6" t="s">
        <v>2245</v>
      </c>
      <c r="B2579" s="9">
        <v>0</v>
      </c>
      <c r="C2579" s="9">
        <v>0</v>
      </c>
      <c r="D2579" s="9">
        <v>1171.8</v>
      </c>
      <c r="E2579" s="9">
        <v>1171.8</v>
      </c>
    </row>
    <row r="2580" spans="1:5" ht="12" x14ac:dyDescent="0.2">
      <c r="A2580" s="6" t="s">
        <v>1622</v>
      </c>
      <c r="B2580" s="6" t="s">
        <v>31</v>
      </c>
      <c r="C2580" s="6" t="s">
        <v>31</v>
      </c>
      <c r="D2580" s="6" t="s">
        <v>31</v>
      </c>
      <c r="E2580" s="6" t="s">
        <v>31</v>
      </c>
    </row>
    <row r="2581" spans="1:5" ht="12" x14ac:dyDescent="0.2">
      <c r="A2581" s="6" t="s">
        <v>31</v>
      </c>
      <c r="B2581" s="6" t="s">
        <v>31</v>
      </c>
      <c r="C2581" s="6" t="s">
        <v>31</v>
      </c>
      <c r="D2581" s="6" t="s">
        <v>31</v>
      </c>
      <c r="E2581" s="6" t="s">
        <v>31</v>
      </c>
    </row>
    <row r="2582" spans="1:5" ht="12" x14ac:dyDescent="0.2">
      <c r="A2582" s="6" t="s">
        <v>2164</v>
      </c>
      <c r="B2582" s="6" t="s">
        <v>31</v>
      </c>
      <c r="C2582" s="6" t="s">
        <v>31</v>
      </c>
      <c r="D2582" s="6" t="s">
        <v>31</v>
      </c>
      <c r="E2582" s="6" t="s">
        <v>31</v>
      </c>
    </row>
    <row r="2583" spans="1:5" ht="12" x14ac:dyDescent="0.2">
      <c r="A2583" s="6" t="s">
        <v>2237</v>
      </c>
      <c r="B2583" s="6" t="s">
        <v>31</v>
      </c>
      <c r="C2583" s="6" t="s">
        <v>31</v>
      </c>
      <c r="D2583" s="6" t="s">
        <v>31</v>
      </c>
      <c r="E2583" s="6" t="s">
        <v>31</v>
      </c>
    </row>
    <row r="2584" spans="1:5" ht="12" x14ac:dyDescent="0.2">
      <c r="A2584" s="6" t="s">
        <v>2238</v>
      </c>
      <c r="B2584" s="6" t="s">
        <v>31</v>
      </c>
      <c r="C2584" s="6" t="s">
        <v>31</v>
      </c>
      <c r="D2584" s="6" t="s">
        <v>31</v>
      </c>
      <c r="E2584" s="6" t="s">
        <v>31</v>
      </c>
    </row>
    <row r="2585" spans="1:5" ht="12" x14ac:dyDescent="0.2">
      <c r="A2585" s="6" t="s">
        <v>2166</v>
      </c>
      <c r="B2585" s="6" t="s">
        <v>31</v>
      </c>
      <c r="C2585" s="6" t="s">
        <v>31</v>
      </c>
      <c r="D2585" s="6" t="s">
        <v>31</v>
      </c>
      <c r="E2585" s="6" t="s">
        <v>31</v>
      </c>
    </row>
    <row r="2586" spans="1:5" ht="12" x14ac:dyDescent="0.2">
      <c r="A2586" s="6" t="s">
        <v>1467</v>
      </c>
      <c r="B2586" s="9">
        <v>1179.9000000000001</v>
      </c>
      <c r="C2586" s="9">
        <v>16012.9</v>
      </c>
      <c r="D2586" s="9">
        <v>1171.8</v>
      </c>
      <c r="E2586" s="9">
        <v>18364.599999999999</v>
      </c>
    </row>
    <row r="2587" spans="1:5" ht="12" x14ac:dyDescent="0.2">
      <c r="A2587" s="6" t="s">
        <v>31</v>
      </c>
      <c r="B2587" s="6" t="s">
        <v>31</v>
      </c>
      <c r="C2587" s="6" t="s">
        <v>31</v>
      </c>
      <c r="D2587" s="6" t="s">
        <v>31</v>
      </c>
      <c r="E2587" s="6" t="s">
        <v>31</v>
      </c>
    </row>
    <row r="2588" spans="1:5" ht="12" x14ac:dyDescent="0.2">
      <c r="A2588" s="6" t="s">
        <v>31</v>
      </c>
      <c r="B2588" s="6" t="s">
        <v>31</v>
      </c>
      <c r="C2588" s="6" t="s">
        <v>31</v>
      </c>
      <c r="D2588" s="6" t="s">
        <v>31</v>
      </c>
      <c r="E2588" s="6" t="s">
        <v>31</v>
      </c>
    </row>
    <row r="2589" spans="1:5" ht="12" x14ac:dyDescent="0.2">
      <c r="A2589" s="7" t="s">
        <v>2246</v>
      </c>
      <c r="B2589" s="8">
        <v>1404</v>
      </c>
      <c r="C2589" s="8">
        <v>18426</v>
      </c>
      <c r="D2589" s="8">
        <v>1395</v>
      </c>
      <c r="E2589" s="8">
        <v>21225</v>
      </c>
    </row>
    <row r="2590" spans="1:5" ht="12" x14ac:dyDescent="0.2">
      <c r="A2590" s="6" t="s">
        <v>2142</v>
      </c>
      <c r="B2590" s="6" t="s">
        <v>31</v>
      </c>
      <c r="C2590" s="6" t="s">
        <v>31</v>
      </c>
      <c r="D2590" s="6" t="s">
        <v>31</v>
      </c>
      <c r="E2590" s="6" t="s">
        <v>31</v>
      </c>
    </row>
    <row r="2591" spans="1:5" ht="12" x14ac:dyDescent="0.2">
      <c r="A2591" s="6" t="s">
        <v>31</v>
      </c>
      <c r="B2591" s="6" t="s">
        <v>31</v>
      </c>
      <c r="C2591" s="6" t="s">
        <v>31</v>
      </c>
      <c r="D2591" s="6" t="s">
        <v>31</v>
      </c>
      <c r="E2591" s="6" t="s">
        <v>31</v>
      </c>
    </row>
    <row r="2592" spans="1:5" ht="12" x14ac:dyDescent="0.2">
      <c r="A2592" s="6" t="s">
        <v>1349</v>
      </c>
      <c r="B2592" s="6" t="s">
        <v>31</v>
      </c>
      <c r="C2592" s="6" t="s">
        <v>31</v>
      </c>
      <c r="D2592" s="6" t="s">
        <v>31</v>
      </c>
      <c r="E2592" s="6" t="s">
        <v>31</v>
      </c>
    </row>
    <row r="2593" spans="1:5" ht="12" x14ac:dyDescent="0.2">
      <c r="A2593" s="6" t="s">
        <v>1350</v>
      </c>
      <c r="B2593" s="6" t="s">
        <v>31</v>
      </c>
      <c r="C2593" s="6" t="s">
        <v>31</v>
      </c>
      <c r="D2593" s="6" t="s">
        <v>31</v>
      </c>
      <c r="E2593" s="6" t="s">
        <v>31</v>
      </c>
    </row>
    <row r="2594" spans="1:5" ht="12" x14ac:dyDescent="0.2">
      <c r="A2594" s="6" t="s">
        <v>1351</v>
      </c>
      <c r="B2594" s="6" t="s">
        <v>31</v>
      </c>
      <c r="C2594" s="6" t="s">
        <v>31</v>
      </c>
      <c r="D2594" s="6" t="s">
        <v>31</v>
      </c>
      <c r="E2594" s="6" t="s">
        <v>31</v>
      </c>
    </row>
    <row r="2595" spans="1:5" ht="12" x14ac:dyDescent="0.2">
      <c r="A2595" s="6" t="s">
        <v>31</v>
      </c>
      <c r="B2595" s="6" t="s">
        <v>31</v>
      </c>
      <c r="C2595" s="6" t="s">
        <v>31</v>
      </c>
      <c r="D2595" s="6" t="s">
        <v>31</v>
      </c>
      <c r="E2595" s="6" t="s">
        <v>31</v>
      </c>
    </row>
    <row r="2596" spans="1:5" ht="12" x14ac:dyDescent="0.2">
      <c r="A2596" s="6" t="s">
        <v>2144</v>
      </c>
      <c r="B2596" s="6" t="s">
        <v>31</v>
      </c>
      <c r="C2596" s="6" t="s">
        <v>31</v>
      </c>
      <c r="D2596" s="6" t="s">
        <v>31</v>
      </c>
      <c r="E2596" s="6" t="s">
        <v>31</v>
      </c>
    </row>
    <row r="2597" spans="1:5" ht="12" x14ac:dyDescent="0.2">
      <c r="A2597" s="6" t="s">
        <v>1365</v>
      </c>
      <c r="B2597" s="9">
        <v>0</v>
      </c>
      <c r="C2597" s="9">
        <v>0</v>
      </c>
      <c r="D2597" s="9">
        <v>0</v>
      </c>
      <c r="E2597" s="9">
        <v>0</v>
      </c>
    </row>
    <row r="2598" spans="1:5" ht="12" x14ac:dyDescent="0.2">
      <c r="A2598" s="6" t="s">
        <v>31</v>
      </c>
      <c r="B2598" s="6" t="s">
        <v>31</v>
      </c>
      <c r="C2598" s="6" t="s">
        <v>31</v>
      </c>
      <c r="D2598" s="6" t="s">
        <v>31</v>
      </c>
      <c r="E2598" s="6" t="s">
        <v>31</v>
      </c>
    </row>
    <row r="2599" spans="1:5" ht="12" x14ac:dyDescent="0.2">
      <c r="A2599" s="6" t="s">
        <v>2145</v>
      </c>
      <c r="B2599" s="6" t="s">
        <v>31</v>
      </c>
      <c r="C2599" s="6" t="s">
        <v>31</v>
      </c>
      <c r="D2599" s="6" t="s">
        <v>31</v>
      </c>
      <c r="E2599" s="6" t="s">
        <v>31</v>
      </c>
    </row>
    <row r="2600" spans="1:5" ht="12" x14ac:dyDescent="0.2">
      <c r="A2600" s="6" t="s">
        <v>2146</v>
      </c>
      <c r="B2600" s="6" t="s">
        <v>31</v>
      </c>
      <c r="C2600" s="6" t="s">
        <v>31</v>
      </c>
      <c r="D2600" s="6" t="s">
        <v>31</v>
      </c>
      <c r="E2600" s="6" t="s">
        <v>31</v>
      </c>
    </row>
    <row r="2601" spans="1:5" ht="12" x14ac:dyDescent="0.2">
      <c r="A2601" s="6" t="s">
        <v>2228</v>
      </c>
      <c r="B2601" s="6" t="s">
        <v>31</v>
      </c>
      <c r="C2601" s="6" t="s">
        <v>31</v>
      </c>
      <c r="D2601" s="6" t="s">
        <v>31</v>
      </c>
      <c r="E2601" s="6" t="s">
        <v>31</v>
      </c>
    </row>
    <row r="2602" spans="1:5" ht="12" x14ac:dyDescent="0.2">
      <c r="A2602" s="6" t="s">
        <v>1503</v>
      </c>
      <c r="B2602" s="9">
        <v>0</v>
      </c>
      <c r="C2602" s="9">
        <v>0</v>
      </c>
      <c r="D2602" s="9">
        <v>0</v>
      </c>
      <c r="E2602" s="9">
        <v>0</v>
      </c>
    </row>
    <row r="2603" spans="1:5" ht="12" x14ac:dyDescent="0.2">
      <c r="A2603" s="6" t="s">
        <v>31</v>
      </c>
      <c r="B2603" s="6" t="s">
        <v>31</v>
      </c>
      <c r="C2603" s="6" t="s">
        <v>31</v>
      </c>
      <c r="D2603" s="6" t="s">
        <v>31</v>
      </c>
      <c r="E2603" s="6" t="s">
        <v>31</v>
      </c>
    </row>
    <row r="2604" spans="1:5" ht="12" x14ac:dyDescent="0.2">
      <c r="A2604" s="6" t="s">
        <v>2229</v>
      </c>
      <c r="B2604" s="6" t="s">
        <v>31</v>
      </c>
      <c r="C2604" s="6" t="s">
        <v>31</v>
      </c>
      <c r="D2604" s="6" t="s">
        <v>31</v>
      </c>
      <c r="E2604" s="6" t="s">
        <v>31</v>
      </c>
    </row>
    <row r="2605" spans="1:5" ht="12" x14ac:dyDescent="0.2">
      <c r="A2605" s="6" t="s">
        <v>2200</v>
      </c>
      <c r="B2605" s="6" t="s">
        <v>31</v>
      </c>
      <c r="C2605" s="6" t="s">
        <v>31</v>
      </c>
      <c r="D2605" s="6" t="s">
        <v>31</v>
      </c>
      <c r="E2605" s="6" t="s">
        <v>31</v>
      </c>
    </row>
    <row r="2606" spans="1:5" ht="12" x14ac:dyDescent="0.2">
      <c r="A2606" s="6" t="s">
        <v>2247</v>
      </c>
      <c r="B2606" s="9">
        <v>0</v>
      </c>
      <c r="C2606" s="9">
        <v>5702.3</v>
      </c>
      <c r="D2606" s="9">
        <v>0</v>
      </c>
      <c r="E2606" s="9">
        <v>5702.3</v>
      </c>
    </row>
    <row r="2607" spans="1:5" ht="12" x14ac:dyDescent="0.2">
      <c r="A2607" s="6" t="s">
        <v>1999</v>
      </c>
      <c r="B2607" s="6" t="s">
        <v>31</v>
      </c>
      <c r="C2607" s="6" t="s">
        <v>31</v>
      </c>
      <c r="D2607" s="6" t="s">
        <v>31</v>
      </c>
      <c r="E2607" s="6" t="s">
        <v>31</v>
      </c>
    </row>
    <row r="2608" spans="1:5" ht="12" x14ac:dyDescent="0.2">
      <c r="A2608" s="6" t="s">
        <v>2248</v>
      </c>
      <c r="B2608" s="9">
        <v>0</v>
      </c>
      <c r="C2608" s="9">
        <v>1169.5</v>
      </c>
      <c r="D2608" s="9">
        <v>0</v>
      </c>
      <c r="E2608" s="9">
        <v>1169.5</v>
      </c>
    </row>
    <row r="2609" spans="1:5" ht="12" x14ac:dyDescent="0.2">
      <c r="A2609" s="6" t="s">
        <v>1936</v>
      </c>
      <c r="B2609" s="6" t="s">
        <v>31</v>
      </c>
      <c r="C2609" s="6" t="s">
        <v>31</v>
      </c>
      <c r="D2609" s="6" t="s">
        <v>31</v>
      </c>
      <c r="E2609" s="6" t="s">
        <v>31</v>
      </c>
    </row>
    <row r="2610" spans="1:5" ht="12" x14ac:dyDescent="0.2">
      <c r="A2610" s="6" t="s">
        <v>2203</v>
      </c>
      <c r="B2610" s="6" t="s">
        <v>31</v>
      </c>
      <c r="C2610" s="6" t="s">
        <v>31</v>
      </c>
      <c r="D2610" s="6" t="s">
        <v>31</v>
      </c>
      <c r="E2610" s="6" t="s">
        <v>31</v>
      </c>
    </row>
    <row r="2611" spans="1:5" ht="12" x14ac:dyDescent="0.2">
      <c r="A2611" s="6" t="s">
        <v>2249</v>
      </c>
      <c r="B2611" s="9">
        <v>0</v>
      </c>
      <c r="C2611" s="9">
        <v>8711</v>
      </c>
      <c r="D2611" s="9">
        <v>0</v>
      </c>
      <c r="E2611" s="9">
        <v>8711</v>
      </c>
    </row>
    <row r="2612" spans="1:5" ht="12" x14ac:dyDescent="0.2">
      <c r="A2612" s="6" t="s">
        <v>2205</v>
      </c>
      <c r="B2612" s="6" t="s">
        <v>31</v>
      </c>
      <c r="C2612" s="6" t="s">
        <v>31</v>
      </c>
      <c r="D2612" s="6" t="s">
        <v>31</v>
      </c>
      <c r="E2612" s="6" t="s">
        <v>31</v>
      </c>
    </row>
    <row r="2613" spans="1:5" ht="12" x14ac:dyDescent="0.2">
      <c r="A2613" s="6" t="s">
        <v>2206</v>
      </c>
      <c r="B2613" s="6" t="s">
        <v>31</v>
      </c>
      <c r="C2613" s="6" t="s">
        <v>31</v>
      </c>
      <c r="D2613" s="6" t="s">
        <v>31</v>
      </c>
      <c r="E2613" s="6" t="s">
        <v>31</v>
      </c>
    </row>
    <row r="2614" spans="1:5" ht="12" x14ac:dyDescent="0.2">
      <c r="A2614" s="6" t="s">
        <v>2250</v>
      </c>
      <c r="B2614" s="6" t="s">
        <v>31</v>
      </c>
      <c r="C2614" s="6" t="s">
        <v>31</v>
      </c>
      <c r="D2614" s="6" t="s">
        <v>31</v>
      </c>
      <c r="E2614" s="6" t="s">
        <v>31</v>
      </c>
    </row>
    <row r="2615" spans="1:5" ht="12" x14ac:dyDescent="0.2">
      <c r="A2615" s="6" t="s">
        <v>2251</v>
      </c>
      <c r="B2615" s="9">
        <v>1404.7</v>
      </c>
      <c r="C2615" s="9">
        <v>0</v>
      </c>
      <c r="D2615" s="9">
        <v>0</v>
      </c>
      <c r="E2615" s="9">
        <v>1404.7</v>
      </c>
    </row>
    <row r="2616" spans="1:5" ht="12" x14ac:dyDescent="0.2">
      <c r="A2616" s="6" t="s">
        <v>1618</v>
      </c>
      <c r="B2616" s="6" t="s">
        <v>31</v>
      </c>
      <c r="C2616" s="6" t="s">
        <v>31</v>
      </c>
      <c r="D2616" s="6" t="s">
        <v>31</v>
      </c>
      <c r="E2616" s="6" t="s">
        <v>31</v>
      </c>
    </row>
    <row r="2617" spans="1:5" ht="12" x14ac:dyDescent="0.2">
      <c r="A2617" s="6" t="s">
        <v>2252</v>
      </c>
      <c r="B2617" s="9">
        <v>0</v>
      </c>
      <c r="C2617" s="9">
        <v>2843.7</v>
      </c>
      <c r="D2617" s="9">
        <v>0</v>
      </c>
      <c r="E2617" s="9">
        <v>2843.7</v>
      </c>
    </row>
    <row r="2618" spans="1:5" ht="12" x14ac:dyDescent="0.2">
      <c r="A2618" s="6" t="s">
        <v>1620</v>
      </c>
      <c r="B2618" s="6" t="s">
        <v>31</v>
      </c>
      <c r="C2618" s="6" t="s">
        <v>31</v>
      </c>
      <c r="D2618" s="6" t="s">
        <v>31</v>
      </c>
      <c r="E2618" s="6" t="s">
        <v>31</v>
      </c>
    </row>
    <row r="2619" spans="1:5" ht="12" x14ac:dyDescent="0.2">
      <c r="A2619" s="6" t="s">
        <v>2253</v>
      </c>
      <c r="B2619" s="9">
        <v>0</v>
      </c>
      <c r="C2619" s="9">
        <v>0</v>
      </c>
      <c r="D2619" s="9">
        <v>1395</v>
      </c>
      <c r="E2619" s="9">
        <v>1395</v>
      </c>
    </row>
    <row r="2620" spans="1:5" ht="12" x14ac:dyDescent="0.2">
      <c r="A2620" s="6" t="s">
        <v>1622</v>
      </c>
      <c r="B2620" s="6" t="s">
        <v>31</v>
      </c>
      <c r="C2620" s="6" t="s">
        <v>31</v>
      </c>
      <c r="D2620" s="6" t="s">
        <v>31</v>
      </c>
      <c r="E2620" s="6" t="s">
        <v>31</v>
      </c>
    </row>
    <row r="2621" spans="1:5" ht="12" x14ac:dyDescent="0.2">
      <c r="A2621" s="6" t="s">
        <v>31</v>
      </c>
      <c r="B2621" s="6" t="s">
        <v>31</v>
      </c>
      <c r="C2621" s="6" t="s">
        <v>31</v>
      </c>
      <c r="D2621" s="6" t="s">
        <v>31</v>
      </c>
      <c r="E2621" s="6" t="s">
        <v>31</v>
      </c>
    </row>
    <row r="2622" spans="1:5" ht="12" x14ac:dyDescent="0.2">
      <c r="A2622" s="6" t="s">
        <v>2164</v>
      </c>
      <c r="B2622" s="6" t="s">
        <v>31</v>
      </c>
      <c r="C2622" s="6" t="s">
        <v>31</v>
      </c>
      <c r="D2622" s="6" t="s">
        <v>31</v>
      </c>
      <c r="E2622" s="6" t="s">
        <v>31</v>
      </c>
    </row>
    <row r="2623" spans="1:5" ht="12" x14ac:dyDescent="0.2">
      <c r="A2623" s="6" t="s">
        <v>2237</v>
      </c>
      <c r="B2623" s="6" t="s">
        <v>31</v>
      </c>
      <c r="C2623" s="6" t="s">
        <v>31</v>
      </c>
      <c r="D2623" s="6" t="s">
        <v>31</v>
      </c>
      <c r="E2623" s="6" t="s">
        <v>31</v>
      </c>
    </row>
    <row r="2624" spans="1:5" ht="12" x14ac:dyDescent="0.2">
      <c r="A2624" s="6" t="s">
        <v>2238</v>
      </c>
      <c r="B2624" s="6" t="s">
        <v>31</v>
      </c>
      <c r="C2624" s="6" t="s">
        <v>31</v>
      </c>
      <c r="D2624" s="6" t="s">
        <v>31</v>
      </c>
      <c r="E2624" s="6" t="s">
        <v>31</v>
      </c>
    </row>
    <row r="2625" spans="1:5" ht="12" x14ac:dyDescent="0.2">
      <c r="A2625" s="6" t="s">
        <v>2166</v>
      </c>
      <c r="B2625" s="6" t="s">
        <v>31</v>
      </c>
      <c r="C2625" s="6" t="s">
        <v>31</v>
      </c>
      <c r="D2625" s="6" t="s">
        <v>31</v>
      </c>
      <c r="E2625" s="6" t="s">
        <v>31</v>
      </c>
    </row>
    <row r="2626" spans="1:5" ht="12" x14ac:dyDescent="0.2">
      <c r="A2626" s="6" t="s">
        <v>1467</v>
      </c>
      <c r="B2626" s="9">
        <v>1404.7</v>
      </c>
      <c r="C2626" s="9">
        <v>18426.5</v>
      </c>
      <c r="D2626" s="9">
        <v>1395</v>
      </c>
      <c r="E2626" s="9">
        <v>21226.2</v>
      </c>
    </row>
    <row r="2627" spans="1:5" ht="12" x14ac:dyDescent="0.2">
      <c r="A2627" s="6" t="s">
        <v>31</v>
      </c>
      <c r="B2627" s="6" t="s">
        <v>31</v>
      </c>
      <c r="C2627" s="6" t="s">
        <v>31</v>
      </c>
      <c r="D2627" s="6" t="s">
        <v>31</v>
      </c>
      <c r="E2627" s="6" t="s">
        <v>31</v>
      </c>
    </row>
    <row r="2628" spans="1:5" ht="12" x14ac:dyDescent="0.2">
      <c r="A2628" s="6" t="s">
        <v>31</v>
      </c>
      <c r="B2628" s="6" t="s">
        <v>31</v>
      </c>
      <c r="C2628" s="6" t="s">
        <v>31</v>
      </c>
      <c r="D2628" s="6" t="s">
        <v>31</v>
      </c>
      <c r="E2628" s="6" t="s">
        <v>31</v>
      </c>
    </row>
    <row r="2629" spans="1:5" ht="12" x14ac:dyDescent="0.2">
      <c r="A2629" s="7" t="s">
        <v>2254</v>
      </c>
      <c r="B2629" s="8">
        <v>2135</v>
      </c>
      <c r="C2629" s="8">
        <v>29020</v>
      </c>
      <c r="D2629" s="8">
        <v>2120</v>
      </c>
      <c r="E2629" s="8">
        <v>33275</v>
      </c>
    </row>
    <row r="2630" spans="1:5" ht="12" x14ac:dyDescent="0.2">
      <c r="A2630" s="6" t="s">
        <v>2142</v>
      </c>
      <c r="B2630" s="6" t="s">
        <v>31</v>
      </c>
      <c r="C2630" s="6" t="s">
        <v>31</v>
      </c>
      <c r="D2630" s="6" t="s">
        <v>31</v>
      </c>
      <c r="E2630" s="6" t="s">
        <v>31</v>
      </c>
    </row>
    <row r="2631" spans="1:5" ht="12" x14ac:dyDescent="0.2">
      <c r="A2631" s="6" t="s">
        <v>31</v>
      </c>
      <c r="B2631" s="6" t="s">
        <v>31</v>
      </c>
      <c r="C2631" s="6" t="s">
        <v>31</v>
      </c>
      <c r="D2631" s="6" t="s">
        <v>31</v>
      </c>
      <c r="E2631" s="6" t="s">
        <v>31</v>
      </c>
    </row>
    <row r="2632" spans="1:5" ht="12" x14ac:dyDescent="0.2">
      <c r="A2632" s="6" t="s">
        <v>1349</v>
      </c>
      <c r="B2632" s="6" t="s">
        <v>31</v>
      </c>
      <c r="C2632" s="6" t="s">
        <v>31</v>
      </c>
      <c r="D2632" s="6" t="s">
        <v>31</v>
      </c>
      <c r="E2632" s="6" t="s">
        <v>31</v>
      </c>
    </row>
    <row r="2633" spans="1:5" ht="12" x14ac:dyDescent="0.2">
      <c r="A2633" s="6" t="s">
        <v>1350</v>
      </c>
      <c r="B2633" s="6" t="s">
        <v>31</v>
      </c>
      <c r="C2633" s="6" t="s">
        <v>31</v>
      </c>
      <c r="D2633" s="6" t="s">
        <v>31</v>
      </c>
      <c r="E2633" s="6" t="s">
        <v>31</v>
      </c>
    </row>
    <row r="2634" spans="1:5" ht="12" x14ac:dyDescent="0.2">
      <c r="A2634" s="6" t="s">
        <v>1351</v>
      </c>
      <c r="B2634" s="6" t="s">
        <v>31</v>
      </c>
      <c r="C2634" s="6" t="s">
        <v>31</v>
      </c>
      <c r="D2634" s="6" t="s">
        <v>31</v>
      </c>
      <c r="E2634" s="6" t="s">
        <v>31</v>
      </c>
    </row>
    <row r="2635" spans="1:5" ht="12" x14ac:dyDescent="0.2">
      <c r="A2635" s="6" t="s">
        <v>31</v>
      </c>
      <c r="B2635" s="6" t="s">
        <v>31</v>
      </c>
      <c r="C2635" s="6" t="s">
        <v>31</v>
      </c>
      <c r="D2635" s="6" t="s">
        <v>31</v>
      </c>
      <c r="E2635" s="6" t="s">
        <v>31</v>
      </c>
    </row>
    <row r="2636" spans="1:5" ht="12" x14ac:dyDescent="0.2">
      <c r="A2636" s="6" t="s">
        <v>2144</v>
      </c>
      <c r="B2636" s="6" t="s">
        <v>31</v>
      </c>
      <c r="C2636" s="6" t="s">
        <v>31</v>
      </c>
      <c r="D2636" s="6" t="s">
        <v>31</v>
      </c>
      <c r="E2636" s="6" t="s">
        <v>31</v>
      </c>
    </row>
    <row r="2637" spans="1:5" ht="12" x14ac:dyDescent="0.2">
      <c r="A2637" s="6" t="s">
        <v>1365</v>
      </c>
      <c r="B2637" s="9">
        <v>0</v>
      </c>
      <c r="C2637" s="9">
        <v>0</v>
      </c>
      <c r="D2637" s="9">
        <v>0</v>
      </c>
      <c r="E2637" s="9">
        <v>0</v>
      </c>
    </row>
    <row r="2638" spans="1:5" ht="12" x14ac:dyDescent="0.2">
      <c r="A2638" s="6" t="s">
        <v>31</v>
      </c>
      <c r="B2638" s="6" t="s">
        <v>31</v>
      </c>
      <c r="C2638" s="6" t="s">
        <v>31</v>
      </c>
      <c r="D2638" s="6" t="s">
        <v>31</v>
      </c>
      <c r="E2638" s="6" t="s">
        <v>31</v>
      </c>
    </row>
    <row r="2639" spans="1:5" ht="12" x14ac:dyDescent="0.2">
      <c r="A2639" s="6" t="s">
        <v>2145</v>
      </c>
      <c r="B2639" s="6" t="s">
        <v>31</v>
      </c>
      <c r="C2639" s="6" t="s">
        <v>31</v>
      </c>
      <c r="D2639" s="6" t="s">
        <v>31</v>
      </c>
      <c r="E2639" s="6" t="s">
        <v>31</v>
      </c>
    </row>
    <row r="2640" spans="1:5" ht="12" x14ac:dyDescent="0.2">
      <c r="A2640" s="6" t="s">
        <v>2146</v>
      </c>
      <c r="B2640" s="6" t="s">
        <v>31</v>
      </c>
      <c r="C2640" s="6" t="s">
        <v>31</v>
      </c>
      <c r="D2640" s="6" t="s">
        <v>31</v>
      </c>
      <c r="E2640" s="6" t="s">
        <v>31</v>
      </c>
    </row>
    <row r="2641" spans="1:5" ht="12" x14ac:dyDescent="0.2">
      <c r="A2641" s="6" t="s">
        <v>2228</v>
      </c>
      <c r="B2641" s="6" t="s">
        <v>31</v>
      </c>
      <c r="C2641" s="6" t="s">
        <v>31</v>
      </c>
      <c r="D2641" s="6" t="s">
        <v>31</v>
      </c>
      <c r="E2641" s="6" t="s">
        <v>31</v>
      </c>
    </row>
    <row r="2642" spans="1:5" ht="12" x14ac:dyDescent="0.2">
      <c r="A2642" s="6" t="s">
        <v>1503</v>
      </c>
      <c r="B2642" s="9">
        <v>0</v>
      </c>
      <c r="C2642" s="9">
        <v>0</v>
      </c>
      <c r="D2642" s="9">
        <v>0</v>
      </c>
      <c r="E2642" s="9">
        <v>0</v>
      </c>
    </row>
    <row r="2643" spans="1:5" ht="12" x14ac:dyDescent="0.2">
      <c r="A2643" s="6" t="s">
        <v>31</v>
      </c>
      <c r="B2643" s="6" t="s">
        <v>31</v>
      </c>
      <c r="C2643" s="6" t="s">
        <v>31</v>
      </c>
      <c r="D2643" s="6" t="s">
        <v>31</v>
      </c>
      <c r="E2643" s="6" t="s">
        <v>31</v>
      </c>
    </row>
    <row r="2644" spans="1:5" ht="12" x14ac:dyDescent="0.2">
      <c r="A2644" s="6" t="s">
        <v>2229</v>
      </c>
      <c r="B2644" s="6" t="s">
        <v>31</v>
      </c>
      <c r="C2644" s="6" t="s">
        <v>31</v>
      </c>
      <c r="D2644" s="6" t="s">
        <v>31</v>
      </c>
      <c r="E2644" s="6" t="s">
        <v>31</v>
      </c>
    </row>
    <row r="2645" spans="1:5" ht="12" x14ac:dyDescent="0.2">
      <c r="A2645" s="6" t="s">
        <v>2200</v>
      </c>
      <c r="B2645" s="6" t="s">
        <v>31</v>
      </c>
      <c r="C2645" s="6" t="s">
        <v>31</v>
      </c>
      <c r="D2645" s="6" t="s">
        <v>31</v>
      </c>
      <c r="E2645" s="6" t="s">
        <v>31</v>
      </c>
    </row>
    <row r="2646" spans="1:5" ht="12" x14ac:dyDescent="0.2">
      <c r="A2646" s="6" t="s">
        <v>2220</v>
      </c>
      <c r="B2646" s="9">
        <v>0</v>
      </c>
      <c r="C2646" s="9">
        <v>8772.7999999999993</v>
      </c>
      <c r="D2646" s="9">
        <v>0</v>
      </c>
      <c r="E2646" s="9">
        <v>8772.7999999999993</v>
      </c>
    </row>
    <row r="2647" spans="1:5" ht="12" x14ac:dyDescent="0.2">
      <c r="A2647" s="6" t="s">
        <v>1999</v>
      </c>
      <c r="B2647" s="6" t="s">
        <v>31</v>
      </c>
      <c r="C2647" s="6" t="s">
        <v>31</v>
      </c>
      <c r="D2647" s="6" t="s">
        <v>31</v>
      </c>
      <c r="E2647" s="6" t="s">
        <v>31</v>
      </c>
    </row>
    <row r="2648" spans="1:5" ht="12" x14ac:dyDescent="0.2">
      <c r="A2648" s="6" t="s">
        <v>2255</v>
      </c>
      <c r="B2648" s="9">
        <v>0</v>
      </c>
      <c r="C2648" s="9">
        <v>1670.8</v>
      </c>
      <c r="D2648" s="9">
        <v>0</v>
      </c>
      <c r="E2648" s="9">
        <v>1670.8</v>
      </c>
    </row>
    <row r="2649" spans="1:5" ht="12" x14ac:dyDescent="0.2">
      <c r="A2649" s="6" t="s">
        <v>1936</v>
      </c>
      <c r="B2649" s="6" t="s">
        <v>31</v>
      </c>
      <c r="C2649" s="6" t="s">
        <v>31</v>
      </c>
      <c r="D2649" s="6" t="s">
        <v>31</v>
      </c>
      <c r="E2649" s="6" t="s">
        <v>31</v>
      </c>
    </row>
    <row r="2650" spans="1:5" ht="12" x14ac:dyDescent="0.2">
      <c r="A2650" s="6" t="s">
        <v>2203</v>
      </c>
      <c r="B2650" s="6" t="s">
        <v>31</v>
      </c>
      <c r="C2650" s="6" t="s">
        <v>31</v>
      </c>
      <c r="D2650" s="6" t="s">
        <v>31</v>
      </c>
      <c r="E2650" s="6" t="s">
        <v>31</v>
      </c>
    </row>
    <row r="2651" spans="1:5" ht="12" x14ac:dyDescent="0.2">
      <c r="A2651" s="6" t="s">
        <v>2256</v>
      </c>
      <c r="B2651" s="9">
        <v>0</v>
      </c>
      <c r="C2651" s="9">
        <v>14254.4</v>
      </c>
      <c r="D2651" s="9">
        <v>0</v>
      </c>
      <c r="E2651" s="9">
        <v>14254.4</v>
      </c>
    </row>
    <row r="2652" spans="1:5" ht="12" x14ac:dyDescent="0.2">
      <c r="A2652" s="6" t="s">
        <v>2205</v>
      </c>
      <c r="B2652" s="6" t="s">
        <v>31</v>
      </c>
      <c r="C2652" s="6" t="s">
        <v>31</v>
      </c>
      <c r="D2652" s="6" t="s">
        <v>31</v>
      </c>
      <c r="E2652" s="6" t="s">
        <v>31</v>
      </c>
    </row>
    <row r="2653" spans="1:5" ht="12" x14ac:dyDescent="0.2">
      <c r="A2653" s="6" t="s">
        <v>2206</v>
      </c>
      <c r="B2653" s="6" t="s">
        <v>31</v>
      </c>
      <c r="C2653" s="6" t="s">
        <v>31</v>
      </c>
      <c r="D2653" s="6" t="s">
        <v>31</v>
      </c>
      <c r="E2653" s="6" t="s">
        <v>31</v>
      </c>
    </row>
    <row r="2654" spans="1:5" ht="12" x14ac:dyDescent="0.2">
      <c r="A2654" s="6" t="s">
        <v>2257</v>
      </c>
      <c r="B2654" s="6" t="s">
        <v>31</v>
      </c>
      <c r="C2654" s="6" t="s">
        <v>31</v>
      </c>
      <c r="D2654" s="6" t="s">
        <v>31</v>
      </c>
      <c r="E2654" s="6" t="s">
        <v>31</v>
      </c>
    </row>
    <row r="2655" spans="1:5" ht="12" x14ac:dyDescent="0.2">
      <c r="A2655" s="6" t="s">
        <v>2258</v>
      </c>
      <c r="B2655" s="9">
        <v>2135.1999999999998</v>
      </c>
      <c r="C2655" s="9">
        <v>0</v>
      </c>
      <c r="D2655" s="9">
        <v>0</v>
      </c>
      <c r="E2655" s="9">
        <v>2135.1999999999998</v>
      </c>
    </row>
    <row r="2656" spans="1:5" ht="12" x14ac:dyDescent="0.2">
      <c r="A2656" s="6" t="s">
        <v>1618</v>
      </c>
      <c r="B2656" s="6" t="s">
        <v>31</v>
      </c>
      <c r="C2656" s="6" t="s">
        <v>31</v>
      </c>
      <c r="D2656" s="6" t="s">
        <v>31</v>
      </c>
      <c r="E2656" s="6" t="s">
        <v>31</v>
      </c>
    </row>
    <row r="2657" spans="1:5" ht="12" x14ac:dyDescent="0.2">
      <c r="A2657" s="6" t="s">
        <v>2259</v>
      </c>
      <c r="B2657" s="9">
        <v>0</v>
      </c>
      <c r="C2657" s="9">
        <v>4322.3999999999996</v>
      </c>
      <c r="D2657" s="9">
        <v>0</v>
      </c>
      <c r="E2657" s="9">
        <v>4322.3999999999996</v>
      </c>
    </row>
    <row r="2658" spans="1:5" ht="12" x14ac:dyDescent="0.2">
      <c r="A2658" s="6" t="s">
        <v>1620</v>
      </c>
      <c r="B2658" s="6" t="s">
        <v>31</v>
      </c>
      <c r="C2658" s="6" t="s">
        <v>31</v>
      </c>
      <c r="D2658" s="6" t="s">
        <v>31</v>
      </c>
      <c r="E2658" s="6" t="s">
        <v>31</v>
      </c>
    </row>
    <row r="2659" spans="1:5" ht="12" x14ac:dyDescent="0.2">
      <c r="A2659" s="6" t="s">
        <v>2260</v>
      </c>
      <c r="B2659" s="9">
        <v>0</v>
      </c>
      <c r="C2659" s="9">
        <v>0</v>
      </c>
      <c r="D2659" s="9">
        <v>2120.4</v>
      </c>
      <c r="E2659" s="9">
        <v>2120.4</v>
      </c>
    </row>
    <row r="2660" spans="1:5" ht="12" x14ac:dyDescent="0.2">
      <c r="A2660" s="6" t="s">
        <v>1622</v>
      </c>
      <c r="B2660" s="6" t="s">
        <v>31</v>
      </c>
      <c r="C2660" s="6" t="s">
        <v>31</v>
      </c>
      <c r="D2660" s="6" t="s">
        <v>31</v>
      </c>
      <c r="E2660" s="6" t="s">
        <v>31</v>
      </c>
    </row>
    <row r="2661" spans="1:5" ht="12" x14ac:dyDescent="0.2">
      <c r="A2661" s="6" t="s">
        <v>31</v>
      </c>
      <c r="B2661" s="6" t="s">
        <v>31</v>
      </c>
      <c r="C2661" s="6" t="s">
        <v>31</v>
      </c>
      <c r="D2661" s="6" t="s">
        <v>31</v>
      </c>
      <c r="E2661" s="6" t="s">
        <v>31</v>
      </c>
    </row>
    <row r="2662" spans="1:5" ht="12" x14ac:dyDescent="0.2">
      <c r="A2662" s="6" t="s">
        <v>2164</v>
      </c>
      <c r="B2662" s="6" t="s">
        <v>31</v>
      </c>
      <c r="C2662" s="6" t="s">
        <v>31</v>
      </c>
      <c r="D2662" s="6" t="s">
        <v>31</v>
      </c>
      <c r="E2662" s="6" t="s">
        <v>31</v>
      </c>
    </row>
    <row r="2663" spans="1:5" ht="12" x14ac:dyDescent="0.2">
      <c r="A2663" s="6" t="s">
        <v>2237</v>
      </c>
      <c r="B2663" s="6" t="s">
        <v>31</v>
      </c>
      <c r="C2663" s="6" t="s">
        <v>31</v>
      </c>
      <c r="D2663" s="6" t="s">
        <v>31</v>
      </c>
      <c r="E2663" s="6" t="s">
        <v>31</v>
      </c>
    </row>
    <row r="2664" spans="1:5" ht="12" x14ac:dyDescent="0.2">
      <c r="A2664" s="6" t="s">
        <v>2238</v>
      </c>
      <c r="B2664" s="6" t="s">
        <v>31</v>
      </c>
      <c r="C2664" s="6" t="s">
        <v>31</v>
      </c>
      <c r="D2664" s="6" t="s">
        <v>31</v>
      </c>
      <c r="E2664" s="6" t="s">
        <v>31</v>
      </c>
    </row>
    <row r="2665" spans="1:5" ht="12" x14ac:dyDescent="0.2">
      <c r="A2665" s="6" t="s">
        <v>2166</v>
      </c>
      <c r="B2665" s="6" t="s">
        <v>31</v>
      </c>
      <c r="C2665" s="6" t="s">
        <v>31</v>
      </c>
      <c r="D2665" s="6" t="s">
        <v>31</v>
      </c>
      <c r="E2665" s="6" t="s">
        <v>31</v>
      </c>
    </row>
    <row r="2666" spans="1:5" ht="12" x14ac:dyDescent="0.2">
      <c r="A2666" s="6" t="s">
        <v>1467</v>
      </c>
      <c r="B2666" s="9">
        <v>2135.1999999999998</v>
      </c>
      <c r="C2666" s="9">
        <v>29020.400000000001</v>
      </c>
      <c r="D2666" s="9">
        <v>2120.4</v>
      </c>
      <c r="E2666" s="9">
        <v>33276</v>
      </c>
    </row>
    <row r="2667" spans="1:5" ht="12" x14ac:dyDescent="0.2">
      <c r="A2667" s="6" t="s">
        <v>31</v>
      </c>
      <c r="B2667" s="6" t="s">
        <v>31</v>
      </c>
      <c r="C2667" s="6" t="s">
        <v>31</v>
      </c>
      <c r="D2667" s="6" t="s">
        <v>31</v>
      </c>
      <c r="E2667" s="6" t="s">
        <v>31</v>
      </c>
    </row>
    <row r="2668" spans="1:5" ht="12" x14ac:dyDescent="0.2">
      <c r="A2668" s="6" t="s">
        <v>31</v>
      </c>
      <c r="B2668" s="6" t="s">
        <v>31</v>
      </c>
      <c r="C2668" s="6" t="s">
        <v>31</v>
      </c>
      <c r="D2668" s="6" t="s">
        <v>31</v>
      </c>
      <c r="E2668" s="6" t="s">
        <v>31</v>
      </c>
    </row>
    <row r="2669" spans="1:5" ht="12" x14ac:dyDescent="0.2">
      <c r="A2669" s="7" t="s">
        <v>2261</v>
      </c>
      <c r="B2669" s="8">
        <v>2359</v>
      </c>
      <c r="C2669" s="8">
        <v>32103</v>
      </c>
      <c r="D2669" s="8">
        <v>2343</v>
      </c>
      <c r="E2669" s="8">
        <v>36805</v>
      </c>
    </row>
    <row r="2670" spans="1:5" ht="12" x14ac:dyDescent="0.2">
      <c r="A2670" s="6" t="s">
        <v>2142</v>
      </c>
      <c r="B2670" s="6" t="s">
        <v>31</v>
      </c>
      <c r="C2670" s="6" t="s">
        <v>31</v>
      </c>
      <c r="D2670" s="6" t="s">
        <v>31</v>
      </c>
      <c r="E2670" s="6" t="s">
        <v>31</v>
      </c>
    </row>
    <row r="2671" spans="1:5" ht="12" x14ac:dyDescent="0.2">
      <c r="A2671" s="6" t="s">
        <v>31</v>
      </c>
      <c r="B2671" s="6" t="s">
        <v>31</v>
      </c>
      <c r="C2671" s="6" t="s">
        <v>31</v>
      </c>
      <c r="D2671" s="6" t="s">
        <v>31</v>
      </c>
      <c r="E2671" s="6" t="s">
        <v>31</v>
      </c>
    </row>
    <row r="2672" spans="1:5" ht="12" x14ac:dyDescent="0.2">
      <c r="A2672" s="6" t="s">
        <v>1349</v>
      </c>
      <c r="B2672" s="6" t="s">
        <v>31</v>
      </c>
      <c r="C2672" s="6" t="s">
        <v>31</v>
      </c>
      <c r="D2672" s="6" t="s">
        <v>31</v>
      </c>
      <c r="E2672" s="6" t="s">
        <v>31</v>
      </c>
    </row>
    <row r="2673" spans="1:5" ht="12" x14ac:dyDescent="0.2">
      <c r="A2673" s="6" t="s">
        <v>1350</v>
      </c>
      <c r="B2673" s="6" t="s">
        <v>31</v>
      </c>
      <c r="C2673" s="6" t="s">
        <v>31</v>
      </c>
      <c r="D2673" s="6" t="s">
        <v>31</v>
      </c>
      <c r="E2673" s="6" t="s">
        <v>31</v>
      </c>
    </row>
    <row r="2674" spans="1:5" ht="12" x14ac:dyDescent="0.2">
      <c r="A2674" s="6" t="s">
        <v>1351</v>
      </c>
      <c r="B2674" s="6" t="s">
        <v>31</v>
      </c>
      <c r="C2674" s="6" t="s">
        <v>31</v>
      </c>
      <c r="D2674" s="6" t="s">
        <v>31</v>
      </c>
      <c r="E2674" s="6" t="s">
        <v>31</v>
      </c>
    </row>
    <row r="2675" spans="1:5" ht="12" x14ac:dyDescent="0.2">
      <c r="A2675" s="6" t="s">
        <v>31</v>
      </c>
      <c r="B2675" s="6" t="s">
        <v>31</v>
      </c>
      <c r="C2675" s="6" t="s">
        <v>31</v>
      </c>
      <c r="D2675" s="6" t="s">
        <v>31</v>
      </c>
      <c r="E2675" s="6" t="s">
        <v>31</v>
      </c>
    </row>
    <row r="2676" spans="1:5" ht="12" x14ac:dyDescent="0.2">
      <c r="A2676" s="6" t="s">
        <v>2144</v>
      </c>
      <c r="B2676" s="6" t="s">
        <v>31</v>
      </c>
      <c r="C2676" s="6" t="s">
        <v>31</v>
      </c>
      <c r="D2676" s="6" t="s">
        <v>31</v>
      </c>
      <c r="E2676" s="6" t="s">
        <v>31</v>
      </c>
    </row>
    <row r="2677" spans="1:5" ht="12" x14ac:dyDescent="0.2">
      <c r="A2677" s="6" t="s">
        <v>1365</v>
      </c>
      <c r="B2677" s="9">
        <v>0</v>
      </c>
      <c r="C2677" s="9">
        <v>0</v>
      </c>
      <c r="D2677" s="9">
        <v>0</v>
      </c>
      <c r="E2677" s="9">
        <v>0</v>
      </c>
    </row>
    <row r="2678" spans="1:5" ht="12" x14ac:dyDescent="0.2">
      <c r="A2678" s="6" t="s">
        <v>31</v>
      </c>
      <c r="B2678" s="6" t="s">
        <v>31</v>
      </c>
      <c r="C2678" s="6" t="s">
        <v>31</v>
      </c>
      <c r="D2678" s="6" t="s">
        <v>31</v>
      </c>
      <c r="E2678" s="6" t="s">
        <v>31</v>
      </c>
    </row>
    <row r="2679" spans="1:5" ht="12" x14ac:dyDescent="0.2">
      <c r="A2679" s="6" t="s">
        <v>2145</v>
      </c>
      <c r="B2679" s="6" t="s">
        <v>31</v>
      </c>
      <c r="C2679" s="6" t="s">
        <v>31</v>
      </c>
      <c r="D2679" s="6" t="s">
        <v>31</v>
      </c>
      <c r="E2679" s="6" t="s">
        <v>31</v>
      </c>
    </row>
    <row r="2680" spans="1:5" ht="12" x14ac:dyDescent="0.2">
      <c r="A2680" s="6" t="s">
        <v>2146</v>
      </c>
      <c r="B2680" s="6" t="s">
        <v>31</v>
      </c>
      <c r="C2680" s="6" t="s">
        <v>31</v>
      </c>
      <c r="D2680" s="6" t="s">
        <v>31</v>
      </c>
      <c r="E2680" s="6" t="s">
        <v>31</v>
      </c>
    </row>
    <row r="2681" spans="1:5" ht="12" x14ac:dyDescent="0.2">
      <c r="A2681" s="6" t="s">
        <v>2228</v>
      </c>
      <c r="B2681" s="6" t="s">
        <v>31</v>
      </c>
      <c r="C2681" s="6" t="s">
        <v>31</v>
      </c>
      <c r="D2681" s="6" t="s">
        <v>31</v>
      </c>
      <c r="E2681" s="6" t="s">
        <v>31</v>
      </c>
    </row>
    <row r="2682" spans="1:5" ht="12" x14ac:dyDescent="0.2">
      <c r="A2682" s="6" t="s">
        <v>1503</v>
      </c>
      <c r="B2682" s="9">
        <v>0</v>
      </c>
      <c r="C2682" s="9">
        <v>0</v>
      </c>
      <c r="D2682" s="9">
        <v>0</v>
      </c>
      <c r="E2682" s="9">
        <v>0</v>
      </c>
    </row>
    <row r="2683" spans="1:5" ht="12" x14ac:dyDescent="0.2">
      <c r="A2683" s="6" t="s">
        <v>31</v>
      </c>
      <c r="B2683" s="6" t="s">
        <v>31</v>
      </c>
      <c r="C2683" s="6" t="s">
        <v>31</v>
      </c>
      <c r="D2683" s="6" t="s">
        <v>31</v>
      </c>
      <c r="E2683" s="6" t="s">
        <v>31</v>
      </c>
    </row>
    <row r="2684" spans="1:5" ht="12" x14ac:dyDescent="0.2">
      <c r="A2684" s="6" t="s">
        <v>2229</v>
      </c>
      <c r="B2684" s="6" t="s">
        <v>31</v>
      </c>
      <c r="C2684" s="6" t="s">
        <v>31</v>
      </c>
      <c r="D2684" s="6" t="s">
        <v>31</v>
      </c>
      <c r="E2684" s="6" t="s">
        <v>31</v>
      </c>
    </row>
    <row r="2685" spans="1:5" ht="12" x14ac:dyDescent="0.2">
      <c r="A2685" s="6" t="s">
        <v>2200</v>
      </c>
      <c r="B2685" s="6" t="s">
        <v>31</v>
      </c>
      <c r="C2685" s="6" t="s">
        <v>31</v>
      </c>
      <c r="D2685" s="6" t="s">
        <v>31</v>
      </c>
      <c r="E2685" s="6" t="s">
        <v>31</v>
      </c>
    </row>
    <row r="2686" spans="1:5" ht="12" x14ac:dyDescent="0.2">
      <c r="A2686" s="6" t="s">
        <v>2262</v>
      </c>
      <c r="B2686" s="9">
        <v>0</v>
      </c>
      <c r="C2686" s="9">
        <v>9650.1</v>
      </c>
      <c r="D2686" s="9">
        <v>0</v>
      </c>
      <c r="E2686" s="9">
        <v>9650.1</v>
      </c>
    </row>
    <row r="2687" spans="1:5" ht="12" x14ac:dyDescent="0.2">
      <c r="A2687" s="6" t="s">
        <v>1999</v>
      </c>
      <c r="B2687" s="6" t="s">
        <v>31</v>
      </c>
      <c r="C2687" s="6" t="s">
        <v>31</v>
      </c>
      <c r="D2687" s="6" t="s">
        <v>31</v>
      </c>
      <c r="E2687" s="6" t="s">
        <v>31</v>
      </c>
    </row>
    <row r="2688" spans="1:5" ht="12" x14ac:dyDescent="0.2">
      <c r="A2688" s="6" t="s">
        <v>2263</v>
      </c>
      <c r="B2688" s="9">
        <v>0</v>
      </c>
      <c r="C2688" s="9">
        <v>1837.8</v>
      </c>
      <c r="D2688" s="9">
        <v>0</v>
      </c>
      <c r="E2688" s="9">
        <v>1837.8</v>
      </c>
    </row>
    <row r="2689" spans="1:5" ht="12" x14ac:dyDescent="0.2">
      <c r="A2689" s="6" t="s">
        <v>1936</v>
      </c>
      <c r="B2689" s="6" t="s">
        <v>31</v>
      </c>
      <c r="C2689" s="6" t="s">
        <v>31</v>
      </c>
      <c r="D2689" s="6" t="s">
        <v>31</v>
      </c>
      <c r="E2689" s="6" t="s">
        <v>31</v>
      </c>
    </row>
    <row r="2690" spans="1:5" ht="12" x14ac:dyDescent="0.2">
      <c r="A2690" s="6" t="s">
        <v>2203</v>
      </c>
      <c r="B2690" s="6" t="s">
        <v>31</v>
      </c>
      <c r="C2690" s="6" t="s">
        <v>31</v>
      </c>
      <c r="D2690" s="6" t="s">
        <v>31</v>
      </c>
      <c r="E2690" s="6" t="s">
        <v>31</v>
      </c>
    </row>
    <row r="2691" spans="1:5" ht="12" x14ac:dyDescent="0.2">
      <c r="A2691" s="6" t="s">
        <v>2264</v>
      </c>
      <c r="B2691" s="9">
        <v>0</v>
      </c>
      <c r="C2691" s="9">
        <v>15838.3</v>
      </c>
      <c r="D2691" s="9">
        <v>0</v>
      </c>
      <c r="E2691" s="9">
        <v>15838.3</v>
      </c>
    </row>
    <row r="2692" spans="1:5" ht="12" x14ac:dyDescent="0.2">
      <c r="A2692" s="6" t="s">
        <v>2205</v>
      </c>
      <c r="B2692" s="6" t="s">
        <v>31</v>
      </c>
      <c r="C2692" s="6" t="s">
        <v>31</v>
      </c>
      <c r="D2692" s="6" t="s">
        <v>31</v>
      </c>
      <c r="E2692" s="6" t="s">
        <v>31</v>
      </c>
    </row>
    <row r="2693" spans="1:5" ht="12" x14ac:dyDescent="0.2">
      <c r="A2693" s="6" t="s">
        <v>2206</v>
      </c>
      <c r="B2693" s="6" t="s">
        <v>31</v>
      </c>
      <c r="C2693" s="6" t="s">
        <v>31</v>
      </c>
      <c r="D2693" s="6" t="s">
        <v>31</v>
      </c>
      <c r="E2693" s="6" t="s">
        <v>31</v>
      </c>
    </row>
    <row r="2694" spans="1:5" ht="12" x14ac:dyDescent="0.2">
      <c r="A2694" s="6" t="s">
        <v>2265</v>
      </c>
      <c r="B2694" s="6" t="s">
        <v>31</v>
      </c>
      <c r="C2694" s="6" t="s">
        <v>31</v>
      </c>
      <c r="D2694" s="6" t="s">
        <v>31</v>
      </c>
      <c r="E2694" s="6" t="s">
        <v>31</v>
      </c>
    </row>
    <row r="2695" spans="1:5" ht="12" x14ac:dyDescent="0.2">
      <c r="A2695" s="6" t="s">
        <v>2266</v>
      </c>
      <c r="B2695" s="9">
        <v>2359.9</v>
      </c>
      <c r="C2695" s="9">
        <v>0</v>
      </c>
      <c r="D2695" s="9">
        <v>0</v>
      </c>
      <c r="E2695" s="9">
        <v>2359.9</v>
      </c>
    </row>
    <row r="2696" spans="1:5" ht="12" x14ac:dyDescent="0.2">
      <c r="A2696" s="6" t="s">
        <v>1618</v>
      </c>
      <c r="B2696" s="6" t="s">
        <v>31</v>
      </c>
      <c r="C2696" s="6" t="s">
        <v>31</v>
      </c>
      <c r="D2696" s="6" t="s">
        <v>31</v>
      </c>
      <c r="E2696" s="6" t="s">
        <v>31</v>
      </c>
    </row>
    <row r="2697" spans="1:5" ht="12" x14ac:dyDescent="0.2">
      <c r="A2697" s="6" t="s">
        <v>2267</v>
      </c>
      <c r="B2697" s="9">
        <v>0</v>
      </c>
      <c r="C2697" s="9">
        <v>4777.3999999999996</v>
      </c>
      <c r="D2697" s="9">
        <v>0</v>
      </c>
      <c r="E2697" s="9">
        <v>4777.3999999999996</v>
      </c>
    </row>
    <row r="2698" spans="1:5" ht="12" x14ac:dyDescent="0.2">
      <c r="A2698" s="6" t="s">
        <v>1620</v>
      </c>
      <c r="B2698" s="6" t="s">
        <v>31</v>
      </c>
      <c r="C2698" s="6" t="s">
        <v>31</v>
      </c>
      <c r="D2698" s="6" t="s">
        <v>31</v>
      </c>
      <c r="E2698" s="6" t="s">
        <v>31</v>
      </c>
    </row>
    <row r="2699" spans="1:5" ht="12" x14ac:dyDescent="0.2">
      <c r="A2699" s="6" t="s">
        <v>2268</v>
      </c>
      <c r="B2699" s="9">
        <v>0</v>
      </c>
      <c r="C2699" s="9">
        <v>0</v>
      </c>
      <c r="D2699" s="9">
        <v>2343.6</v>
      </c>
      <c r="E2699" s="9">
        <v>2343.6</v>
      </c>
    </row>
    <row r="2700" spans="1:5" ht="12" x14ac:dyDescent="0.2">
      <c r="A2700" s="6" t="s">
        <v>1622</v>
      </c>
      <c r="B2700" s="6" t="s">
        <v>31</v>
      </c>
      <c r="C2700" s="6" t="s">
        <v>31</v>
      </c>
      <c r="D2700" s="6" t="s">
        <v>31</v>
      </c>
      <c r="E2700" s="6" t="s">
        <v>31</v>
      </c>
    </row>
    <row r="2701" spans="1:5" ht="12" x14ac:dyDescent="0.2">
      <c r="A2701" s="6" t="s">
        <v>31</v>
      </c>
      <c r="B2701" s="6" t="s">
        <v>31</v>
      </c>
      <c r="C2701" s="6" t="s">
        <v>31</v>
      </c>
      <c r="D2701" s="6" t="s">
        <v>31</v>
      </c>
      <c r="E2701" s="6" t="s">
        <v>31</v>
      </c>
    </row>
    <row r="2702" spans="1:5" ht="12" x14ac:dyDescent="0.2">
      <c r="A2702" s="6" t="s">
        <v>2164</v>
      </c>
      <c r="B2702" s="6" t="s">
        <v>31</v>
      </c>
      <c r="C2702" s="6" t="s">
        <v>31</v>
      </c>
      <c r="D2702" s="6" t="s">
        <v>31</v>
      </c>
      <c r="E2702" s="6" t="s">
        <v>31</v>
      </c>
    </row>
    <row r="2703" spans="1:5" ht="12" x14ac:dyDescent="0.2">
      <c r="A2703" s="6" t="s">
        <v>2237</v>
      </c>
      <c r="B2703" s="6" t="s">
        <v>31</v>
      </c>
      <c r="C2703" s="6" t="s">
        <v>31</v>
      </c>
      <c r="D2703" s="6" t="s">
        <v>31</v>
      </c>
      <c r="E2703" s="6" t="s">
        <v>31</v>
      </c>
    </row>
    <row r="2704" spans="1:5" ht="12" x14ac:dyDescent="0.2">
      <c r="A2704" s="6" t="s">
        <v>2238</v>
      </c>
      <c r="B2704" s="6" t="s">
        <v>31</v>
      </c>
      <c r="C2704" s="6" t="s">
        <v>31</v>
      </c>
      <c r="D2704" s="6" t="s">
        <v>31</v>
      </c>
      <c r="E2704" s="6" t="s">
        <v>31</v>
      </c>
    </row>
    <row r="2705" spans="1:5" ht="12" x14ac:dyDescent="0.2">
      <c r="A2705" s="6" t="s">
        <v>2166</v>
      </c>
      <c r="B2705" s="6" t="s">
        <v>31</v>
      </c>
      <c r="C2705" s="6" t="s">
        <v>31</v>
      </c>
      <c r="D2705" s="6" t="s">
        <v>31</v>
      </c>
      <c r="E2705" s="6" t="s">
        <v>31</v>
      </c>
    </row>
    <row r="2706" spans="1:5" ht="12" x14ac:dyDescent="0.2">
      <c r="A2706" s="6" t="s">
        <v>1467</v>
      </c>
      <c r="B2706" s="9">
        <v>2359.9</v>
      </c>
      <c r="C2706" s="9">
        <v>32103.599999999999</v>
      </c>
      <c r="D2706" s="9">
        <v>2343.6</v>
      </c>
      <c r="E2706" s="9">
        <v>36807.1</v>
      </c>
    </row>
    <row r="2707" spans="1:5" ht="12" x14ac:dyDescent="0.2">
      <c r="A2707" s="6" t="s">
        <v>31</v>
      </c>
      <c r="B2707" s="6" t="s">
        <v>31</v>
      </c>
      <c r="C2707" s="6" t="s">
        <v>31</v>
      </c>
      <c r="D2707" s="6" t="s">
        <v>31</v>
      </c>
      <c r="E2707" s="6" t="s">
        <v>31</v>
      </c>
    </row>
    <row r="2708" spans="1:5" ht="12" x14ac:dyDescent="0.2">
      <c r="A2708" s="6" t="s">
        <v>31</v>
      </c>
      <c r="B2708" s="6" t="s">
        <v>31</v>
      </c>
      <c r="C2708" s="6" t="s">
        <v>31</v>
      </c>
      <c r="D2708" s="6" t="s">
        <v>31</v>
      </c>
      <c r="E2708" s="6" t="s">
        <v>31</v>
      </c>
    </row>
    <row r="2709" spans="1:5" ht="12" x14ac:dyDescent="0.2">
      <c r="A2709" s="7" t="s">
        <v>2269</v>
      </c>
      <c r="B2709" s="8">
        <v>2837</v>
      </c>
      <c r="C2709" s="8">
        <v>38546</v>
      </c>
      <c r="D2709" s="8">
        <v>2818</v>
      </c>
      <c r="E2709" s="8">
        <v>44201</v>
      </c>
    </row>
    <row r="2710" spans="1:5" ht="12" x14ac:dyDescent="0.2">
      <c r="A2710" s="6" t="s">
        <v>2142</v>
      </c>
      <c r="B2710" s="6" t="s">
        <v>31</v>
      </c>
      <c r="C2710" s="6" t="s">
        <v>31</v>
      </c>
      <c r="D2710" s="6" t="s">
        <v>31</v>
      </c>
      <c r="E2710" s="6" t="s">
        <v>31</v>
      </c>
    </row>
    <row r="2711" spans="1:5" ht="12" x14ac:dyDescent="0.2">
      <c r="A2711" s="6" t="s">
        <v>31</v>
      </c>
      <c r="B2711" s="6" t="s">
        <v>31</v>
      </c>
      <c r="C2711" s="6" t="s">
        <v>31</v>
      </c>
      <c r="D2711" s="6" t="s">
        <v>31</v>
      </c>
      <c r="E2711" s="6" t="s">
        <v>31</v>
      </c>
    </row>
    <row r="2712" spans="1:5" ht="12" x14ac:dyDescent="0.2">
      <c r="A2712" s="6" t="s">
        <v>1349</v>
      </c>
      <c r="B2712" s="6" t="s">
        <v>31</v>
      </c>
      <c r="C2712" s="6" t="s">
        <v>31</v>
      </c>
      <c r="D2712" s="6" t="s">
        <v>31</v>
      </c>
      <c r="E2712" s="6" t="s">
        <v>31</v>
      </c>
    </row>
    <row r="2713" spans="1:5" ht="12" x14ac:dyDescent="0.2">
      <c r="A2713" s="6" t="s">
        <v>1350</v>
      </c>
      <c r="B2713" s="6" t="s">
        <v>31</v>
      </c>
      <c r="C2713" s="6" t="s">
        <v>31</v>
      </c>
      <c r="D2713" s="6" t="s">
        <v>31</v>
      </c>
      <c r="E2713" s="6" t="s">
        <v>31</v>
      </c>
    </row>
    <row r="2714" spans="1:5" ht="12" x14ac:dyDescent="0.2">
      <c r="A2714" s="6" t="s">
        <v>1351</v>
      </c>
      <c r="B2714" s="6" t="s">
        <v>31</v>
      </c>
      <c r="C2714" s="6" t="s">
        <v>31</v>
      </c>
      <c r="D2714" s="6" t="s">
        <v>31</v>
      </c>
      <c r="E2714" s="6" t="s">
        <v>31</v>
      </c>
    </row>
    <row r="2715" spans="1:5" ht="12" x14ac:dyDescent="0.2">
      <c r="A2715" s="6" t="s">
        <v>31</v>
      </c>
      <c r="B2715" s="6" t="s">
        <v>31</v>
      </c>
      <c r="C2715" s="6" t="s">
        <v>31</v>
      </c>
      <c r="D2715" s="6" t="s">
        <v>31</v>
      </c>
      <c r="E2715" s="6" t="s">
        <v>31</v>
      </c>
    </row>
    <row r="2716" spans="1:5" ht="12" x14ac:dyDescent="0.2">
      <c r="A2716" s="6" t="s">
        <v>2144</v>
      </c>
      <c r="B2716" s="6" t="s">
        <v>31</v>
      </c>
      <c r="C2716" s="6" t="s">
        <v>31</v>
      </c>
      <c r="D2716" s="6" t="s">
        <v>31</v>
      </c>
      <c r="E2716" s="6" t="s">
        <v>31</v>
      </c>
    </row>
    <row r="2717" spans="1:5" ht="12" x14ac:dyDescent="0.2">
      <c r="A2717" s="6" t="s">
        <v>1365</v>
      </c>
      <c r="B2717" s="9">
        <v>0</v>
      </c>
      <c r="C2717" s="9">
        <v>0</v>
      </c>
      <c r="D2717" s="9">
        <v>0</v>
      </c>
      <c r="E2717" s="9">
        <v>0</v>
      </c>
    </row>
    <row r="2718" spans="1:5" ht="12" x14ac:dyDescent="0.2">
      <c r="A2718" s="6" t="s">
        <v>31</v>
      </c>
      <c r="B2718" s="6" t="s">
        <v>31</v>
      </c>
      <c r="C2718" s="6" t="s">
        <v>31</v>
      </c>
      <c r="D2718" s="6" t="s">
        <v>31</v>
      </c>
      <c r="E2718" s="6" t="s">
        <v>31</v>
      </c>
    </row>
    <row r="2719" spans="1:5" ht="12" x14ac:dyDescent="0.2">
      <c r="A2719" s="6" t="s">
        <v>2145</v>
      </c>
      <c r="B2719" s="6" t="s">
        <v>31</v>
      </c>
      <c r="C2719" s="6" t="s">
        <v>31</v>
      </c>
      <c r="D2719" s="6" t="s">
        <v>31</v>
      </c>
      <c r="E2719" s="6" t="s">
        <v>31</v>
      </c>
    </row>
    <row r="2720" spans="1:5" ht="12" x14ac:dyDescent="0.2">
      <c r="A2720" s="6" t="s">
        <v>2146</v>
      </c>
      <c r="B2720" s="6" t="s">
        <v>31</v>
      </c>
      <c r="C2720" s="6" t="s">
        <v>31</v>
      </c>
      <c r="D2720" s="6" t="s">
        <v>31</v>
      </c>
      <c r="E2720" s="6" t="s">
        <v>31</v>
      </c>
    </row>
    <row r="2721" spans="1:5" ht="12" x14ac:dyDescent="0.2">
      <c r="A2721" s="6" t="s">
        <v>2228</v>
      </c>
      <c r="B2721" s="6" t="s">
        <v>31</v>
      </c>
      <c r="C2721" s="6" t="s">
        <v>31</v>
      </c>
      <c r="D2721" s="6" t="s">
        <v>31</v>
      </c>
      <c r="E2721" s="6" t="s">
        <v>31</v>
      </c>
    </row>
    <row r="2722" spans="1:5" ht="12" x14ac:dyDescent="0.2">
      <c r="A2722" s="6" t="s">
        <v>1503</v>
      </c>
      <c r="B2722" s="9">
        <v>0</v>
      </c>
      <c r="C2722" s="9">
        <v>0</v>
      </c>
      <c r="D2722" s="9">
        <v>0</v>
      </c>
      <c r="E2722" s="9">
        <v>0</v>
      </c>
    </row>
    <row r="2723" spans="1:5" ht="12" x14ac:dyDescent="0.2">
      <c r="A2723" s="6" t="s">
        <v>31</v>
      </c>
      <c r="B2723" s="6" t="s">
        <v>31</v>
      </c>
      <c r="C2723" s="6" t="s">
        <v>31</v>
      </c>
      <c r="D2723" s="6" t="s">
        <v>31</v>
      </c>
      <c r="E2723" s="6" t="s">
        <v>31</v>
      </c>
    </row>
    <row r="2724" spans="1:5" ht="12" x14ac:dyDescent="0.2">
      <c r="A2724" s="6" t="s">
        <v>2229</v>
      </c>
      <c r="B2724" s="6" t="s">
        <v>31</v>
      </c>
      <c r="C2724" s="6" t="s">
        <v>31</v>
      </c>
      <c r="D2724" s="6" t="s">
        <v>31</v>
      </c>
      <c r="E2724" s="6" t="s">
        <v>31</v>
      </c>
    </row>
    <row r="2725" spans="1:5" ht="12" x14ac:dyDescent="0.2">
      <c r="A2725" s="6" t="s">
        <v>2200</v>
      </c>
      <c r="B2725" s="6" t="s">
        <v>31</v>
      </c>
      <c r="C2725" s="6" t="s">
        <v>31</v>
      </c>
      <c r="D2725" s="6" t="s">
        <v>31</v>
      </c>
      <c r="E2725" s="6" t="s">
        <v>31</v>
      </c>
    </row>
    <row r="2726" spans="1:5" ht="12" x14ac:dyDescent="0.2">
      <c r="A2726" s="6" t="s">
        <v>2270</v>
      </c>
      <c r="B2726" s="9">
        <v>0</v>
      </c>
      <c r="C2726" s="9">
        <v>11624</v>
      </c>
      <c r="D2726" s="9">
        <v>0</v>
      </c>
      <c r="E2726" s="9">
        <v>11624</v>
      </c>
    </row>
    <row r="2727" spans="1:5" ht="12" x14ac:dyDescent="0.2">
      <c r="A2727" s="6" t="s">
        <v>1999</v>
      </c>
      <c r="B2727" s="6" t="s">
        <v>31</v>
      </c>
      <c r="C2727" s="6" t="s">
        <v>31</v>
      </c>
      <c r="D2727" s="6" t="s">
        <v>31</v>
      </c>
      <c r="E2727" s="6" t="s">
        <v>31</v>
      </c>
    </row>
    <row r="2728" spans="1:5" ht="12" x14ac:dyDescent="0.2">
      <c r="A2728" s="6" t="s">
        <v>2271</v>
      </c>
      <c r="B2728" s="9">
        <v>0</v>
      </c>
      <c r="C2728" s="9">
        <v>2172</v>
      </c>
      <c r="D2728" s="9">
        <v>0</v>
      </c>
      <c r="E2728" s="9">
        <v>2172</v>
      </c>
    </row>
    <row r="2729" spans="1:5" ht="12" x14ac:dyDescent="0.2">
      <c r="A2729" s="6" t="s">
        <v>1936</v>
      </c>
      <c r="B2729" s="6" t="s">
        <v>31</v>
      </c>
      <c r="C2729" s="6" t="s">
        <v>31</v>
      </c>
      <c r="D2729" s="6" t="s">
        <v>31</v>
      </c>
      <c r="E2729" s="6" t="s">
        <v>31</v>
      </c>
    </row>
    <row r="2730" spans="1:5" ht="12" x14ac:dyDescent="0.2">
      <c r="A2730" s="6" t="s">
        <v>2203</v>
      </c>
      <c r="B2730" s="6" t="s">
        <v>31</v>
      </c>
      <c r="C2730" s="6" t="s">
        <v>31</v>
      </c>
      <c r="D2730" s="6" t="s">
        <v>31</v>
      </c>
      <c r="E2730" s="6" t="s">
        <v>31</v>
      </c>
    </row>
    <row r="2731" spans="1:5" ht="12" x14ac:dyDescent="0.2">
      <c r="A2731" s="6" t="s">
        <v>2272</v>
      </c>
      <c r="B2731" s="9">
        <v>0</v>
      </c>
      <c r="C2731" s="9">
        <v>19005.900000000001</v>
      </c>
      <c r="D2731" s="9">
        <v>0</v>
      </c>
      <c r="E2731" s="9">
        <v>19005.900000000001</v>
      </c>
    </row>
    <row r="2732" spans="1:5" ht="12" x14ac:dyDescent="0.2">
      <c r="A2732" s="6" t="s">
        <v>2205</v>
      </c>
      <c r="B2732" s="6" t="s">
        <v>31</v>
      </c>
      <c r="C2732" s="6" t="s">
        <v>31</v>
      </c>
      <c r="D2732" s="6" t="s">
        <v>31</v>
      </c>
      <c r="E2732" s="6" t="s">
        <v>31</v>
      </c>
    </row>
    <row r="2733" spans="1:5" ht="12" x14ac:dyDescent="0.2">
      <c r="A2733" s="6" t="s">
        <v>2206</v>
      </c>
      <c r="B2733" s="6" t="s">
        <v>31</v>
      </c>
      <c r="C2733" s="6" t="s">
        <v>31</v>
      </c>
      <c r="D2733" s="6" t="s">
        <v>31</v>
      </c>
      <c r="E2733" s="6" t="s">
        <v>31</v>
      </c>
    </row>
    <row r="2734" spans="1:5" ht="12" x14ac:dyDescent="0.2">
      <c r="A2734" s="6" t="s">
        <v>2273</v>
      </c>
      <c r="B2734" s="6" t="s">
        <v>31</v>
      </c>
      <c r="C2734" s="6" t="s">
        <v>31</v>
      </c>
      <c r="D2734" s="6" t="s">
        <v>31</v>
      </c>
      <c r="E2734" s="6" t="s">
        <v>31</v>
      </c>
    </row>
    <row r="2735" spans="1:5" ht="12" x14ac:dyDescent="0.2">
      <c r="A2735" s="6" t="s">
        <v>2274</v>
      </c>
      <c r="B2735" s="9">
        <v>2837.5</v>
      </c>
      <c r="C2735" s="9">
        <v>0</v>
      </c>
      <c r="D2735" s="9">
        <v>0</v>
      </c>
      <c r="E2735" s="9">
        <v>2837.5</v>
      </c>
    </row>
    <row r="2736" spans="1:5" ht="12" x14ac:dyDescent="0.2">
      <c r="A2736" s="6" t="s">
        <v>1618</v>
      </c>
      <c r="B2736" s="6" t="s">
        <v>31</v>
      </c>
      <c r="C2736" s="6" t="s">
        <v>31</v>
      </c>
      <c r="D2736" s="6" t="s">
        <v>31</v>
      </c>
      <c r="E2736" s="6" t="s">
        <v>31</v>
      </c>
    </row>
    <row r="2737" spans="1:5" ht="12" x14ac:dyDescent="0.2">
      <c r="A2737" s="6" t="s">
        <v>2275</v>
      </c>
      <c r="B2737" s="9">
        <v>0</v>
      </c>
      <c r="C2737" s="9">
        <v>5744.2</v>
      </c>
      <c r="D2737" s="9">
        <v>0</v>
      </c>
      <c r="E2737" s="9">
        <v>5744.2</v>
      </c>
    </row>
    <row r="2738" spans="1:5" ht="12" x14ac:dyDescent="0.2">
      <c r="A2738" s="6" t="s">
        <v>1620</v>
      </c>
      <c r="B2738" s="6" t="s">
        <v>31</v>
      </c>
      <c r="C2738" s="6" t="s">
        <v>31</v>
      </c>
      <c r="D2738" s="6" t="s">
        <v>31</v>
      </c>
      <c r="E2738" s="6" t="s">
        <v>31</v>
      </c>
    </row>
    <row r="2739" spans="1:5" ht="12" x14ac:dyDescent="0.2">
      <c r="A2739" s="6" t="s">
        <v>2276</v>
      </c>
      <c r="B2739" s="9">
        <v>0</v>
      </c>
      <c r="C2739" s="9">
        <v>0</v>
      </c>
      <c r="D2739" s="9">
        <v>2818</v>
      </c>
      <c r="E2739" s="9">
        <v>2818</v>
      </c>
    </row>
    <row r="2740" spans="1:5" ht="12" x14ac:dyDescent="0.2">
      <c r="A2740" s="6" t="s">
        <v>1622</v>
      </c>
      <c r="B2740" s="6" t="s">
        <v>31</v>
      </c>
      <c r="C2740" s="6" t="s">
        <v>31</v>
      </c>
      <c r="D2740" s="6" t="s">
        <v>31</v>
      </c>
      <c r="E2740" s="6" t="s">
        <v>31</v>
      </c>
    </row>
    <row r="2741" spans="1:5" ht="12" x14ac:dyDescent="0.2">
      <c r="A2741" s="6" t="s">
        <v>31</v>
      </c>
      <c r="B2741" s="6" t="s">
        <v>31</v>
      </c>
      <c r="C2741" s="6" t="s">
        <v>31</v>
      </c>
      <c r="D2741" s="6" t="s">
        <v>31</v>
      </c>
      <c r="E2741" s="6" t="s">
        <v>31</v>
      </c>
    </row>
    <row r="2742" spans="1:5" ht="12" x14ac:dyDescent="0.2">
      <c r="A2742" s="6" t="s">
        <v>2164</v>
      </c>
      <c r="B2742" s="6" t="s">
        <v>31</v>
      </c>
      <c r="C2742" s="6" t="s">
        <v>31</v>
      </c>
      <c r="D2742" s="6" t="s">
        <v>31</v>
      </c>
      <c r="E2742" s="6" t="s">
        <v>31</v>
      </c>
    </row>
    <row r="2743" spans="1:5" ht="12" x14ac:dyDescent="0.2">
      <c r="A2743" s="6" t="s">
        <v>2237</v>
      </c>
      <c r="B2743" s="6" t="s">
        <v>31</v>
      </c>
      <c r="C2743" s="6" t="s">
        <v>31</v>
      </c>
      <c r="D2743" s="6" t="s">
        <v>31</v>
      </c>
      <c r="E2743" s="6" t="s">
        <v>31</v>
      </c>
    </row>
    <row r="2744" spans="1:5" ht="12" x14ac:dyDescent="0.2">
      <c r="A2744" s="6" t="s">
        <v>2238</v>
      </c>
      <c r="B2744" s="6" t="s">
        <v>31</v>
      </c>
      <c r="C2744" s="6" t="s">
        <v>31</v>
      </c>
      <c r="D2744" s="6" t="s">
        <v>31</v>
      </c>
      <c r="E2744" s="6" t="s">
        <v>31</v>
      </c>
    </row>
    <row r="2745" spans="1:5" ht="12" x14ac:dyDescent="0.2">
      <c r="A2745" s="6" t="s">
        <v>2166</v>
      </c>
      <c r="B2745" s="6" t="s">
        <v>31</v>
      </c>
      <c r="C2745" s="6" t="s">
        <v>31</v>
      </c>
      <c r="D2745" s="6" t="s">
        <v>31</v>
      </c>
      <c r="E2745" s="6" t="s">
        <v>31</v>
      </c>
    </row>
    <row r="2746" spans="1:5" ht="12" x14ac:dyDescent="0.2">
      <c r="A2746" s="6" t="s">
        <v>1467</v>
      </c>
      <c r="B2746" s="9">
        <v>2837.5</v>
      </c>
      <c r="C2746" s="9">
        <v>38546.1</v>
      </c>
      <c r="D2746" s="9">
        <v>2818</v>
      </c>
      <c r="E2746" s="9">
        <v>44201.599999999999</v>
      </c>
    </row>
    <row r="2747" spans="1:5" ht="12" x14ac:dyDescent="0.2">
      <c r="A2747" s="6" t="s">
        <v>31</v>
      </c>
      <c r="B2747" s="6" t="s">
        <v>31</v>
      </c>
      <c r="C2747" s="6" t="s">
        <v>31</v>
      </c>
      <c r="D2747" s="6" t="s">
        <v>31</v>
      </c>
      <c r="E2747" s="6" t="s">
        <v>31</v>
      </c>
    </row>
    <row r="2748" spans="1:5" ht="12" x14ac:dyDescent="0.2">
      <c r="A2748" s="6" t="s">
        <v>31</v>
      </c>
      <c r="B2748" s="6" t="s">
        <v>31</v>
      </c>
      <c r="C2748" s="6" t="s">
        <v>31</v>
      </c>
      <c r="D2748" s="6" t="s">
        <v>31</v>
      </c>
      <c r="E2748" s="6" t="s">
        <v>31</v>
      </c>
    </row>
    <row r="2749" spans="1:5" ht="12" x14ac:dyDescent="0.2">
      <c r="A2749" s="7" t="s">
        <v>2277</v>
      </c>
      <c r="B2749" s="8">
        <v>702</v>
      </c>
      <c r="C2749" s="8">
        <v>12413</v>
      </c>
      <c r="D2749" s="8">
        <v>697</v>
      </c>
      <c r="E2749" s="8">
        <v>13812</v>
      </c>
    </row>
    <row r="2750" spans="1:5" ht="12" x14ac:dyDescent="0.2">
      <c r="A2750" s="6" t="s">
        <v>2142</v>
      </c>
      <c r="B2750" s="6" t="s">
        <v>31</v>
      </c>
      <c r="C2750" s="6" t="s">
        <v>31</v>
      </c>
      <c r="D2750" s="6" t="s">
        <v>31</v>
      </c>
      <c r="E2750" s="6" t="s">
        <v>31</v>
      </c>
    </row>
    <row r="2751" spans="1:5" ht="12" x14ac:dyDescent="0.2">
      <c r="A2751" s="6" t="s">
        <v>2143</v>
      </c>
      <c r="B2751" s="6" t="s">
        <v>31</v>
      </c>
      <c r="C2751" s="6" t="s">
        <v>31</v>
      </c>
      <c r="D2751" s="6" t="s">
        <v>31</v>
      </c>
      <c r="E2751" s="6" t="s">
        <v>31</v>
      </c>
    </row>
    <row r="2752" spans="1:5" ht="12" x14ac:dyDescent="0.2">
      <c r="A2752" s="6" t="s">
        <v>31</v>
      </c>
      <c r="B2752" s="6" t="s">
        <v>31</v>
      </c>
      <c r="C2752" s="6" t="s">
        <v>31</v>
      </c>
      <c r="D2752" s="6" t="s">
        <v>31</v>
      </c>
      <c r="E2752" s="6" t="s">
        <v>31</v>
      </c>
    </row>
    <row r="2753" spans="1:5" ht="12" x14ac:dyDescent="0.2">
      <c r="A2753" s="6" t="s">
        <v>1349</v>
      </c>
      <c r="B2753" s="6" t="s">
        <v>31</v>
      </c>
      <c r="C2753" s="6" t="s">
        <v>31</v>
      </c>
      <c r="D2753" s="6" t="s">
        <v>31</v>
      </c>
      <c r="E2753" s="6" t="s">
        <v>31</v>
      </c>
    </row>
    <row r="2754" spans="1:5" ht="12" x14ac:dyDescent="0.2">
      <c r="A2754" s="6" t="s">
        <v>1350</v>
      </c>
      <c r="B2754" s="6" t="s">
        <v>31</v>
      </c>
      <c r="C2754" s="6" t="s">
        <v>31</v>
      </c>
      <c r="D2754" s="6" t="s">
        <v>31</v>
      </c>
      <c r="E2754" s="6" t="s">
        <v>31</v>
      </c>
    </row>
    <row r="2755" spans="1:5" ht="12" x14ac:dyDescent="0.2">
      <c r="A2755" s="6" t="s">
        <v>1351</v>
      </c>
      <c r="B2755" s="6" t="s">
        <v>31</v>
      </c>
      <c r="C2755" s="6" t="s">
        <v>31</v>
      </c>
      <c r="D2755" s="6" t="s">
        <v>31</v>
      </c>
      <c r="E2755" s="6" t="s">
        <v>31</v>
      </c>
    </row>
    <row r="2756" spans="1:5" ht="12" x14ac:dyDescent="0.2">
      <c r="A2756" s="6" t="s">
        <v>31</v>
      </c>
      <c r="B2756" s="6" t="s">
        <v>31</v>
      </c>
      <c r="C2756" s="6" t="s">
        <v>31</v>
      </c>
      <c r="D2756" s="6" t="s">
        <v>31</v>
      </c>
      <c r="E2756" s="6" t="s">
        <v>31</v>
      </c>
    </row>
    <row r="2757" spans="1:5" ht="12" x14ac:dyDescent="0.2">
      <c r="A2757" s="6" t="s">
        <v>2144</v>
      </c>
      <c r="B2757" s="6" t="s">
        <v>31</v>
      </c>
      <c r="C2757" s="6" t="s">
        <v>31</v>
      </c>
      <c r="D2757" s="6" t="s">
        <v>31</v>
      </c>
      <c r="E2757" s="6" t="s">
        <v>31</v>
      </c>
    </row>
    <row r="2758" spans="1:5" ht="12" x14ac:dyDescent="0.2">
      <c r="A2758" s="6" t="s">
        <v>1365</v>
      </c>
      <c r="B2758" s="9">
        <v>0</v>
      </c>
      <c r="C2758" s="9">
        <v>0</v>
      </c>
      <c r="D2758" s="9">
        <v>0</v>
      </c>
      <c r="E2758" s="9">
        <v>0</v>
      </c>
    </row>
    <row r="2759" spans="1:5" ht="12" x14ac:dyDescent="0.2">
      <c r="A2759" s="6" t="s">
        <v>31</v>
      </c>
      <c r="B2759" s="6" t="s">
        <v>31</v>
      </c>
      <c r="C2759" s="6" t="s">
        <v>31</v>
      </c>
      <c r="D2759" s="6" t="s">
        <v>31</v>
      </c>
      <c r="E2759" s="6" t="s">
        <v>31</v>
      </c>
    </row>
    <row r="2760" spans="1:5" ht="12" x14ac:dyDescent="0.2">
      <c r="A2760" s="6" t="s">
        <v>2145</v>
      </c>
      <c r="B2760" s="6" t="s">
        <v>31</v>
      </c>
      <c r="C2760" s="6" t="s">
        <v>31</v>
      </c>
      <c r="D2760" s="6" t="s">
        <v>31</v>
      </c>
      <c r="E2760" s="6" t="s">
        <v>31</v>
      </c>
    </row>
    <row r="2761" spans="1:5" ht="12" x14ac:dyDescent="0.2">
      <c r="A2761" s="6" t="s">
        <v>2146</v>
      </c>
      <c r="B2761" s="6" t="s">
        <v>31</v>
      </c>
      <c r="C2761" s="6" t="s">
        <v>31</v>
      </c>
      <c r="D2761" s="6" t="s">
        <v>31</v>
      </c>
      <c r="E2761" s="6" t="s">
        <v>31</v>
      </c>
    </row>
    <row r="2762" spans="1:5" ht="12" x14ac:dyDescent="0.2">
      <c r="A2762" s="6" t="s">
        <v>2228</v>
      </c>
      <c r="B2762" s="6" t="s">
        <v>31</v>
      </c>
      <c r="C2762" s="6" t="s">
        <v>31</v>
      </c>
      <c r="D2762" s="6" t="s">
        <v>31</v>
      </c>
      <c r="E2762" s="6" t="s">
        <v>31</v>
      </c>
    </row>
    <row r="2763" spans="1:5" ht="12" x14ac:dyDescent="0.2">
      <c r="A2763" s="6" t="s">
        <v>1503</v>
      </c>
      <c r="B2763" s="9">
        <v>0</v>
      </c>
      <c r="C2763" s="9">
        <v>0</v>
      </c>
      <c r="D2763" s="9">
        <v>0</v>
      </c>
      <c r="E2763" s="9">
        <v>0</v>
      </c>
    </row>
    <row r="2764" spans="1:5" ht="12" x14ac:dyDescent="0.2">
      <c r="A2764" s="6" t="s">
        <v>31</v>
      </c>
      <c r="B2764" s="6" t="s">
        <v>31</v>
      </c>
      <c r="C2764" s="6" t="s">
        <v>31</v>
      </c>
      <c r="D2764" s="6" t="s">
        <v>31</v>
      </c>
      <c r="E2764" s="6" t="s">
        <v>31</v>
      </c>
    </row>
    <row r="2765" spans="1:5" ht="12" x14ac:dyDescent="0.2">
      <c r="A2765" s="6" t="s">
        <v>2229</v>
      </c>
      <c r="B2765" s="6" t="s">
        <v>31</v>
      </c>
      <c r="C2765" s="6" t="s">
        <v>31</v>
      </c>
      <c r="D2765" s="6" t="s">
        <v>31</v>
      </c>
      <c r="E2765" s="6" t="s">
        <v>31</v>
      </c>
    </row>
    <row r="2766" spans="1:5" ht="12" x14ac:dyDescent="0.2">
      <c r="A2766" s="6" t="s">
        <v>2278</v>
      </c>
      <c r="B2766" s="6" t="s">
        <v>31</v>
      </c>
      <c r="C2766" s="6" t="s">
        <v>31</v>
      </c>
      <c r="D2766" s="6" t="s">
        <v>31</v>
      </c>
      <c r="E2766" s="6" t="s">
        <v>31</v>
      </c>
    </row>
    <row r="2767" spans="1:5" ht="12" x14ac:dyDescent="0.2">
      <c r="A2767" s="6" t="s">
        <v>2279</v>
      </c>
      <c r="B2767" s="9">
        <v>702</v>
      </c>
      <c r="C2767" s="9">
        <v>0</v>
      </c>
      <c r="D2767" s="9">
        <v>0</v>
      </c>
      <c r="E2767" s="9">
        <v>702</v>
      </c>
    </row>
    <row r="2768" spans="1:5" ht="12" x14ac:dyDescent="0.2">
      <c r="A2768" s="6" t="s">
        <v>2280</v>
      </c>
      <c r="B2768" s="6" t="s">
        <v>31</v>
      </c>
      <c r="C2768" s="6" t="s">
        <v>31</v>
      </c>
      <c r="D2768" s="6" t="s">
        <v>31</v>
      </c>
      <c r="E2768" s="6" t="s">
        <v>31</v>
      </c>
    </row>
    <row r="2769" spans="1:5" ht="12" x14ac:dyDescent="0.2">
      <c r="A2769" s="6" t="s">
        <v>2281</v>
      </c>
      <c r="B2769" s="9">
        <v>0</v>
      </c>
      <c r="C2769" s="9">
        <v>12413</v>
      </c>
      <c r="D2769" s="9">
        <v>0</v>
      </c>
      <c r="E2769" s="9">
        <v>12413</v>
      </c>
    </row>
    <row r="2770" spans="1:5" ht="12" x14ac:dyDescent="0.2">
      <c r="A2770" s="6" t="s">
        <v>2282</v>
      </c>
      <c r="B2770" s="6" t="s">
        <v>31</v>
      </c>
      <c r="C2770" s="6" t="s">
        <v>31</v>
      </c>
      <c r="D2770" s="6" t="s">
        <v>31</v>
      </c>
      <c r="E2770" s="6" t="s">
        <v>31</v>
      </c>
    </row>
    <row r="2771" spans="1:5" ht="12" x14ac:dyDescent="0.2">
      <c r="A2771" s="6" t="s">
        <v>2283</v>
      </c>
      <c r="B2771" s="9">
        <v>0</v>
      </c>
      <c r="C2771" s="9">
        <v>0</v>
      </c>
      <c r="D2771" s="9">
        <v>697</v>
      </c>
      <c r="E2771" s="9">
        <v>697</v>
      </c>
    </row>
    <row r="2772" spans="1:5" ht="12" x14ac:dyDescent="0.2">
      <c r="A2772" s="6" t="s">
        <v>2284</v>
      </c>
      <c r="B2772" s="6" t="s">
        <v>31</v>
      </c>
      <c r="C2772" s="6" t="s">
        <v>31</v>
      </c>
      <c r="D2772" s="6" t="s">
        <v>31</v>
      </c>
      <c r="E2772" s="6" t="s">
        <v>31</v>
      </c>
    </row>
    <row r="2773" spans="1:5" ht="12" x14ac:dyDescent="0.2">
      <c r="A2773" s="6" t="s">
        <v>31</v>
      </c>
      <c r="B2773" s="6" t="s">
        <v>31</v>
      </c>
      <c r="C2773" s="6" t="s">
        <v>31</v>
      </c>
      <c r="D2773" s="6" t="s">
        <v>31</v>
      </c>
      <c r="E2773" s="6" t="s">
        <v>31</v>
      </c>
    </row>
    <row r="2774" spans="1:5" ht="12" x14ac:dyDescent="0.2">
      <c r="A2774" s="6" t="s">
        <v>2164</v>
      </c>
      <c r="B2774" s="6" t="s">
        <v>31</v>
      </c>
      <c r="C2774" s="6" t="s">
        <v>31</v>
      </c>
      <c r="D2774" s="6" t="s">
        <v>31</v>
      </c>
      <c r="E2774" s="6" t="s">
        <v>31</v>
      </c>
    </row>
    <row r="2775" spans="1:5" ht="12" x14ac:dyDescent="0.2">
      <c r="A2775" s="6" t="s">
        <v>2285</v>
      </c>
      <c r="B2775" s="6" t="s">
        <v>31</v>
      </c>
      <c r="C2775" s="6" t="s">
        <v>31</v>
      </c>
      <c r="D2775" s="6" t="s">
        <v>31</v>
      </c>
      <c r="E2775" s="6" t="s">
        <v>31</v>
      </c>
    </row>
    <row r="2776" spans="1:5" ht="12" x14ac:dyDescent="0.2">
      <c r="A2776" s="6" t="s">
        <v>2238</v>
      </c>
      <c r="B2776" s="6" t="s">
        <v>31</v>
      </c>
      <c r="C2776" s="6" t="s">
        <v>31</v>
      </c>
      <c r="D2776" s="6" t="s">
        <v>31</v>
      </c>
      <c r="E2776" s="6" t="s">
        <v>31</v>
      </c>
    </row>
    <row r="2777" spans="1:5" ht="12" x14ac:dyDescent="0.2">
      <c r="A2777" s="6" t="s">
        <v>2286</v>
      </c>
      <c r="B2777" s="6" t="s">
        <v>31</v>
      </c>
      <c r="C2777" s="6" t="s">
        <v>31</v>
      </c>
      <c r="D2777" s="6" t="s">
        <v>31</v>
      </c>
      <c r="E2777" s="6" t="s">
        <v>31</v>
      </c>
    </row>
    <row r="2778" spans="1:5" ht="12" x14ac:dyDescent="0.2">
      <c r="A2778" s="6" t="s">
        <v>2166</v>
      </c>
      <c r="B2778" s="6" t="s">
        <v>31</v>
      </c>
      <c r="C2778" s="6" t="s">
        <v>31</v>
      </c>
      <c r="D2778" s="6" t="s">
        <v>31</v>
      </c>
      <c r="E2778" s="6" t="s">
        <v>31</v>
      </c>
    </row>
    <row r="2779" spans="1:5" ht="12" x14ac:dyDescent="0.2">
      <c r="A2779" s="6" t="s">
        <v>2287</v>
      </c>
      <c r="B2779" s="6" t="s">
        <v>31</v>
      </c>
      <c r="C2779" s="6" t="s">
        <v>31</v>
      </c>
      <c r="D2779" s="6" t="s">
        <v>31</v>
      </c>
      <c r="E2779" s="6" t="s">
        <v>31</v>
      </c>
    </row>
    <row r="2780" spans="1:5" ht="12" x14ac:dyDescent="0.2">
      <c r="A2780" s="6" t="s">
        <v>1467</v>
      </c>
      <c r="B2780" s="9">
        <v>702</v>
      </c>
      <c r="C2780" s="9">
        <v>12413</v>
      </c>
      <c r="D2780" s="9">
        <v>697</v>
      </c>
      <c r="E2780" s="9">
        <v>13812</v>
      </c>
    </row>
    <row r="2781" spans="1:5" ht="12" x14ac:dyDescent="0.2">
      <c r="A2781" s="6" t="s">
        <v>31</v>
      </c>
      <c r="B2781" s="6" t="s">
        <v>31</v>
      </c>
      <c r="C2781" s="6" t="s">
        <v>31</v>
      </c>
      <c r="D2781" s="6" t="s">
        <v>31</v>
      </c>
      <c r="E2781" s="6" t="s">
        <v>31</v>
      </c>
    </row>
    <row r="2782" spans="1:5" ht="12" x14ac:dyDescent="0.2">
      <c r="A2782" s="6" t="s">
        <v>31</v>
      </c>
      <c r="B2782" s="6" t="s">
        <v>31</v>
      </c>
      <c r="C2782" s="6" t="s">
        <v>31</v>
      </c>
      <c r="D2782" s="6" t="s">
        <v>31</v>
      </c>
      <c r="E2782" s="6" t="s">
        <v>31</v>
      </c>
    </row>
    <row r="2783" spans="1:5" ht="12" x14ac:dyDescent="0.2">
      <c r="A2783" s="7" t="s">
        <v>2288</v>
      </c>
      <c r="B2783" s="8">
        <v>4218</v>
      </c>
      <c r="C2783" s="8">
        <v>42946</v>
      </c>
      <c r="D2783" s="8">
        <v>6373</v>
      </c>
      <c r="E2783" s="8">
        <v>53537</v>
      </c>
    </row>
    <row r="2784" spans="1:5" ht="12" x14ac:dyDescent="0.2">
      <c r="A2784" s="6" t="s">
        <v>2142</v>
      </c>
      <c r="B2784" s="6" t="s">
        <v>31</v>
      </c>
      <c r="C2784" s="6" t="s">
        <v>31</v>
      </c>
      <c r="D2784" s="6" t="s">
        <v>31</v>
      </c>
      <c r="E2784" s="6" t="s">
        <v>31</v>
      </c>
    </row>
    <row r="2785" spans="1:5" ht="12" x14ac:dyDescent="0.2">
      <c r="A2785" s="6" t="s">
        <v>31</v>
      </c>
      <c r="B2785" s="6" t="s">
        <v>31</v>
      </c>
      <c r="C2785" s="6" t="s">
        <v>31</v>
      </c>
      <c r="D2785" s="6" t="s">
        <v>31</v>
      </c>
      <c r="E2785" s="6" t="s">
        <v>31</v>
      </c>
    </row>
    <row r="2786" spans="1:5" ht="12" x14ac:dyDescent="0.2">
      <c r="A2786" s="6" t="s">
        <v>1349</v>
      </c>
      <c r="B2786" s="6" t="s">
        <v>31</v>
      </c>
      <c r="C2786" s="6" t="s">
        <v>31</v>
      </c>
      <c r="D2786" s="6" t="s">
        <v>31</v>
      </c>
      <c r="E2786" s="6" t="s">
        <v>31</v>
      </c>
    </row>
    <row r="2787" spans="1:5" ht="12" x14ac:dyDescent="0.2">
      <c r="A2787" s="6" t="s">
        <v>1350</v>
      </c>
      <c r="B2787" s="6" t="s">
        <v>31</v>
      </c>
      <c r="C2787" s="6" t="s">
        <v>31</v>
      </c>
      <c r="D2787" s="6" t="s">
        <v>31</v>
      </c>
      <c r="E2787" s="6" t="s">
        <v>31</v>
      </c>
    </row>
    <row r="2788" spans="1:5" ht="12" x14ac:dyDescent="0.2">
      <c r="A2788" s="6" t="s">
        <v>1351</v>
      </c>
      <c r="B2788" s="6" t="s">
        <v>31</v>
      </c>
      <c r="C2788" s="6" t="s">
        <v>31</v>
      </c>
      <c r="D2788" s="6" t="s">
        <v>31</v>
      </c>
      <c r="E2788" s="6" t="s">
        <v>31</v>
      </c>
    </row>
    <row r="2789" spans="1:5" ht="12" x14ac:dyDescent="0.2">
      <c r="A2789" s="6" t="s">
        <v>31</v>
      </c>
      <c r="B2789" s="6" t="s">
        <v>31</v>
      </c>
      <c r="C2789" s="6" t="s">
        <v>31</v>
      </c>
      <c r="D2789" s="6" t="s">
        <v>31</v>
      </c>
      <c r="E2789" s="6" t="s">
        <v>31</v>
      </c>
    </row>
    <row r="2790" spans="1:5" ht="12" x14ac:dyDescent="0.2">
      <c r="A2790" s="6" t="s">
        <v>2289</v>
      </c>
      <c r="B2790" s="6" t="s">
        <v>31</v>
      </c>
      <c r="C2790" s="6" t="s">
        <v>31</v>
      </c>
      <c r="D2790" s="6" t="s">
        <v>31</v>
      </c>
      <c r="E2790" s="6" t="s">
        <v>31</v>
      </c>
    </row>
    <row r="2791" spans="1:5" ht="12" x14ac:dyDescent="0.2">
      <c r="A2791" s="6" t="s">
        <v>1365</v>
      </c>
      <c r="B2791" s="9">
        <v>0</v>
      </c>
      <c r="C2791" s="9">
        <v>0</v>
      </c>
      <c r="D2791" s="9">
        <v>0</v>
      </c>
      <c r="E2791" s="9">
        <v>0</v>
      </c>
    </row>
    <row r="2792" spans="1:5" ht="12" x14ac:dyDescent="0.2">
      <c r="A2792" s="6" t="s">
        <v>31</v>
      </c>
      <c r="B2792" s="6" t="s">
        <v>31</v>
      </c>
      <c r="C2792" s="6" t="s">
        <v>31</v>
      </c>
      <c r="D2792" s="6" t="s">
        <v>31</v>
      </c>
      <c r="E2792" s="6" t="s">
        <v>31</v>
      </c>
    </row>
    <row r="2793" spans="1:5" ht="12" x14ac:dyDescent="0.2">
      <c r="A2793" s="6" t="s">
        <v>2290</v>
      </c>
      <c r="B2793" s="6" t="s">
        <v>31</v>
      </c>
      <c r="C2793" s="6" t="s">
        <v>31</v>
      </c>
      <c r="D2793" s="6" t="s">
        <v>31</v>
      </c>
      <c r="E2793" s="6" t="s">
        <v>31</v>
      </c>
    </row>
    <row r="2794" spans="1:5" ht="12" x14ac:dyDescent="0.2">
      <c r="A2794" s="6" t="s">
        <v>2291</v>
      </c>
      <c r="B2794" s="6" t="s">
        <v>31</v>
      </c>
      <c r="C2794" s="6" t="s">
        <v>31</v>
      </c>
      <c r="D2794" s="6" t="s">
        <v>31</v>
      </c>
      <c r="E2794" s="6" t="s">
        <v>31</v>
      </c>
    </row>
    <row r="2795" spans="1:5" ht="12" x14ac:dyDescent="0.2">
      <c r="A2795" s="6" t="s">
        <v>2292</v>
      </c>
      <c r="B2795" s="9">
        <v>0</v>
      </c>
      <c r="C2795" s="9">
        <v>10527.4</v>
      </c>
      <c r="D2795" s="9">
        <v>0</v>
      </c>
      <c r="E2795" s="9">
        <v>10527.4</v>
      </c>
    </row>
    <row r="2796" spans="1:5" ht="12" x14ac:dyDescent="0.2">
      <c r="A2796" s="6" t="s">
        <v>1999</v>
      </c>
      <c r="B2796" s="6" t="s">
        <v>31</v>
      </c>
      <c r="C2796" s="6" t="s">
        <v>31</v>
      </c>
      <c r="D2796" s="6" t="s">
        <v>31</v>
      </c>
      <c r="E2796" s="6" t="s">
        <v>31</v>
      </c>
    </row>
    <row r="2797" spans="1:5" ht="12" x14ac:dyDescent="0.2">
      <c r="A2797" s="6" t="s">
        <v>2293</v>
      </c>
      <c r="B2797" s="9">
        <v>0</v>
      </c>
      <c r="C2797" s="9">
        <v>10693.1</v>
      </c>
      <c r="D2797" s="9">
        <v>0</v>
      </c>
      <c r="E2797" s="9">
        <v>10693.1</v>
      </c>
    </row>
    <row r="2798" spans="1:5" ht="12" x14ac:dyDescent="0.2">
      <c r="A2798" s="6" t="s">
        <v>1936</v>
      </c>
      <c r="B2798" s="6" t="s">
        <v>31</v>
      </c>
      <c r="C2798" s="6" t="s">
        <v>31</v>
      </c>
      <c r="D2798" s="6" t="s">
        <v>31</v>
      </c>
      <c r="E2798" s="6" t="s">
        <v>31</v>
      </c>
    </row>
    <row r="2799" spans="1:5" ht="12" x14ac:dyDescent="0.2">
      <c r="A2799" s="6" t="s">
        <v>2294</v>
      </c>
      <c r="B2799" s="6" t="s">
        <v>31</v>
      </c>
      <c r="C2799" s="6" t="s">
        <v>31</v>
      </c>
      <c r="D2799" s="6" t="s">
        <v>31</v>
      </c>
      <c r="E2799" s="6" t="s">
        <v>31</v>
      </c>
    </row>
    <row r="2800" spans="1:5" ht="12" x14ac:dyDescent="0.2">
      <c r="A2800" s="6" t="s">
        <v>2295</v>
      </c>
      <c r="B2800" s="6" t="s">
        <v>31</v>
      </c>
      <c r="C2800" s="6" t="s">
        <v>31</v>
      </c>
      <c r="D2800" s="6" t="s">
        <v>31</v>
      </c>
      <c r="E2800" s="6" t="s">
        <v>31</v>
      </c>
    </row>
    <row r="2801" spans="1:5" ht="12" x14ac:dyDescent="0.2">
      <c r="A2801" s="6" t="s">
        <v>2296</v>
      </c>
      <c r="B2801" s="9">
        <v>2122.5</v>
      </c>
      <c r="C2801" s="9">
        <v>0</v>
      </c>
      <c r="D2801" s="9">
        <v>0</v>
      </c>
      <c r="E2801" s="9">
        <v>2122.5</v>
      </c>
    </row>
    <row r="2802" spans="1:5" ht="12" x14ac:dyDescent="0.2">
      <c r="A2802" s="6" t="s">
        <v>1683</v>
      </c>
      <c r="B2802" s="6" t="s">
        <v>31</v>
      </c>
      <c r="C2802" s="6" t="s">
        <v>31</v>
      </c>
      <c r="D2802" s="6" t="s">
        <v>31</v>
      </c>
      <c r="E2802" s="6" t="s">
        <v>31</v>
      </c>
    </row>
    <row r="2803" spans="1:5" ht="12" x14ac:dyDescent="0.2">
      <c r="A2803" s="6" t="s">
        <v>2297</v>
      </c>
      <c r="B2803" s="9">
        <v>0</v>
      </c>
      <c r="C2803" s="9">
        <v>7222.9</v>
      </c>
      <c r="D2803" s="9">
        <v>0</v>
      </c>
      <c r="E2803" s="9">
        <v>7222.9</v>
      </c>
    </row>
    <row r="2804" spans="1:5" ht="12" x14ac:dyDescent="0.2">
      <c r="A2804" s="6" t="s">
        <v>1685</v>
      </c>
      <c r="B2804" s="6" t="s">
        <v>31</v>
      </c>
      <c r="C2804" s="6" t="s">
        <v>31</v>
      </c>
      <c r="D2804" s="6" t="s">
        <v>31</v>
      </c>
      <c r="E2804" s="6" t="s">
        <v>31</v>
      </c>
    </row>
    <row r="2805" spans="1:5" ht="12" x14ac:dyDescent="0.2">
      <c r="A2805" s="6" t="s">
        <v>2298</v>
      </c>
      <c r="B2805" s="9">
        <v>0</v>
      </c>
      <c r="C2805" s="9">
        <v>0</v>
      </c>
      <c r="D2805" s="9">
        <v>2937.2</v>
      </c>
      <c r="E2805" s="9">
        <v>2937.2</v>
      </c>
    </row>
    <row r="2806" spans="1:5" ht="12" x14ac:dyDescent="0.2">
      <c r="A2806" s="6" t="s">
        <v>1687</v>
      </c>
      <c r="B2806" s="6" t="s">
        <v>31</v>
      </c>
      <c r="C2806" s="6" t="s">
        <v>31</v>
      </c>
      <c r="D2806" s="6" t="s">
        <v>31</v>
      </c>
      <c r="E2806" s="6" t="s">
        <v>31</v>
      </c>
    </row>
    <row r="2807" spans="1:5" ht="12" x14ac:dyDescent="0.2">
      <c r="A2807" s="6" t="s">
        <v>2299</v>
      </c>
      <c r="B2807" s="6" t="s">
        <v>31</v>
      </c>
      <c r="C2807" s="6" t="s">
        <v>31</v>
      </c>
      <c r="D2807" s="6" t="s">
        <v>31</v>
      </c>
      <c r="E2807" s="6" t="s">
        <v>31</v>
      </c>
    </row>
    <row r="2808" spans="1:5" ht="12" x14ac:dyDescent="0.2">
      <c r="A2808" s="6" t="s">
        <v>2300</v>
      </c>
      <c r="B2808" s="6" t="s">
        <v>31</v>
      </c>
      <c r="C2808" s="6" t="s">
        <v>31</v>
      </c>
      <c r="D2808" s="6" t="s">
        <v>31</v>
      </c>
      <c r="E2808" s="6" t="s">
        <v>31</v>
      </c>
    </row>
    <row r="2809" spans="1:5" ht="12" x14ac:dyDescent="0.2">
      <c r="A2809" s="6" t="s">
        <v>2301</v>
      </c>
      <c r="B2809" s="9">
        <v>2095.8000000000002</v>
      </c>
      <c r="C2809" s="9">
        <v>0</v>
      </c>
      <c r="D2809" s="9">
        <v>0</v>
      </c>
      <c r="E2809" s="9">
        <v>2095.8000000000002</v>
      </c>
    </row>
    <row r="2810" spans="1:5" ht="12" x14ac:dyDescent="0.2">
      <c r="A2810" s="6" t="s">
        <v>2302</v>
      </c>
      <c r="B2810" s="6" t="s">
        <v>31</v>
      </c>
      <c r="C2810" s="6" t="s">
        <v>31</v>
      </c>
      <c r="D2810" s="6" t="s">
        <v>31</v>
      </c>
      <c r="E2810" s="6" t="s">
        <v>31</v>
      </c>
    </row>
    <row r="2811" spans="1:5" ht="12" x14ac:dyDescent="0.2">
      <c r="A2811" s="6" t="s">
        <v>2303</v>
      </c>
      <c r="B2811" s="9">
        <v>0</v>
      </c>
      <c r="C2811" s="9">
        <v>14502.8</v>
      </c>
      <c r="D2811" s="9">
        <v>0</v>
      </c>
      <c r="E2811" s="9">
        <v>14502.8</v>
      </c>
    </row>
    <row r="2812" spans="1:5" ht="12" x14ac:dyDescent="0.2">
      <c r="A2812" s="6" t="s">
        <v>2304</v>
      </c>
      <c r="B2812" s="6" t="s">
        <v>31</v>
      </c>
      <c r="C2812" s="6" t="s">
        <v>31</v>
      </c>
      <c r="D2812" s="6" t="s">
        <v>31</v>
      </c>
      <c r="E2812" s="6" t="s">
        <v>31</v>
      </c>
    </row>
    <row r="2813" spans="1:5" ht="12" x14ac:dyDescent="0.2">
      <c r="A2813" s="6" t="s">
        <v>2305</v>
      </c>
      <c r="B2813" s="9">
        <v>0</v>
      </c>
      <c r="C2813" s="9">
        <v>0</v>
      </c>
      <c r="D2813" s="9">
        <v>3436.1</v>
      </c>
      <c r="E2813" s="9">
        <v>3436.1</v>
      </c>
    </row>
    <row r="2814" spans="1:5" ht="12" x14ac:dyDescent="0.2">
      <c r="A2814" s="6" t="s">
        <v>2306</v>
      </c>
      <c r="B2814" s="6" t="s">
        <v>31</v>
      </c>
      <c r="C2814" s="6" t="s">
        <v>31</v>
      </c>
      <c r="D2814" s="6" t="s">
        <v>31</v>
      </c>
      <c r="E2814" s="6" t="s">
        <v>31</v>
      </c>
    </row>
    <row r="2815" spans="1:5" ht="12" x14ac:dyDescent="0.2">
      <c r="A2815" s="6" t="s">
        <v>1503</v>
      </c>
      <c r="B2815" s="9">
        <v>4218.3</v>
      </c>
      <c r="C2815" s="9">
        <v>42946.2</v>
      </c>
      <c r="D2815" s="9">
        <v>6373.3</v>
      </c>
      <c r="E2815" s="9">
        <v>53537.8</v>
      </c>
    </row>
    <row r="2816" spans="1:5" ht="12" x14ac:dyDescent="0.2">
      <c r="A2816" s="6" t="s">
        <v>31</v>
      </c>
      <c r="B2816" s="6" t="s">
        <v>31</v>
      </c>
      <c r="C2816" s="6" t="s">
        <v>31</v>
      </c>
      <c r="D2816" s="6" t="s">
        <v>31</v>
      </c>
      <c r="E2816" s="6" t="s">
        <v>31</v>
      </c>
    </row>
    <row r="2817" spans="1:5" ht="12" x14ac:dyDescent="0.2">
      <c r="A2817" s="6" t="s">
        <v>31</v>
      </c>
      <c r="B2817" s="6" t="s">
        <v>31</v>
      </c>
      <c r="C2817" s="6" t="s">
        <v>31</v>
      </c>
      <c r="D2817" s="6" t="s">
        <v>31</v>
      </c>
      <c r="E2817" s="6" t="s">
        <v>31</v>
      </c>
    </row>
    <row r="2818" spans="1:5" ht="12" x14ac:dyDescent="0.2">
      <c r="A2818" s="7" t="s">
        <v>2307</v>
      </c>
      <c r="B2818" s="8">
        <v>2939</v>
      </c>
      <c r="C2818" s="8">
        <v>38473</v>
      </c>
      <c r="D2818" s="8">
        <v>5488</v>
      </c>
      <c r="E2818" s="8">
        <v>46900</v>
      </c>
    </row>
    <row r="2819" spans="1:5" ht="12" x14ac:dyDescent="0.2">
      <c r="A2819" s="6" t="s">
        <v>2308</v>
      </c>
      <c r="B2819" s="6" t="s">
        <v>31</v>
      </c>
      <c r="C2819" s="6" t="s">
        <v>31</v>
      </c>
      <c r="D2819" s="6" t="s">
        <v>31</v>
      </c>
      <c r="E2819" s="6" t="s">
        <v>31</v>
      </c>
    </row>
    <row r="2820" spans="1:5" ht="12" x14ac:dyDescent="0.2">
      <c r="A2820" s="6" t="s">
        <v>2309</v>
      </c>
      <c r="B2820" s="6" t="s">
        <v>31</v>
      </c>
      <c r="C2820" s="6" t="s">
        <v>31</v>
      </c>
      <c r="D2820" s="6" t="s">
        <v>31</v>
      </c>
      <c r="E2820" s="6" t="s">
        <v>31</v>
      </c>
    </row>
    <row r="2821" spans="1:5" ht="12" x14ac:dyDescent="0.2">
      <c r="A2821" s="6" t="s">
        <v>31</v>
      </c>
      <c r="B2821" s="6" t="s">
        <v>31</v>
      </c>
      <c r="C2821" s="6" t="s">
        <v>31</v>
      </c>
      <c r="D2821" s="6" t="s">
        <v>31</v>
      </c>
      <c r="E2821" s="6" t="s">
        <v>31</v>
      </c>
    </row>
    <row r="2822" spans="1:5" ht="12" x14ac:dyDescent="0.2">
      <c r="A2822" s="6" t="s">
        <v>1349</v>
      </c>
      <c r="B2822" s="6" t="s">
        <v>31</v>
      </c>
      <c r="C2822" s="6" t="s">
        <v>31</v>
      </c>
      <c r="D2822" s="6" t="s">
        <v>31</v>
      </c>
      <c r="E2822" s="6" t="s">
        <v>31</v>
      </c>
    </row>
    <row r="2823" spans="1:5" ht="12" x14ac:dyDescent="0.2">
      <c r="A2823" s="6" t="s">
        <v>1350</v>
      </c>
      <c r="B2823" s="6" t="s">
        <v>31</v>
      </c>
      <c r="C2823" s="6" t="s">
        <v>31</v>
      </c>
      <c r="D2823" s="6" t="s">
        <v>31</v>
      </c>
      <c r="E2823" s="6" t="s">
        <v>31</v>
      </c>
    </row>
    <row r="2824" spans="1:5" ht="12" x14ac:dyDescent="0.2">
      <c r="A2824" s="6" t="s">
        <v>1351</v>
      </c>
      <c r="B2824" s="6" t="s">
        <v>31</v>
      </c>
      <c r="C2824" s="6" t="s">
        <v>31</v>
      </c>
      <c r="D2824" s="6" t="s">
        <v>31</v>
      </c>
      <c r="E2824" s="6" t="s">
        <v>31</v>
      </c>
    </row>
    <row r="2825" spans="1:5" ht="12" x14ac:dyDescent="0.2">
      <c r="A2825" s="6" t="s">
        <v>31</v>
      </c>
      <c r="B2825" s="6" t="s">
        <v>31</v>
      </c>
      <c r="C2825" s="6" t="s">
        <v>31</v>
      </c>
      <c r="D2825" s="6" t="s">
        <v>31</v>
      </c>
      <c r="E2825" s="6" t="s">
        <v>31</v>
      </c>
    </row>
    <row r="2826" spans="1:5" ht="12" x14ac:dyDescent="0.2">
      <c r="A2826" s="6" t="s">
        <v>2310</v>
      </c>
      <c r="B2826" s="6" t="s">
        <v>31</v>
      </c>
      <c r="C2826" s="6" t="s">
        <v>31</v>
      </c>
      <c r="D2826" s="6" t="s">
        <v>31</v>
      </c>
      <c r="E2826" s="6" t="s">
        <v>31</v>
      </c>
    </row>
    <row r="2827" spans="1:5" ht="12" x14ac:dyDescent="0.2">
      <c r="A2827" s="6" t="s">
        <v>1365</v>
      </c>
      <c r="B2827" s="9">
        <v>0</v>
      </c>
      <c r="C2827" s="9">
        <v>0</v>
      </c>
      <c r="D2827" s="9">
        <v>0</v>
      </c>
      <c r="E2827" s="9">
        <v>0</v>
      </c>
    </row>
    <row r="2828" spans="1:5" ht="12" x14ac:dyDescent="0.2">
      <c r="A2828" s="6" t="s">
        <v>31</v>
      </c>
      <c r="B2828" s="6" t="s">
        <v>31</v>
      </c>
      <c r="C2828" s="6" t="s">
        <v>31</v>
      </c>
      <c r="D2828" s="6" t="s">
        <v>31</v>
      </c>
      <c r="E2828" s="6" t="s">
        <v>31</v>
      </c>
    </row>
    <row r="2829" spans="1:5" ht="12" x14ac:dyDescent="0.2">
      <c r="A2829" s="6" t="s">
        <v>2290</v>
      </c>
      <c r="B2829" s="6" t="s">
        <v>31</v>
      </c>
      <c r="C2829" s="6" t="s">
        <v>31</v>
      </c>
      <c r="D2829" s="6" t="s">
        <v>31</v>
      </c>
      <c r="E2829" s="6" t="s">
        <v>31</v>
      </c>
    </row>
    <row r="2830" spans="1:5" ht="12" x14ac:dyDescent="0.2">
      <c r="A2830" s="6" t="s">
        <v>2311</v>
      </c>
      <c r="B2830" s="6" t="s">
        <v>31</v>
      </c>
      <c r="C2830" s="6" t="s">
        <v>31</v>
      </c>
      <c r="D2830" s="6" t="s">
        <v>31</v>
      </c>
      <c r="E2830" s="6" t="s">
        <v>31</v>
      </c>
    </row>
    <row r="2831" spans="1:5" ht="12" x14ac:dyDescent="0.2">
      <c r="A2831" s="6" t="s">
        <v>2291</v>
      </c>
      <c r="B2831" s="6" t="s">
        <v>31</v>
      </c>
      <c r="C2831" s="6" t="s">
        <v>31</v>
      </c>
      <c r="D2831" s="6" t="s">
        <v>31</v>
      </c>
      <c r="E2831" s="6" t="s">
        <v>31</v>
      </c>
    </row>
    <row r="2832" spans="1:5" ht="12" x14ac:dyDescent="0.2">
      <c r="A2832" s="6" t="s">
        <v>2312</v>
      </c>
      <c r="B2832" s="9">
        <v>0</v>
      </c>
      <c r="C2832" s="9">
        <v>3341.6</v>
      </c>
      <c r="D2832" s="9">
        <v>0</v>
      </c>
      <c r="E2832" s="9">
        <v>3341.6</v>
      </c>
    </row>
    <row r="2833" spans="1:5" ht="12" x14ac:dyDescent="0.2">
      <c r="A2833" s="6" t="s">
        <v>1936</v>
      </c>
      <c r="B2833" s="6" t="s">
        <v>31</v>
      </c>
      <c r="C2833" s="6" t="s">
        <v>31</v>
      </c>
      <c r="D2833" s="6" t="s">
        <v>31</v>
      </c>
      <c r="E2833" s="6" t="s">
        <v>31</v>
      </c>
    </row>
    <row r="2834" spans="1:5" ht="12" x14ac:dyDescent="0.2">
      <c r="A2834" s="6" t="s">
        <v>2313</v>
      </c>
      <c r="B2834" s="9">
        <v>0</v>
      </c>
      <c r="C2834" s="9">
        <v>23757.4</v>
      </c>
      <c r="D2834" s="9">
        <v>0</v>
      </c>
      <c r="E2834" s="9">
        <v>23757.4</v>
      </c>
    </row>
    <row r="2835" spans="1:5" ht="12" x14ac:dyDescent="0.2">
      <c r="A2835" s="6" t="s">
        <v>2205</v>
      </c>
      <c r="B2835" s="6" t="s">
        <v>31</v>
      </c>
      <c r="C2835" s="6" t="s">
        <v>31</v>
      </c>
      <c r="D2835" s="6" t="s">
        <v>31</v>
      </c>
      <c r="E2835" s="6" t="s">
        <v>31</v>
      </c>
    </row>
    <row r="2836" spans="1:5" ht="12" x14ac:dyDescent="0.2">
      <c r="A2836" s="6" t="s">
        <v>2314</v>
      </c>
      <c r="B2836" s="6" t="s">
        <v>31</v>
      </c>
      <c r="C2836" s="6" t="s">
        <v>31</v>
      </c>
      <c r="D2836" s="6" t="s">
        <v>31</v>
      </c>
      <c r="E2836" s="6" t="s">
        <v>31</v>
      </c>
    </row>
    <row r="2837" spans="1:5" ht="12" x14ac:dyDescent="0.2">
      <c r="A2837" s="6" t="s">
        <v>2315</v>
      </c>
      <c r="B2837" s="6" t="s">
        <v>31</v>
      </c>
      <c r="C2837" s="6" t="s">
        <v>31</v>
      </c>
      <c r="D2837" s="6" t="s">
        <v>31</v>
      </c>
      <c r="E2837" s="6" t="s">
        <v>31</v>
      </c>
    </row>
    <row r="2838" spans="1:5" ht="12" x14ac:dyDescent="0.2">
      <c r="A2838" s="6" t="s">
        <v>2316</v>
      </c>
      <c r="B2838" s="9">
        <v>2939.2</v>
      </c>
      <c r="C2838" s="9">
        <v>0</v>
      </c>
      <c r="D2838" s="9">
        <v>0</v>
      </c>
      <c r="E2838" s="9">
        <v>2939.2</v>
      </c>
    </row>
    <row r="2839" spans="1:5" ht="12" x14ac:dyDescent="0.2">
      <c r="A2839" s="6" t="s">
        <v>2317</v>
      </c>
      <c r="B2839" s="6" t="s">
        <v>31</v>
      </c>
      <c r="C2839" s="6" t="s">
        <v>31</v>
      </c>
      <c r="D2839" s="6" t="s">
        <v>31</v>
      </c>
      <c r="E2839" s="6" t="s">
        <v>31</v>
      </c>
    </row>
    <row r="2840" spans="1:5" ht="12" x14ac:dyDescent="0.2">
      <c r="A2840" s="6" t="s">
        <v>2318</v>
      </c>
      <c r="B2840" s="9">
        <v>0</v>
      </c>
      <c r="C2840" s="9">
        <v>11374.8</v>
      </c>
      <c r="D2840" s="9">
        <v>0</v>
      </c>
      <c r="E2840" s="9">
        <v>11374.8</v>
      </c>
    </row>
    <row r="2841" spans="1:5" ht="12" x14ac:dyDescent="0.2">
      <c r="A2841" s="6" t="s">
        <v>2319</v>
      </c>
      <c r="B2841" s="6" t="s">
        <v>31</v>
      </c>
      <c r="C2841" s="6" t="s">
        <v>31</v>
      </c>
      <c r="D2841" s="6" t="s">
        <v>31</v>
      </c>
      <c r="E2841" s="6" t="s">
        <v>31</v>
      </c>
    </row>
    <row r="2842" spans="1:5" ht="12" x14ac:dyDescent="0.2">
      <c r="A2842" s="6" t="s">
        <v>2320</v>
      </c>
      <c r="B2842" s="9">
        <v>0</v>
      </c>
      <c r="C2842" s="9">
        <v>0</v>
      </c>
      <c r="D2842" s="9">
        <v>4391.3999999999996</v>
      </c>
      <c r="E2842" s="9">
        <v>4391.3999999999996</v>
      </c>
    </row>
    <row r="2843" spans="1:5" ht="12" x14ac:dyDescent="0.2">
      <c r="A2843" s="6" t="s">
        <v>2321</v>
      </c>
      <c r="B2843" s="6" t="s">
        <v>31</v>
      </c>
      <c r="C2843" s="6" t="s">
        <v>31</v>
      </c>
      <c r="D2843" s="6" t="s">
        <v>31</v>
      </c>
      <c r="E2843" s="6" t="s">
        <v>31</v>
      </c>
    </row>
    <row r="2844" spans="1:5" ht="12" x14ac:dyDescent="0.2">
      <c r="A2844" s="6" t="s">
        <v>2322</v>
      </c>
      <c r="B2844" s="6" t="s">
        <v>31</v>
      </c>
      <c r="C2844" s="6" t="s">
        <v>31</v>
      </c>
      <c r="D2844" s="6" t="s">
        <v>31</v>
      </c>
      <c r="E2844" s="6" t="s">
        <v>31</v>
      </c>
    </row>
    <row r="2845" spans="1:5" ht="12" x14ac:dyDescent="0.2">
      <c r="A2845" s="6" t="s">
        <v>2323</v>
      </c>
      <c r="B2845" s="9">
        <v>0</v>
      </c>
      <c r="C2845" s="9">
        <v>0</v>
      </c>
      <c r="D2845" s="9">
        <v>1097.4000000000001</v>
      </c>
      <c r="E2845" s="9">
        <v>1097.4000000000001</v>
      </c>
    </row>
    <row r="2846" spans="1:5" ht="12" x14ac:dyDescent="0.2">
      <c r="A2846" s="6" t="s">
        <v>2324</v>
      </c>
      <c r="B2846" s="6" t="s">
        <v>31</v>
      </c>
      <c r="C2846" s="6" t="s">
        <v>31</v>
      </c>
      <c r="D2846" s="6" t="s">
        <v>31</v>
      </c>
      <c r="E2846" s="6" t="s">
        <v>31</v>
      </c>
    </row>
    <row r="2847" spans="1:5" ht="12" x14ac:dyDescent="0.2">
      <c r="A2847" s="6" t="s">
        <v>1503</v>
      </c>
      <c r="B2847" s="9">
        <v>2939.2</v>
      </c>
      <c r="C2847" s="9">
        <v>38473.800000000003</v>
      </c>
      <c r="D2847" s="9">
        <v>5488.8</v>
      </c>
      <c r="E2847" s="9">
        <v>46901.8</v>
      </c>
    </row>
    <row r="2848" spans="1:5" ht="12" x14ac:dyDescent="0.2">
      <c r="A2848" s="6" t="s">
        <v>31</v>
      </c>
      <c r="B2848" s="6" t="s">
        <v>31</v>
      </c>
      <c r="C2848" s="6" t="s">
        <v>31</v>
      </c>
      <c r="D2848" s="6" t="s">
        <v>31</v>
      </c>
      <c r="E2848" s="6" t="s">
        <v>31</v>
      </c>
    </row>
    <row r="2849" spans="1:5" ht="12" x14ac:dyDescent="0.2">
      <c r="A2849" s="6" t="s">
        <v>2325</v>
      </c>
      <c r="B2849" s="6" t="s">
        <v>31</v>
      </c>
      <c r="C2849" s="6" t="s">
        <v>31</v>
      </c>
      <c r="D2849" s="6" t="s">
        <v>31</v>
      </c>
      <c r="E2849" s="6" t="s">
        <v>31</v>
      </c>
    </row>
    <row r="2850" spans="1:5" ht="12" x14ac:dyDescent="0.2">
      <c r="A2850" s="6" t="s">
        <v>2326</v>
      </c>
      <c r="B2850" s="6" t="s">
        <v>31</v>
      </c>
      <c r="C2850" s="6" t="s">
        <v>31</v>
      </c>
      <c r="D2850" s="6" t="s">
        <v>31</v>
      </c>
      <c r="E2850" s="6" t="s">
        <v>31</v>
      </c>
    </row>
    <row r="2851" spans="1:5" ht="12" x14ac:dyDescent="0.2">
      <c r="A2851" s="6" t="s">
        <v>1467</v>
      </c>
      <c r="B2851" s="9">
        <v>0</v>
      </c>
      <c r="C2851" s="9">
        <v>0</v>
      </c>
      <c r="D2851" s="9">
        <v>0</v>
      </c>
      <c r="E2851" s="9">
        <v>0</v>
      </c>
    </row>
    <row r="2852" spans="1:5" ht="12" x14ac:dyDescent="0.2">
      <c r="A2852" s="6" t="s">
        <v>31</v>
      </c>
      <c r="B2852" s="6" t="s">
        <v>31</v>
      </c>
      <c r="C2852" s="6" t="s">
        <v>31</v>
      </c>
      <c r="D2852" s="6" t="s">
        <v>31</v>
      </c>
      <c r="E2852" s="6" t="s">
        <v>31</v>
      </c>
    </row>
    <row r="2853" spans="1:5" ht="12" x14ac:dyDescent="0.2">
      <c r="A2853" s="6" t="s">
        <v>2327</v>
      </c>
      <c r="B2853" s="6" t="s">
        <v>31</v>
      </c>
      <c r="C2853" s="6" t="s">
        <v>31</v>
      </c>
      <c r="D2853" s="6" t="s">
        <v>31</v>
      </c>
      <c r="E2853" s="6" t="s">
        <v>31</v>
      </c>
    </row>
    <row r="2854" spans="1:5" ht="12" x14ac:dyDescent="0.2">
      <c r="A2854" s="6" t="s">
        <v>1473</v>
      </c>
      <c r="B2854" s="9">
        <v>0</v>
      </c>
      <c r="C2854" s="9">
        <v>0</v>
      </c>
      <c r="D2854" s="9">
        <v>0</v>
      </c>
      <c r="E2854" s="9">
        <v>0</v>
      </c>
    </row>
    <row r="2855" spans="1:5" ht="12" x14ac:dyDescent="0.2">
      <c r="A2855" s="6" t="s">
        <v>31</v>
      </c>
      <c r="B2855" s="6" t="s">
        <v>31</v>
      </c>
      <c r="C2855" s="6" t="s">
        <v>31</v>
      </c>
      <c r="D2855" s="6" t="s">
        <v>31</v>
      </c>
      <c r="E2855" s="6" t="s">
        <v>31</v>
      </c>
    </row>
    <row r="2856" spans="1:5" ht="12" x14ac:dyDescent="0.2">
      <c r="A2856" s="6" t="s">
        <v>2328</v>
      </c>
      <c r="B2856" s="6" t="s">
        <v>31</v>
      </c>
      <c r="C2856" s="6" t="s">
        <v>31</v>
      </c>
      <c r="D2856" s="6" t="s">
        <v>31</v>
      </c>
      <c r="E2856" s="6" t="s">
        <v>31</v>
      </c>
    </row>
    <row r="2857" spans="1:5" ht="12" x14ac:dyDescent="0.2">
      <c r="A2857" s="6" t="s">
        <v>2329</v>
      </c>
      <c r="B2857" s="6" t="s">
        <v>31</v>
      </c>
      <c r="C2857" s="6" t="s">
        <v>31</v>
      </c>
      <c r="D2857" s="6" t="s">
        <v>31</v>
      </c>
      <c r="E2857" s="6" t="s">
        <v>31</v>
      </c>
    </row>
    <row r="2858" spans="1:5" ht="12" x14ac:dyDescent="0.2">
      <c r="A2858" s="6" t="s">
        <v>1487</v>
      </c>
      <c r="B2858" s="9">
        <v>0</v>
      </c>
      <c r="C2858" s="9">
        <v>0</v>
      </c>
      <c r="D2858" s="9">
        <v>0</v>
      </c>
      <c r="E2858" s="9">
        <v>0</v>
      </c>
    </row>
    <row r="2859" spans="1:5" ht="12" x14ac:dyDescent="0.2">
      <c r="A2859" s="6" t="s">
        <v>31</v>
      </c>
      <c r="B2859" s="6" t="s">
        <v>31</v>
      </c>
      <c r="C2859" s="6" t="s">
        <v>31</v>
      </c>
      <c r="D2859" s="6" t="s">
        <v>31</v>
      </c>
      <c r="E2859" s="6" t="s">
        <v>31</v>
      </c>
    </row>
    <row r="2860" spans="1:5" ht="12" x14ac:dyDescent="0.2">
      <c r="A2860" s="6" t="s">
        <v>31</v>
      </c>
      <c r="B2860" s="6" t="s">
        <v>31</v>
      </c>
      <c r="C2860" s="6" t="s">
        <v>31</v>
      </c>
      <c r="D2860" s="6" t="s">
        <v>31</v>
      </c>
      <c r="E2860" s="6" t="s">
        <v>31</v>
      </c>
    </row>
    <row r="2861" spans="1:5" ht="12" x14ac:dyDescent="0.2">
      <c r="A2861" s="7" t="s">
        <v>2330</v>
      </c>
      <c r="B2861" s="8">
        <v>3233</v>
      </c>
      <c r="C2861" s="8">
        <v>44890</v>
      </c>
      <c r="D2861" s="8">
        <v>6037</v>
      </c>
      <c r="E2861" s="8">
        <v>54160</v>
      </c>
    </row>
    <row r="2862" spans="1:5" ht="12" x14ac:dyDescent="0.2">
      <c r="A2862" s="6" t="s">
        <v>2308</v>
      </c>
      <c r="B2862" s="6" t="s">
        <v>31</v>
      </c>
      <c r="C2862" s="6" t="s">
        <v>31</v>
      </c>
      <c r="D2862" s="6" t="s">
        <v>31</v>
      </c>
      <c r="E2862" s="6" t="s">
        <v>31</v>
      </c>
    </row>
    <row r="2863" spans="1:5" ht="12" x14ac:dyDescent="0.2">
      <c r="A2863" s="6" t="s">
        <v>2309</v>
      </c>
      <c r="B2863" s="6" t="s">
        <v>31</v>
      </c>
      <c r="C2863" s="6" t="s">
        <v>31</v>
      </c>
      <c r="D2863" s="6" t="s">
        <v>31</v>
      </c>
      <c r="E2863" s="6" t="s">
        <v>31</v>
      </c>
    </row>
    <row r="2864" spans="1:5" ht="12" x14ac:dyDescent="0.2">
      <c r="A2864" s="6" t="s">
        <v>31</v>
      </c>
      <c r="B2864" s="6" t="s">
        <v>31</v>
      </c>
      <c r="C2864" s="6" t="s">
        <v>31</v>
      </c>
      <c r="D2864" s="6" t="s">
        <v>31</v>
      </c>
      <c r="E2864" s="6" t="s">
        <v>31</v>
      </c>
    </row>
    <row r="2865" spans="1:5" ht="12" x14ac:dyDescent="0.2">
      <c r="A2865" s="6" t="s">
        <v>1349</v>
      </c>
      <c r="B2865" s="6" t="s">
        <v>31</v>
      </c>
      <c r="C2865" s="6" t="s">
        <v>31</v>
      </c>
      <c r="D2865" s="6" t="s">
        <v>31</v>
      </c>
      <c r="E2865" s="6" t="s">
        <v>31</v>
      </c>
    </row>
    <row r="2866" spans="1:5" ht="12" x14ac:dyDescent="0.2">
      <c r="A2866" s="6" t="s">
        <v>1350</v>
      </c>
      <c r="B2866" s="6" t="s">
        <v>31</v>
      </c>
      <c r="C2866" s="6" t="s">
        <v>31</v>
      </c>
      <c r="D2866" s="6" t="s">
        <v>31</v>
      </c>
      <c r="E2866" s="6" t="s">
        <v>31</v>
      </c>
    </row>
    <row r="2867" spans="1:5" ht="12" x14ac:dyDescent="0.2">
      <c r="A2867" s="6" t="s">
        <v>1351</v>
      </c>
      <c r="B2867" s="6" t="s">
        <v>31</v>
      </c>
      <c r="C2867" s="6" t="s">
        <v>31</v>
      </c>
      <c r="D2867" s="6" t="s">
        <v>31</v>
      </c>
      <c r="E2867" s="6" t="s">
        <v>31</v>
      </c>
    </row>
    <row r="2868" spans="1:5" ht="12" x14ac:dyDescent="0.2">
      <c r="A2868" s="6" t="s">
        <v>31</v>
      </c>
      <c r="B2868" s="6" t="s">
        <v>31</v>
      </c>
      <c r="C2868" s="6" t="s">
        <v>31</v>
      </c>
      <c r="D2868" s="6" t="s">
        <v>31</v>
      </c>
      <c r="E2868" s="6" t="s">
        <v>31</v>
      </c>
    </row>
    <row r="2869" spans="1:5" ht="12" x14ac:dyDescent="0.2">
      <c r="A2869" s="6" t="s">
        <v>2310</v>
      </c>
      <c r="B2869" s="6" t="s">
        <v>31</v>
      </c>
      <c r="C2869" s="6" t="s">
        <v>31</v>
      </c>
      <c r="D2869" s="6" t="s">
        <v>31</v>
      </c>
      <c r="E2869" s="6" t="s">
        <v>31</v>
      </c>
    </row>
    <row r="2870" spans="1:5" ht="12" x14ac:dyDescent="0.2">
      <c r="A2870" s="6" t="s">
        <v>1365</v>
      </c>
      <c r="B2870" s="9">
        <v>0</v>
      </c>
      <c r="C2870" s="9">
        <v>0</v>
      </c>
      <c r="D2870" s="9">
        <v>0</v>
      </c>
      <c r="E2870" s="9">
        <v>0</v>
      </c>
    </row>
    <row r="2871" spans="1:5" ht="12" x14ac:dyDescent="0.2">
      <c r="A2871" s="6" t="s">
        <v>31</v>
      </c>
      <c r="B2871" s="6" t="s">
        <v>31</v>
      </c>
      <c r="C2871" s="6" t="s">
        <v>31</v>
      </c>
      <c r="D2871" s="6" t="s">
        <v>31</v>
      </c>
      <c r="E2871" s="6" t="s">
        <v>31</v>
      </c>
    </row>
    <row r="2872" spans="1:5" ht="12" x14ac:dyDescent="0.2">
      <c r="A2872" s="6" t="s">
        <v>2290</v>
      </c>
      <c r="B2872" s="6" t="s">
        <v>31</v>
      </c>
      <c r="C2872" s="6" t="s">
        <v>31</v>
      </c>
      <c r="D2872" s="6" t="s">
        <v>31</v>
      </c>
      <c r="E2872" s="6" t="s">
        <v>31</v>
      </c>
    </row>
    <row r="2873" spans="1:5" ht="12" x14ac:dyDescent="0.2">
      <c r="A2873" s="6" t="s">
        <v>2331</v>
      </c>
      <c r="B2873" s="6" t="s">
        <v>31</v>
      </c>
      <c r="C2873" s="6" t="s">
        <v>31</v>
      </c>
      <c r="D2873" s="6" t="s">
        <v>31</v>
      </c>
      <c r="E2873" s="6" t="s">
        <v>31</v>
      </c>
    </row>
    <row r="2874" spans="1:5" ht="12" x14ac:dyDescent="0.2">
      <c r="A2874" s="6" t="s">
        <v>2291</v>
      </c>
      <c r="B2874" s="6" t="s">
        <v>31</v>
      </c>
      <c r="C2874" s="6" t="s">
        <v>31</v>
      </c>
      <c r="D2874" s="6" t="s">
        <v>31</v>
      </c>
      <c r="E2874" s="6" t="s">
        <v>31</v>
      </c>
    </row>
    <row r="2875" spans="1:5" ht="12" x14ac:dyDescent="0.2">
      <c r="A2875" s="6" t="s">
        <v>2312</v>
      </c>
      <c r="B2875" s="9">
        <v>0</v>
      </c>
      <c r="C2875" s="9">
        <v>3341.6</v>
      </c>
      <c r="D2875" s="9">
        <v>0</v>
      </c>
      <c r="E2875" s="9">
        <v>3341.6</v>
      </c>
    </row>
    <row r="2876" spans="1:5" ht="12" x14ac:dyDescent="0.2">
      <c r="A2876" s="6" t="s">
        <v>1936</v>
      </c>
      <c r="B2876" s="6" t="s">
        <v>31</v>
      </c>
      <c r="C2876" s="6" t="s">
        <v>31</v>
      </c>
      <c r="D2876" s="6" t="s">
        <v>31</v>
      </c>
      <c r="E2876" s="6" t="s">
        <v>31</v>
      </c>
    </row>
    <row r="2877" spans="1:5" ht="12" x14ac:dyDescent="0.2">
      <c r="A2877" s="6" t="s">
        <v>2332</v>
      </c>
      <c r="B2877" s="9">
        <v>0</v>
      </c>
      <c r="C2877" s="9">
        <v>29036.9</v>
      </c>
      <c r="D2877" s="9">
        <v>0</v>
      </c>
      <c r="E2877" s="9">
        <v>29036.9</v>
      </c>
    </row>
    <row r="2878" spans="1:5" ht="12" x14ac:dyDescent="0.2">
      <c r="A2878" s="6" t="s">
        <v>2205</v>
      </c>
      <c r="B2878" s="6" t="s">
        <v>31</v>
      </c>
      <c r="C2878" s="6" t="s">
        <v>31</v>
      </c>
      <c r="D2878" s="6" t="s">
        <v>31</v>
      </c>
      <c r="E2878" s="6" t="s">
        <v>31</v>
      </c>
    </row>
    <row r="2879" spans="1:5" ht="12" x14ac:dyDescent="0.2">
      <c r="A2879" s="6" t="s">
        <v>2314</v>
      </c>
      <c r="B2879" s="6" t="s">
        <v>31</v>
      </c>
      <c r="C2879" s="6" t="s">
        <v>31</v>
      </c>
      <c r="D2879" s="6" t="s">
        <v>31</v>
      </c>
      <c r="E2879" s="6" t="s">
        <v>31</v>
      </c>
    </row>
    <row r="2880" spans="1:5" ht="12" x14ac:dyDescent="0.2">
      <c r="A2880" s="6" t="s">
        <v>2333</v>
      </c>
      <c r="B2880" s="6" t="s">
        <v>31</v>
      </c>
      <c r="C2880" s="6" t="s">
        <v>31</v>
      </c>
      <c r="D2880" s="6" t="s">
        <v>31</v>
      </c>
      <c r="E2880" s="6" t="s">
        <v>31</v>
      </c>
    </row>
    <row r="2881" spans="1:5" ht="12" x14ac:dyDescent="0.2">
      <c r="A2881" s="6" t="s">
        <v>2334</v>
      </c>
      <c r="B2881" s="9">
        <v>3233.1</v>
      </c>
      <c r="C2881" s="9">
        <v>0</v>
      </c>
      <c r="D2881" s="9">
        <v>0</v>
      </c>
      <c r="E2881" s="9">
        <v>3233.1</v>
      </c>
    </row>
    <row r="2882" spans="1:5" ht="12" x14ac:dyDescent="0.2">
      <c r="A2882" s="6" t="s">
        <v>2317</v>
      </c>
      <c r="B2882" s="6" t="s">
        <v>31</v>
      </c>
      <c r="C2882" s="6" t="s">
        <v>31</v>
      </c>
      <c r="D2882" s="6" t="s">
        <v>31</v>
      </c>
      <c r="E2882" s="6" t="s">
        <v>31</v>
      </c>
    </row>
    <row r="2883" spans="1:5" ht="12" x14ac:dyDescent="0.2">
      <c r="A2883" s="6" t="s">
        <v>2335</v>
      </c>
      <c r="B2883" s="9">
        <v>0</v>
      </c>
      <c r="C2883" s="9">
        <v>12512.2</v>
      </c>
      <c r="D2883" s="9">
        <v>0</v>
      </c>
      <c r="E2883" s="9">
        <v>12512.2</v>
      </c>
    </row>
    <row r="2884" spans="1:5" ht="12" x14ac:dyDescent="0.2">
      <c r="A2884" s="6" t="s">
        <v>2319</v>
      </c>
      <c r="B2884" s="6" t="s">
        <v>31</v>
      </c>
      <c r="C2884" s="6" t="s">
        <v>31</v>
      </c>
      <c r="D2884" s="6" t="s">
        <v>31</v>
      </c>
      <c r="E2884" s="6" t="s">
        <v>31</v>
      </c>
    </row>
    <row r="2885" spans="1:5" ht="12" x14ac:dyDescent="0.2">
      <c r="A2885" s="6" t="s">
        <v>2336</v>
      </c>
      <c r="B2885" s="9">
        <v>0</v>
      </c>
      <c r="C2885" s="9">
        <v>0</v>
      </c>
      <c r="D2885" s="9">
        <v>4830.5</v>
      </c>
      <c r="E2885" s="9">
        <v>4830.5</v>
      </c>
    </row>
    <row r="2886" spans="1:5" ht="12" x14ac:dyDescent="0.2">
      <c r="A2886" s="6" t="s">
        <v>2321</v>
      </c>
      <c r="B2886" s="6" t="s">
        <v>31</v>
      </c>
      <c r="C2886" s="6" t="s">
        <v>31</v>
      </c>
      <c r="D2886" s="6" t="s">
        <v>31</v>
      </c>
      <c r="E2886" s="6" t="s">
        <v>31</v>
      </c>
    </row>
    <row r="2887" spans="1:5" ht="12" x14ac:dyDescent="0.2">
      <c r="A2887" s="6" t="s">
        <v>2322</v>
      </c>
      <c r="B2887" s="6" t="s">
        <v>31</v>
      </c>
      <c r="C2887" s="6" t="s">
        <v>31</v>
      </c>
      <c r="D2887" s="6" t="s">
        <v>31</v>
      </c>
      <c r="E2887" s="6" t="s">
        <v>31</v>
      </c>
    </row>
    <row r="2888" spans="1:5" ht="12" x14ac:dyDescent="0.2">
      <c r="A2888" s="6" t="s">
        <v>2337</v>
      </c>
      <c r="B2888" s="9">
        <v>0</v>
      </c>
      <c r="C2888" s="9">
        <v>0</v>
      </c>
      <c r="D2888" s="9">
        <v>1207.0999999999999</v>
      </c>
      <c r="E2888" s="9">
        <v>1207.0999999999999</v>
      </c>
    </row>
    <row r="2889" spans="1:5" ht="12" x14ac:dyDescent="0.2">
      <c r="A2889" s="6" t="s">
        <v>2324</v>
      </c>
      <c r="B2889" s="6" t="s">
        <v>31</v>
      </c>
      <c r="C2889" s="6" t="s">
        <v>31</v>
      </c>
      <c r="D2889" s="6" t="s">
        <v>31</v>
      </c>
      <c r="E2889" s="6" t="s">
        <v>31</v>
      </c>
    </row>
    <row r="2890" spans="1:5" ht="12" x14ac:dyDescent="0.2">
      <c r="A2890" s="6" t="s">
        <v>1503</v>
      </c>
      <c r="B2890" s="9">
        <v>3233.1</v>
      </c>
      <c r="C2890" s="9">
        <v>44890.7</v>
      </c>
      <c r="D2890" s="9">
        <v>6037.6</v>
      </c>
      <c r="E2890" s="9">
        <v>54161.4</v>
      </c>
    </row>
    <row r="2891" spans="1:5" ht="12" x14ac:dyDescent="0.2">
      <c r="A2891" s="6" t="s">
        <v>31</v>
      </c>
      <c r="B2891" s="6" t="s">
        <v>31</v>
      </c>
      <c r="C2891" s="6" t="s">
        <v>31</v>
      </c>
      <c r="D2891" s="6" t="s">
        <v>31</v>
      </c>
      <c r="E2891" s="6" t="s">
        <v>31</v>
      </c>
    </row>
    <row r="2892" spans="1:5" ht="12" x14ac:dyDescent="0.2">
      <c r="A2892" s="6" t="s">
        <v>2325</v>
      </c>
      <c r="B2892" s="6" t="s">
        <v>31</v>
      </c>
      <c r="C2892" s="6" t="s">
        <v>31</v>
      </c>
      <c r="D2892" s="6" t="s">
        <v>31</v>
      </c>
      <c r="E2892" s="6" t="s">
        <v>31</v>
      </c>
    </row>
    <row r="2893" spans="1:5" ht="12" x14ac:dyDescent="0.2">
      <c r="A2893" s="6" t="s">
        <v>2338</v>
      </c>
      <c r="B2893" s="6" t="s">
        <v>31</v>
      </c>
      <c r="C2893" s="6" t="s">
        <v>31</v>
      </c>
      <c r="D2893" s="6" t="s">
        <v>31</v>
      </c>
      <c r="E2893" s="6" t="s">
        <v>31</v>
      </c>
    </row>
    <row r="2894" spans="1:5" ht="12" x14ac:dyDescent="0.2">
      <c r="A2894" s="6" t="s">
        <v>1467</v>
      </c>
      <c r="B2894" s="9">
        <v>0</v>
      </c>
      <c r="C2894" s="9">
        <v>0</v>
      </c>
      <c r="D2894" s="9">
        <v>0</v>
      </c>
      <c r="E2894" s="9">
        <v>0</v>
      </c>
    </row>
    <row r="2895" spans="1:5" ht="12" x14ac:dyDescent="0.2">
      <c r="A2895" s="6" t="s">
        <v>31</v>
      </c>
      <c r="B2895" s="6" t="s">
        <v>31</v>
      </c>
      <c r="C2895" s="6" t="s">
        <v>31</v>
      </c>
      <c r="D2895" s="6" t="s">
        <v>31</v>
      </c>
      <c r="E2895" s="6" t="s">
        <v>31</v>
      </c>
    </row>
    <row r="2896" spans="1:5" ht="12" x14ac:dyDescent="0.2">
      <c r="A2896" s="6" t="s">
        <v>31</v>
      </c>
      <c r="B2896" s="6" t="s">
        <v>31</v>
      </c>
      <c r="C2896" s="6" t="s">
        <v>31</v>
      </c>
      <c r="D2896" s="6" t="s">
        <v>31</v>
      </c>
      <c r="E2896" s="6" t="s">
        <v>31</v>
      </c>
    </row>
    <row r="2897" spans="1:5" ht="12" x14ac:dyDescent="0.2">
      <c r="A2897" s="7" t="s">
        <v>2339</v>
      </c>
      <c r="B2897" s="8">
        <v>4261</v>
      </c>
      <c r="C2897" s="8">
        <v>41654</v>
      </c>
      <c r="D2897" s="8">
        <v>7958</v>
      </c>
      <c r="E2897" s="8">
        <v>53873</v>
      </c>
    </row>
    <row r="2898" spans="1:5" ht="12" x14ac:dyDescent="0.2">
      <c r="A2898" s="6" t="s">
        <v>2340</v>
      </c>
      <c r="B2898" s="6" t="s">
        <v>31</v>
      </c>
      <c r="C2898" s="6" t="s">
        <v>31</v>
      </c>
      <c r="D2898" s="6" t="s">
        <v>31</v>
      </c>
      <c r="E2898" s="6" t="s">
        <v>31</v>
      </c>
    </row>
    <row r="2899" spans="1:5" ht="12" x14ac:dyDescent="0.2">
      <c r="A2899" s="6" t="s">
        <v>2341</v>
      </c>
      <c r="B2899" s="6" t="s">
        <v>31</v>
      </c>
      <c r="C2899" s="6" t="s">
        <v>31</v>
      </c>
      <c r="D2899" s="6" t="s">
        <v>31</v>
      </c>
      <c r="E2899" s="6" t="s">
        <v>31</v>
      </c>
    </row>
    <row r="2900" spans="1:5" ht="12" x14ac:dyDescent="0.2">
      <c r="A2900" s="6" t="s">
        <v>31</v>
      </c>
      <c r="B2900" s="6" t="s">
        <v>31</v>
      </c>
      <c r="C2900" s="6" t="s">
        <v>31</v>
      </c>
      <c r="D2900" s="6" t="s">
        <v>31</v>
      </c>
      <c r="E2900" s="6" t="s">
        <v>31</v>
      </c>
    </row>
    <row r="2901" spans="1:5" ht="12" x14ac:dyDescent="0.2">
      <c r="A2901" s="6" t="s">
        <v>1349</v>
      </c>
      <c r="B2901" s="6" t="s">
        <v>31</v>
      </c>
      <c r="C2901" s="6" t="s">
        <v>31</v>
      </c>
      <c r="D2901" s="6" t="s">
        <v>31</v>
      </c>
      <c r="E2901" s="6" t="s">
        <v>31</v>
      </c>
    </row>
    <row r="2902" spans="1:5" ht="12" x14ac:dyDescent="0.2">
      <c r="A2902" s="6" t="s">
        <v>1350</v>
      </c>
      <c r="B2902" s="6" t="s">
        <v>31</v>
      </c>
      <c r="C2902" s="6" t="s">
        <v>31</v>
      </c>
      <c r="D2902" s="6" t="s">
        <v>31</v>
      </c>
      <c r="E2902" s="6" t="s">
        <v>31</v>
      </c>
    </row>
    <row r="2903" spans="1:5" ht="12" x14ac:dyDescent="0.2">
      <c r="A2903" s="6" t="s">
        <v>1351</v>
      </c>
      <c r="B2903" s="6" t="s">
        <v>31</v>
      </c>
      <c r="C2903" s="6" t="s">
        <v>31</v>
      </c>
      <c r="D2903" s="6" t="s">
        <v>31</v>
      </c>
      <c r="E2903" s="6" t="s">
        <v>31</v>
      </c>
    </row>
    <row r="2904" spans="1:5" ht="12" x14ac:dyDescent="0.2">
      <c r="A2904" s="6" t="s">
        <v>31</v>
      </c>
      <c r="B2904" s="6" t="s">
        <v>31</v>
      </c>
      <c r="C2904" s="6" t="s">
        <v>31</v>
      </c>
      <c r="D2904" s="6" t="s">
        <v>31</v>
      </c>
      <c r="E2904" s="6" t="s">
        <v>31</v>
      </c>
    </row>
    <row r="2905" spans="1:5" ht="12" x14ac:dyDescent="0.2">
      <c r="A2905" s="6" t="s">
        <v>2310</v>
      </c>
      <c r="B2905" s="6" t="s">
        <v>31</v>
      </c>
      <c r="C2905" s="6" t="s">
        <v>31</v>
      </c>
      <c r="D2905" s="6" t="s">
        <v>31</v>
      </c>
      <c r="E2905" s="6" t="s">
        <v>31</v>
      </c>
    </row>
    <row r="2906" spans="1:5" ht="12" x14ac:dyDescent="0.2">
      <c r="A2906" s="6" t="s">
        <v>1365</v>
      </c>
      <c r="B2906" s="9">
        <v>0</v>
      </c>
      <c r="C2906" s="9">
        <v>0</v>
      </c>
      <c r="D2906" s="9">
        <v>0</v>
      </c>
      <c r="E2906" s="9">
        <v>0</v>
      </c>
    </row>
    <row r="2907" spans="1:5" ht="12" x14ac:dyDescent="0.2">
      <c r="A2907" s="6" t="s">
        <v>31</v>
      </c>
      <c r="B2907" s="6" t="s">
        <v>31</v>
      </c>
      <c r="C2907" s="6" t="s">
        <v>31</v>
      </c>
      <c r="D2907" s="6" t="s">
        <v>31</v>
      </c>
      <c r="E2907" s="6" t="s">
        <v>31</v>
      </c>
    </row>
    <row r="2908" spans="1:5" ht="12" x14ac:dyDescent="0.2">
      <c r="A2908" s="6" t="s">
        <v>2290</v>
      </c>
      <c r="B2908" s="6" t="s">
        <v>31</v>
      </c>
      <c r="C2908" s="6" t="s">
        <v>31</v>
      </c>
      <c r="D2908" s="6" t="s">
        <v>31</v>
      </c>
      <c r="E2908" s="6" t="s">
        <v>31</v>
      </c>
    </row>
    <row r="2909" spans="1:5" ht="12" x14ac:dyDescent="0.2">
      <c r="A2909" s="6" t="s">
        <v>2342</v>
      </c>
      <c r="B2909" s="6" t="s">
        <v>31</v>
      </c>
      <c r="C2909" s="6" t="s">
        <v>31</v>
      </c>
      <c r="D2909" s="6" t="s">
        <v>31</v>
      </c>
      <c r="E2909" s="6" t="s">
        <v>31</v>
      </c>
    </row>
    <row r="2910" spans="1:5" ht="12" x14ac:dyDescent="0.2">
      <c r="A2910" s="6" t="s">
        <v>2291</v>
      </c>
      <c r="B2910" s="6" t="s">
        <v>31</v>
      </c>
      <c r="C2910" s="6" t="s">
        <v>31</v>
      </c>
      <c r="D2910" s="6" t="s">
        <v>31</v>
      </c>
      <c r="E2910" s="6" t="s">
        <v>31</v>
      </c>
    </row>
    <row r="2911" spans="1:5" ht="12" x14ac:dyDescent="0.2">
      <c r="A2911" s="6" t="s">
        <v>2343</v>
      </c>
      <c r="B2911" s="9">
        <v>0</v>
      </c>
      <c r="C2911" s="9">
        <v>6683.2</v>
      </c>
      <c r="D2911" s="9">
        <v>0</v>
      </c>
      <c r="E2911" s="9">
        <v>6683.2</v>
      </c>
    </row>
    <row r="2912" spans="1:5" ht="12" x14ac:dyDescent="0.2">
      <c r="A2912" s="6" t="s">
        <v>1936</v>
      </c>
      <c r="B2912" s="6" t="s">
        <v>31</v>
      </c>
      <c r="C2912" s="6" t="s">
        <v>31</v>
      </c>
      <c r="D2912" s="6" t="s">
        <v>31</v>
      </c>
      <c r="E2912" s="6" t="s">
        <v>31</v>
      </c>
    </row>
    <row r="2913" spans="1:5" ht="12" x14ac:dyDescent="0.2">
      <c r="A2913" s="6" t="s">
        <v>2344</v>
      </c>
      <c r="B2913" s="9">
        <v>0</v>
      </c>
      <c r="C2913" s="9">
        <v>18478</v>
      </c>
      <c r="D2913" s="9">
        <v>0</v>
      </c>
      <c r="E2913" s="9">
        <v>18478</v>
      </c>
    </row>
    <row r="2914" spans="1:5" ht="12" x14ac:dyDescent="0.2">
      <c r="A2914" s="6" t="s">
        <v>2205</v>
      </c>
      <c r="B2914" s="6" t="s">
        <v>31</v>
      </c>
      <c r="C2914" s="6" t="s">
        <v>31</v>
      </c>
      <c r="D2914" s="6" t="s">
        <v>31</v>
      </c>
      <c r="E2914" s="6" t="s">
        <v>31</v>
      </c>
    </row>
    <row r="2915" spans="1:5" ht="12" x14ac:dyDescent="0.2">
      <c r="A2915" s="6" t="s">
        <v>2314</v>
      </c>
      <c r="B2915" s="6" t="s">
        <v>31</v>
      </c>
      <c r="C2915" s="6" t="s">
        <v>31</v>
      </c>
      <c r="D2915" s="6" t="s">
        <v>31</v>
      </c>
      <c r="E2915" s="6" t="s">
        <v>31</v>
      </c>
    </row>
    <row r="2916" spans="1:5" ht="12" x14ac:dyDescent="0.2">
      <c r="A2916" s="6" t="s">
        <v>2345</v>
      </c>
      <c r="B2916" s="6" t="s">
        <v>31</v>
      </c>
      <c r="C2916" s="6" t="s">
        <v>31</v>
      </c>
      <c r="D2916" s="6" t="s">
        <v>31</v>
      </c>
      <c r="E2916" s="6" t="s">
        <v>31</v>
      </c>
    </row>
    <row r="2917" spans="1:5" ht="12" x14ac:dyDescent="0.2">
      <c r="A2917" s="6" t="s">
        <v>2346</v>
      </c>
      <c r="B2917" s="9">
        <v>4261.8</v>
      </c>
      <c r="C2917" s="9">
        <v>0</v>
      </c>
      <c r="D2917" s="9">
        <v>0</v>
      </c>
      <c r="E2917" s="9">
        <v>4261.8</v>
      </c>
    </row>
    <row r="2918" spans="1:5" ht="12" x14ac:dyDescent="0.2">
      <c r="A2918" s="6" t="s">
        <v>2317</v>
      </c>
      <c r="B2918" s="6" t="s">
        <v>31</v>
      </c>
      <c r="C2918" s="6" t="s">
        <v>31</v>
      </c>
      <c r="D2918" s="6" t="s">
        <v>31</v>
      </c>
      <c r="E2918" s="6" t="s">
        <v>31</v>
      </c>
    </row>
    <row r="2919" spans="1:5" ht="12" x14ac:dyDescent="0.2">
      <c r="A2919" s="6" t="s">
        <v>2347</v>
      </c>
      <c r="B2919" s="9">
        <v>0</v>
      </c>
      <c r="C2919" s="9">
        <v>16493.400000000001</v>
      </c>
      <c r="D2919" s="9">
        <v>0</v>
      </c>
      <c r="E2919" s="9">
        <v>16493.400000000001</v>
      </c>
    </row>
    <row r="2920" spans="1:5" ht="12" x14ac:dyDescent="0.2">
      <c r="A2920" s="6" t="s">
        <v>2319</v>
      </c>
      <c r="B2920" s="6" t="s">
        <v>31</v>
      </c>
      <c r="C2920" s="6" t="s">
        <v>31</v>
      </c>
      <c r="D2920" s="6" t="s">
        <v>31</v>
      </c>
      <c r="E2920" s="6" t="s">
        <v>31</v>
      </c>
    </row>
    <row r="2921" spans="1:5" ht="12" x14ac:dyDescent="0.2">
      <c r="A2921" s="6" t="s">
        <v>2348</v>
      </c>
      <c r="B2921" s="9">
        <v>0</v>
      </c>
      <c r="C2921" s="9">
        <v>0</v>
      </c>
      <c r="D2921" s="9">
        <v>6367.5</v>
      </c>
      <c r="E2921" s="9">
        <v>6367.5</v>
      </c>
    </row>
    <row r="2922" spans="1:5" ht="12" x14ac:dyDescent="0.2">
      <c r="A2922" s="6" t="s">
        <v>2321</v>
      </c>
      <c r="B2922" s="6" t="s">
        <v>31</v>
      </c>
      <c r="C2922" s="6" t="s">
        <v>31</v>
      </c>
      <c r="D2922" s="6" t="s">
        <v>31</v>
      </c>
      <c r="E2922" s="6" t="s">
        <v>31</v>
      </c>
    </row>
    <row r="2923" spans="1:5" ht="12" x14ac:dyDescent="0.2">
      <c r="A2923" s="6" t="s">
        <v>2349</v>
      </c>
      <c r="B2923" s="6" t="s">
        <v>31</v>
      </c>
      <c r="C2923" s="6" t="s">
        <v>31</v>
      </c>
      <c r="D2923" s="6" t="s">
        <v>31</v>
      </c>
      <c r="E2923" s="6" t="s">
        <v>31</v>
      </c>
    </row>
    <row r="2924" spans="1:5" ht="12" x14ac:dyDescent="0.2">
      <c r="A2924" s="6" t="s">
        <v>2350</v>
      </c>
      <c r="B2924" s="9">
        <v>0</v>
      </c>
      <c r="C2924" s="9">
        <v>0</v>
      </c>
      <c r="D2924" s="9">
        <v>1591.2</v>
      </c>
      <c r="E2924" s="9">
        <v>1591.2</v>
      </c>
    </row>
    <row r="2925" spans="1:5" ht="12" x14ac:dyDescent="0.2">
      <c r="A2925" s="6" t="s">
        <v>2324</v>
      </c>
      <c r="B2925" s="6" t="s">
        <v>31</v>
      </c>
      <c r="C2925" s="6" t="s">
        <v>31</v>
      </c>
      <c r="D2925" s="6" t="s">
        <v>31</v>
      </c>
      <c r="E2925" s="6" t="s">
        <v>31</v>
      </c>
    </row>
    <row r="2926" spans="1:5" ht="12" x14ac:dyDescent="0.2">
      <c r="A2926" s="6" t="s">
        <v>1503</v>
      </c>
      <c r="B2926" s="9">
        <v>4261.8</v>
      </c>
      <c r="C2926" s="9">
        <v>41654.6</v>
      </c>
      <c r="D2926" s="9">
        <v>7958.7</v>
      </c>
      <c r="E2926" s="9">
        <v>53875.1</v>
      </c>
    </row>
    <row r="2927" spans="1:5" ht="12" x14ac:dyDescent="0.2">
      <c r="A2927" s="6" t="s">
        <v>31</v>
      </c>
      <c r="B2927" s="6" t="s">
        <v>31</v>
      </c>
      <c r="C2927" s="6" t="s">
        <v>31</v>
      </c>
      <c r="D2927" s="6" t="s">
        <v>31</v>
      </c>
      <c r="E2927" s="6" t="s">
        <v>31</v>
      </c>
    </row>
    <row r="2928" spans="1:5" ht="12" x14ac:dyDescent="0.2">
      <c r="A2928" s="6" t="s">
        <v>2351</v>
      </c>
      <c r="B2928" s="6" t="s">
        <v>31</v>
      </c>
      <c r="C2928" s="6" t="s">
        <v>31</v>
      </c>
      <c r="D2928" s="6" t="s">
        <v>31</v>
      </c>
      <c r="E2928" s="6" t="s">
        <v>31</v>
      </c>
    </row>
    <row r="2929" spans="1:5" ht="12" x14ac:dyDescent="0.2">
      <c r="A2929" s="6" t="s">
        <v>2352</v>
      </c>
      <c r="B2929" s="6" t="s">
        <v>31</v>
      </c>
      <c r="C2929" s="6" t="s">
        <v>31</v>
      </c>
      <c r="D2929" s="6" t="s">
        <v>31</v>
      </c>
      <c r="E2929" s="6" t="s">
        <v>31</v>
      </c>
    </row>
    <row r="2930" spans="1:5" ht="12" x14ac:dyDescent="0.2">
      <c r="A2930" s="6" t="s">
        <v>2353</v>
      </c>
      <c r="B2930" s="6" t="s">
        <v>31</v>
      </c>
      <c r="C2930" s="6" t="s">
        <v>31</v>
      </c>
      <c r="D2930" s="6" t="s">
        <v>31</v>
      </c>
      <c r="E2930" s="6" t="s">
        <v>31</v>
      </c>
    </row>
    <row r="2931" spans="1:5" ht="12" x14ac:dyDescent="0.2">
      <c r="A2931" s="6" t="s">
        <v>1467</v>
      </c>
      <c r="B2931" s="9">
        <v>0</v>
      </c>
      <c r="C2931" s="9">
        <v>0</v>
      </c>
      <c r="D2931" s="9">
        <v>0</v>
      </c>
      <c r="E2931" s="9">
        <v>0</v>
      </c>
    </row>
    <row r="2932" spans="1:5" ht="12" x14ac:dyDescent="0.2">
      <c r="A2932" s="6" t="s">
        <v>31</v>
      </c>
      <c r="B2932" s="6" t="s">
        <v>31</v>
      </c>
      <c r="C2932" s="6" t="s">
        <v>31</v>
      </c>
      <c r="D2932" s="6" t="s">
        <v>31</v>
      </c>
      <c r="E2932" s="6" t="s">
        <v>31</v>
      </c>
    </row>
    <row r="2933" spans="1:5" ht="12" x14ac:dyDescent="0.2">
      <c r="A2933" s="6" t="s">
        <v>2327</v>
      </c>
      <c r="B2933" s="6" t="s">
        <v>31</v>
      </c>
      <c r="C2933" s="6" t="s">
        <v>31</v>
      </c>
      <c r="D2933" s="6" t="s">
        <v>31</v>
      </c>
      <c r="E2933" s="6" t="s">
        <v>31</v>
      </c>
    </row>
    <row r="2934" spans="1:5" ht="12" x14ac:dyDescent="0.2">
      <c r="A2934" s="6" t="s">
        <v>1473</v>
      </c>
      <c r="B2934" s="9">
        <v>0</v>
      </c>
      <c r="C2934" s="9">
        <v>0</v>
      </c>
      <c r="D2934" s="9">
        <v>0</v>
      </c>
      <c r="E2934" s="9">
        <v>0</v>
      </c>
    </row>
    <row r="2935" spans="1:5" ht="12" x14ac:dyDescent="0.2">
      <c r="A2935" s="6" t="s">
        <v>31</v>
      </c>
      <c r="B2935" s="6" t="s">
        <v>31</v>
      </c>
      <c r="C2935" s="6" t="s">
        <v>31</v>
      </c>
      <c r="D2935" s="6" t="s">
        <v>31</v>
      </c>
      <c r="E2935" s="6" t="s">
        <v>31</v>
      </c>
    </row>
    <row r="2936" spans="1:5" ht="12" x14ac:dyDescent="0.2">
      <c r="A2936" s="6" t="s">
        <v>2328</v>
      </c>
      <c r="B2936" s="6" t="s">
        <v>31</v>
      </c>
      <c r="C2936" s="6" t="s">
        <v>31</v>
      </c>
      <c r="D2936" s="6" t="s">
        <v>31</v>
      </c>
      <c r="E2936" s="6" t="s">
        <v>31</v>
      </c>
    </row>
    <row r="2937" spans="1:5" ht="12" x14ac:dyDescent="0.2">
      <c r="A2937" s="6" t="s">
        <v>2329</v>
      </c>
      <c r="B2937" s="6" t="s">
        <v>31</v>
      </c>
      <c r="C2937" s="6" t="s">
        <v>31</v>
      </c>
      <c r="D2937" s="6" t="s">
        <v>31</v>
      </c>
      <c r="E2937" s="6" t="s">
        <v>31</v>
      </c>
    </row>
    <row r="2938" spans="1:5" ht="12" x14ac:dyDescent="0.2">
      <c r="A2938" s="6" t="s">
        <v>1487</v>
      </c>
      <c r="B2938" s="9">
        <v>0</v>
      </c>
      <c r="C2938" s="9">
        <v>0</v>
      </c>
      <c r="D2938" s="9">
        <v>0</v>
      </c>
      <c r="E2938" s="9">
        <v>0</v>
      </c>
    </row>
    <row r="2939" spans="1:5" ht="12" x14ac:dyDescent="0.2">
      <c r="A2939" s="6" t="s">
        <v>31</v>
      </c>
      <c r="B2939" s="6" t="s">
        <v>31</v>
      </c>
      <c r="C2939" s="6" t="s">
        <v>31</v>
      </c>
      <c r="D2939" s="6" t="s">
        <v>31</v>
      </c>
      <c r="E2939" s="6" t="s">
        <v>31</v>
      </c>
    </row>
    <row r="2940" spans="1:5" ht="12" x14ac:dyDescent="0.2">
      <c r="A2940" s="6" t="s">
        <v>31</v>
      </c>
      <c r="B2940" s="6" t="s">
        <v>31</v>
      </c>
      <c r="C2940" s="6" t="s">
        <v>31</v>
      </c>
      <c r="D2940" s="6" t="s">
        <v>31</v>
      </c>
      <c r="E2940" s="6" t="s">
        <v>31</v>
      </c>
    </row>
    <row r="2941" spans="1:5" ht="12" x14ac:dyDescent="0.2">
      <c r="A2941" s="7" t="s">
        <v>2354</v>
      </c>
      <c r="B2941" s="8">
        <v>6016</v>
      </c>
      <c r="C2941" s="8">
        <v>48275</v>
      </c>
      <c r="D2941" s="8">
        <v>10301</v>
      </c>
      <c r="E2941" s="8">
        <v>64592</v>
      </c>
    </row>
    <row r="2942" spans="1:5" ht="12" x14ac:dyDescent="0.2">
      <c r="A2942" s="6" t="s">
        <v>2340</v>
      </c>
      <c r="B2942" s="6" t="s">
        <v>31</v>
      </c>
      <c r="C2942" s="6" t="s">
        <v>31</v>
      </c>
      <c r="D2942" s="6" t="s">
        <v>31</v>
      </c>
      <c r="E2942" s="6" t="s">
        <v>31</v>
      </c>
    </row>
    <row r="2943" spans="1:5" ht="12" x14ac:dyDescent="0.2">
      <c r="A2943" s="6" t="s">
        <v>2341</v>
      </c>
      <c r="B2943" s="6" t="s">
        <v>31</v>
      </c>
      <c r="C2943" s="6" t="s">
        <v>31</v>
      </c>
      <c r="D2943" s="6" t="s">
        <v>31</v>
      </c>
      <c r="E2943" s="6" t="s">
        <v>31</v>
      </c>
    </row>
    <row r="2944" spans="1:5" ht="12" x14ac:dyDescent="0.2">
      <c r="A2944" s="6" t="s">
        <v>31</v>
      </c>
      <c r="B2944" s="6" t="s">
        <v>31</v>
      </c>
      <c r="C2944" s="6" t="s">
        <v>31</v>
      </c>
      <c r="D2944" s="6" t="s">
        <v>31</v>
      </c>
      <c r="E2944" s="6" t="s">
        <v>31</v>
      </c>
    </row>
    <row r="2945" spans="1:5" ht="12" x14ac:dyDescent="0.2">
      <c r="A2945" s="6" t="s">
        <v>1349</v>
      </c>
      <c r="B2945" s="6" t="s">
        <v>31</v>
      </c>
      <c r="C2945" s="6" t="s">
        <v>31</v>
      </c>
      <c r="D2945" s="6" t="s">
        <v>31</v>
      </c>
      <c r="E2945" s="6" t="s">
        <v>31</v>
      </c>
    </row>
    <row r="2946" spans="1:5" ht="12" x14ac:dyDescent="0.2">
      <c r="A2946" s="6" t="s">
        <v>1350</v>
      </c>
      <c r="B2946" s="6" t="s">
        <v>31</v>
      </c>
      <c r="C2946" s="6" t="s">
        <v>31</v>
      </c>
      <c r="D2946" s="6" t="s">
        <v>31</v>
      </c>
      <c r="E2946" s="6" t="s">
        <v>31</v>
      </c>
    </row>
    <row r="2947" spans="1:5" ht="12" x14ac:dyDescent="0.2">
      <c r="A2947" s="6" t="s">
        <v>1351</v>
      </c>
      <c r="B2947" s="6" t="s">
        <v>31</v>
      </c>
      <c r="C2947" s="6" t="s">
        <v>31</v>
      </c>
      <c r="D2947" s="6" t="s">
        <v>31</v>
      </c>
      <c r="E2947" s="6" t="s">
        <v>31</v>
      </c>
    </row>
    <row r="2948" spans="1:5" ht="12" x14ac:dyDescent="0.2">
      <c r="A2948" s="6" t="s">
        <v>31</v>
      </c>
      <c r="B2948" s="6" t="s">
        <v>31</v>
      </c>
      <c r="C2948" s="6" t="s">
        <v>31</v>
      </c>
      <c r="D2948" s="6" t="s">
        <v>31</v>
      </c>
      <c r="E2948" s="6" t="s">
        <v>31</v>
      </c>
    </row>
    <row r="2949" spans="1:5" ht="12" x14ac:dyDescent="0.2">
      <c r="A2949" s="6" t="s">
        <v>2310</v>
      </c>
      <c r="B2949" s="6" t="s">
        <v>31</v>
      </c>
      <c r="C2949" s="6" t="s">
        <v>31</v>
      </c>
      <c r="D2949" s="6" t="s">
        <v>31</v>
      </c>
      <c r="E2949" s="6" t="s">
        <v>31</v>
      </c>
    </row>
    <row r="2950" spans="1:5" ht="12" x14ac:dyDescent="0.2">
      <c r="A2950" s="6" t="s">
        <v>1365</v>
      </c>
      <c r="B2950" s="9">
        <v>0</v>
      </c>
      <c r="C2950" s="9">
        <v>0</v>
      </c>
      <c r="D2950" s="9">
        <v>0</v>
      </c>
      <c r="E2950" s="9">
        <v>0</v>
      </c>
    </row>
    <row r="2951" spans="1:5" ht="12" x14ac:dyDescent="0.2">
      <c r="A2951" s="6" t="s">
        <v>31</v>
      </c>
      <c r="B2951" s="6" t="s">
        <v>31</v>
      </c>
      <c r="C2951" s="6" t="s">
        <v>31</v>
      </c>
      <c r="D2951" s="6" t="s">
        <v>31</v>
      </c>
      <c r="E2951" s="6" t="s">
        <v>31</v>
      </c>
    </row>
    <row r="2952" spans="1:5" ht="12" x14ac:dyDescent="0.2">
      <c r="A2952" s="6" t="s">
        <v>2290</v>
      </c>
      <c r="B2952" s="6" t="s">
        <v>31</v>
      </c>
      <c r="C2952" s="6" t="s">
        <v>31</v>
      </c>
      <c r="D2952" s="6" t="s">
        <v>31</v>
      </c>
      <c r="E2952" s="6" t="s">
        <v>31</v>
      </c>
    </row>
    <row r="2953" spans="1:5" ht="12" x14ac:dyDescent="0.2">
      <c r="A2953" s="6" t="s">
        <v>2355</v>
      </c>
      <c r="B2953" s="6" t="s">
        <v>31</v>
      </c>
      <c r="C2953" s="6" t="s">
        <v>31</v>
      </c>
      <c r="D2953" s="6" t="s">
        <v>31</v>
      </c>
      <c r="E2953" s="6" t="s">
        <v>31</v>
      </c>
    </row>
    <row r="2954" spans="1:5" ht="12" x14ac:dyDescent="0.2">
      <c r="A2954" s="6" t="s">
        <v>2291</v>
      </c>
      <c r="B2954" s="6" t="s">
        <v>31</v>
      </c>
      <c r="C2954" s="6" t="s">
        <v>31</v>
      </c>
      <c r="D2954" s="6" t="s">
        <v>31</v>
      </c>
      <c r="E2954" s="6" t="s">
        <v>31</v>
      </c>
    </row>
    <row r="2955" spans="1:5" ht="12" x14ac:dyDescent="0.2">
      <c r="A2955" s="6" t="s">
        <v>2343</v>
      </c>
      <c r="B2955" s="9">
        <v>0</v>
      </c>
      <c r="C2955" s="9">
        <v>6683.2</v>
      </c>
      <c r="D2955" s="9">
        <v>0</v>
      </c>
      <c r="E2955" s="9">
        <v>6683.2</v>
      </c>
    </row>
    <row r="2956" spans="1:5" ht="12" x14ac:dyDescent="0.2">
      <c r="A2956" s="6" t="s">
        <v>1936</v>
      </c>
      <c r="B2956" s="6" t="s">
        <v>31</v>
      </c>
      <c r="C2956" s="6" t="s">
        <v>31</v>
      </c>
      <c r="D2956" s="6" t="s">
        <v>31</v>
      </c>
      <c r="E2956" s="6" t="s">
        <v>31</v>
      </c>
    </row>
    <row r="2957" spans="1:5" ht="12" x14ac:dyDescent="0.2">
      <c r="A2957" s="6" t="s">
        <v>2356</v>
      </c>
      <c r="B2957" s="9">
        <v>0</v>
      </c>
      <c r="C2957" s="9">
        <v>21117.7</v>
      </c>
      <c r="D2957" s="9">
        <v>0</v>
      </c>
      <c r="E2957" s="9">
        <v>21117.7</v>
      </c>
    </row>
    <row r="2958" spans="1:5" ht="12" x14ac:dyDescent="0.2">
      <c r="A2958" s="6" t="s">
        <v>2205</v>
      </c>
      <c r="B2958" s="6" t="s">
        <v>31</v>
      </c>
      <c r="C2958" s="6" t="s">
        <v>31</v>
      </c>
      <c r="D2958" s="6" t="s">
        <v>31</v>
      </c>
      <c r="E2958" s="6" t="s">
        <v>31</v>
      </c>
    </row>
    <row r="2959" spans="1:5" ht="12" x14ac:dyDescent="0.2">
      <c r="A2959" s="6" t="s">
        <v>2294</v>
      </c>
      <c r="B2959" s="6" t="s">
        <v>31</v>
      </c>
      <c r="C2959" s="6" t="s">
        <v>31</v>
      </c>
      <c r="D2959" s="6" t="s">
        <v>31</v>
      </c>
      <c r="E2959" s="6" t="s">
        <v>31</v>
      </c>
    </row>
    <row r="2960" spans="1:5" ht="12" x14ac:dyDescent="0.2">
      <c r="A2960" s="6" t="s">
        <v>2357</v>
      </c>
      <c r="B2960" s="6" t="s">
        <v>31</v>
      </c>
      <c r="C2960" s="6" t="s">
        <v>31</v>
      </c>
      <c r="D2960" s="6" t="s">
        <v>31</v>
      </c>
      <c r="E2960" s="6" t="s">
        <v>31</v>
      </c>
    </row>
    <row r="2961" spans="1:5" ht="12" x14ac:dyDescent="0.2">
      <c r="A2961" s="6" t="s">
        <v>2358</v>
      </c>
      <c r="B2961" s="9">
        <v>6016.6</v>
      </c>
      <c r="C2961" s="9">
        <v>0</v>
      </c>
      <c r="D2961" s="9">
        <v>0</v>
      </c>
      <c r="E2961" s="9">
        <v>6016.6</v>
      </c>
    </row>
    <row r="2962" spans="1:5" ht="12" x14ac:dyDescent="0.2">
      <c r="A2962" s="6" t="s">
        <v>1683</v>
      </c>
      <c r="B2962" s="6" t="s">
        <v>31</v>
      </c>
      <c r="C2962" s="6" t="s">
        <v>31</v>
      </c>
      <c r="D2962" s="6" t="s">
        <v>31</v>
      </c>
      <c r="E2962" s="6" t="s">
        <v>31</v>
      </c>
    </row>
    <row r="2963" spans="1:5" ht="12" x14ac:dyDescent="0.2">
      <c r="A2963" s="6" t="s">
        <v>2359</v>
      </c>
      <c r="B2963" s="9">
        <v>0</v>
      </c>
      <c r="C2963" s="9">
        <v>20474.599999999999</v>
      </c>
      <c r="D2963" s="9">
        <v>0</v>
      </c>
      <c r="E2963" s="9">
        <v>20474.599999999999</v>
      </c>
    </row>
    <row r="2964" spans="1:5" ht="12" x14ac:dyDescent="0.2">
      <c r="A2964" s="6" t="s">
        <v>1685</v>
      </c>
      <c r="B2964" s="6" t="s">
        <v>31</v>
      </c>
      <c r="C2964" s="6" t="s">
        <v>31</v>
      </c>
      <c r="D2964" s="6" t="s">
        <v>31</v>
      </c>
      <c r="E2964" s="6" t="s">
        <v>31</v>
      </c>
    </row>
    <row r="2965" spans="1:5" ht="12" x14ac:dyDescent="0.2">
      <c r="A2965" s="6" t="s">
        <v>2360</v>
      </c>
      <c r="B2965" s="9">
        <v>0</v>
      </c>
      <c r="C2965" s="9">
        <v>0</v>
      </c>
      <c r="D2965" s="9">
        <v>8326</v>
      </c>
      <c r="E2965" s="9">
        <v>8326</v>
      </c>
    </row>
    <row r="2966" spans="1:5" ht="12" x14ac:dyDescent="0.2">
      <c r="A2966" s="6" t="s">
        <v>1687</v>
      </c>
      <c r="B2966" s="6" t="s">
        <v>31</v>
      </c>
      <c r="C2966" s="6" t="s">
        <v>31</v>
      </c>
      <c r="D2966" s="6" t="s">
        <v>31</v>
      </c>
      <c r="E2966" s="6" t="s">
        <v>31</v>
      </c>
    </row>
    <row r="2967" spans="1:5" ht="12" x14ac:dyDescent="0.2">
      <c r="A2967" s="6" t="s">
        <v>2349</v>
      </c>
      <c r="B2967" s="6" t="s">
        <v>31</v>
      </c>
      <c r="C2967" s="6" t="s">
        <v>31</v>
      </c>
      <c r="D2967" s="6" t="s">
        <v>31</v>
      </c>
      <c r="E2967" s="6" t="s">
        <v>31</v>
      </c>
    </row>
    <row r="2968" spans="1:5" ht="12" x14ac:dyDescent="0.2">
      <c r="A2968" s="6" t="s">
        <v>2361</v>
      </c>
      <c r="B2968" s="9">
        <v>0</v>
      </c>
      <c r="C2968" s="9">
        <v>0</v>
      </c>
      <c r="D2968" s="9">
        <v>1975.3</v>
      </c>
      <c r="E2968" s="9">
        <v>1975.3</v>
      </c>
    </row>
    <row r="2969" spans="1:5" ht="12" x14ac:dyDescent="0.2">
      <c r="A2969" s="6" t="s">
        <v>2324</v>
      </c>
      <c r="B2969" s="6" t="s">
        <v>31</v>
      </c>
      <c r="C2969" s="6" t="s">
        <v>31</v>
      </c>
      <c r="D2969" s="6" t="s">
        <v>31</v>
      </c>
      <c r="E2969" s="6" t="s">
        <v>31</v>
      </c>
    </row>
    <row r="2970" spans="1:5" ht="12" x14ac:dyDescent="0.2">
      <c r="A2970" s="6" t="s">
        <v>1503</v>
      </c>
      <c r="B2970" s="9">
        <v>6016.6</v>
      </c>
      <c r="C2970" s="9">
        <v>48275.5</v>
      </c>
      <c r="D2970" s="9">
        <v>10301.299999999999</v>
      </c>
      <c r="E2970" s="9">
        <v>64593.4</v>
      </c>
    </row>
    <row r="2971" spans="1:5" ht="12" x14ac:dyDescent="0.2">
      <c r="A2971" s="6" t="s">
        <v>31</v>
      </c>
      <c r="B2971" s="6" t="s">
        <v>31</v>
      </c>
      <c r="C2971" s="6" t="s">
        <v>31</v>
      </c>
      <c r="D2971" s="6" t="s">
        <v>31</v>
      </c>
      <c r="E2971" s="6" t="s">
        <v>31</v>
      </c>
    </row>
    <row r="2972" spans="1:5" ht="12" x14ac:dyDescent="0.2">
      <c r="A2972" s="6" t="s">
        <v>2351</v>
      </c>
      <c r="B2972" s="6" t="s">
        <v>31</v>
      </c>
      <c r="C2972" s="6" t="s">
        <v>31</v>
      </c>
      <c r="D2972" s="6" t="s">
        <v>31</v>
      </c>
      <c r="E2972" s="6" t="s">
        <v>31</v>
      </c>
    </row>
    <row r="2973" spans="1:5" ht="12" x14ac:dyDescent="0.2">
      <c r="A2973" s="6" t="s">
        <v>2338</v>
      </c>
      <c r="B2973" s="6" t="s">
        <v>31</v>
      </c>
      <c r="C2973" s="6" t="s">
        <v>31</v>
      </c>
      <c r="D2973" s="6" t="s">
        <v>31</v>
      </c>
      <c r="E2973" s="6" t="s">
        <v>31</v>
      </c>
    </row>
    <row r="2974" spans="1:5" ht="12" x14ac:dyDescent="0.2">
      <c r="A2974" s="6" t="s">
        <v>2362</v>
      </c>
      <c r="B2974" s="6" t="s">
        <v>31</v>
      </c>
      <c r="C2974" s="6" t="s">
        <v>31</v>
      </c>
      <c r="D2974" s="6" t="s">
        <v>31</v>
      </c>
      <c r="E2974" s="6" t="s">
        <v>31</v>
      </c>
    </row>
    <row r="2975" spans="1:5" ht="12" x14ac:dyDescent="0.2">
      <c r="A2975" s="6" t="s">
        <v>2363</v>
      </c>
      <c r="B2975" s="6" t="s">
        <v>31</v>
      </c>
      <c r="C2975" s="6" t="s">
        <v>31</v>
      </c>
      <c r="D2975" s="6" t="s">
        <v>31</v>
      </c>
      <c r="E2975" s="6" t="s">
        <v>31</v>
      </c>
    </row>
    <row r="2976" spans="1:5" ht="12" x14ac:dyDescent="0.2">
      <c r="A2976" s="6" t="s">
        <v>1467</v>
      </c>
      <c r="B2976" s="9">
        <v>0</v>
      </c>
      <c r="C2976" s="9">
        <v>0</v>
      </c>
      <c r="D2976" s="9">
        <v>0</v>
      </c>
      <c r="E2976" s="9">
        <v>0</v>
      </c>
    </row>
    <row r="2977" spans="1:5" ht="12" x14ac:dyDescent="0.2">
      <c r="A2977" s="6" t="s">
        <v>31</v>
      </c>
      <c r="B2977" s="6" t="s">
        <v>31</v>
      </c>
      <c r="C2977" s="6" t="s">
        <v>31</v>
      </c>
      <c r="D2977" s="6" t="s">
        <v>31</v>
      </c>
      <c r="E2977" s="6" t="s">
        <v>31</v>
      </c>
    </row>
    <row r="2978" spans="1:5" ht="12" x14ac:dyDescent="0.2">
      <c r="A2978" s="6" t="s">
        <v>31</v>
      </c>
      <c r="B2978" s="6" t="s">
        <v>31</v>
      </c>
      <c r="C2978" s="6" t="s">
        <v>31</v>
      </c>
      <c r="D2978" s="6" t="s">
        <v>31</v>
      </c>
      <c r="E2978" s="6" t="s">
        <v>31</v>
      </c>
    </row>
    <row r="2979" spans="1:5" ht="12" x14ac:dyDescent="0.2">
      <c r="A2979" s="7" t="s">
        <v>2364</v>
      </c>
      <c r="B2979" s="8">
        <v>6319</v>
      </c>
      <c r="C2979" s="8">
        <v>62113</v>
      </c>
      <c r="D2979" s="8">
        <v>9441</v>
      </c>
      <c r="E2979" s="8">
        <v>77873</v>
      </c>
    </row>
    <row r="2980" spans="1:5" ht="12" x14ac:dyDescent="0.2">
      <c r="A2980" s="6" t="s">
        <v>2365</v>
      </c>
      <c r="B2980" s="6" t="s">
        <v>31</v>
      </c>
      <c r="C2980" s="6" t="s">
        <v>31</v>
      </c>
      <c r="D2980" s="6" t="s">
        <v>31</v>
      </c>
      <c r="E2980" s="6" t="s">
        <v>31</v>
      </c>
    </row>
    <row r="2981" spans="1:5" ht="12" x14ac:dyDescent="0.2">
      <c r="A2981" s="6" t="s">
        <v>2366</v>
      </c>
      <c r="B2981" s="6" t="s">
        <v>31</v>
      </c>
      <c r="C2981" s="6" t="s">
        <v>31</v>
      </c>
      <c r="D2981" s="6" t="s">
        <v>31</v>
      </c>
      <c r="E2981" s="6" t="s">
        <v>31</v>
      </c>
    </row>
    <row r="2982" spans="1:5" ht="12" x14ac:dyDescent="0.2">
      <c r="A2982" s="6" t="s">
        <v>31</v>
      </c>
      <c r="B2982" s="6" t="s">
        <v>31</v>
      </c>
      <c r="C2982" s="6" t="s">
        <v>31</v>
      </c>
      <c r="D2982" s="6" t="s">
        <v>31</v>
      </c>
      <c r="E2982" s="6" t="s">
        <v>31</v>
      </c>
    </row>
    <row r="2983" spans="1:5" ht="12" x14ac:dyDescent="0.2">
      <c r="A2983" s="6" t="s">
        <v>1349</v>
      </c>
      <c r="B2983" s="6" t="s">
        <v>31</v>
      </c>
      <c r="C2983" s="6" t="s">
        <v>31</v>
      </c>
      <c r="D2983" s="6" t="s">
        <v>31</v>
      </c>
      <c r="E2983" s="6" t="s">
        <v>31</v>
      </c>
    </row>
    <row r="2984" spans="1:5" ht="12" x14ac:dyDescent="0.2">
      <c r="A2984" s="6" t="s">
        <v>1350</v>
      </c>
      <c r="B2984" s="6" t="s">
        <v>31</v>
      </c>
      <c r="C2984" s="6" t="s">
        <v>31</v>
      </c>
      <c r="D2984" s="6" t="s">
        <v>31</v>
      </c>
      <c r="E2984" s="6" t="s">
        <v>31</v>
      </c>
    </row>
    <row r="2985" spans="1:5" ht="12" x14ac:dyDescent="0.2">
      <c r="A2985" s="6" t="s">
        <v>1351</v>
      </c>
      <c r="B2985" s="6" t="s">
        <v>31</v>
      </c>
      <c r="C2985" s="6" t="s">
        <v>31</v>
      </c>
      <c r="D2985" s="6" t="s">
        <v>31</v>
      </c>
      <c r="E2985" s="6" t="s">
        <v>31</v>
      </c>
    </row>
    <row r="2986" spans="1:5" ht="12" x14ac:dyDescent="0.2">
      <c r="A2986" s="6" t="s">
        <v>31</v>
      </c>
      <c r="B2986" s="6" t="s">
        <v>31</v>
      </c>
      <c r="C2986" s="6" t="s">
        <v>31</v>
      </c>
      <c r="D2986" s="6" t="s">
        <v>31</v>
      </c>
      <c r="E2986" s="6" t="s">
        <v>31</v>
      </c>
    </row>
    <row r="2987" spans="1:5" ht="12" x14ac:dyDescent="0.2">
      <c r="A2987" s="6" t="s">
        <v>2367</v>
      </c>
      <c r="B2987" s="6" t="s">
        <v>31</v>
      </c>
      <c r="C2987" s="6" t="s">
        <v>31</v>
      </c>
      <c r="D2987" s="6" t="s">
        <v>31</v>
      </c>
      <c r="E2987" s="6" t="s">
        <v>31</v>
      </c>
    </row>
    <row r="2988" spans="1:5" ht="12" x14ac:dyDescent="0.2">
      <c r="A2988" s="6" t="s">
        <v>1365</v>
      </c>
      <c r="B2988" s="9">
        <v>0</v>
      </c>
      <c r="C2988" s="9">
        <v>0</v>
      </c>
      <c r="D2988" s="9">
        <v>0</v>
      </c>
      <c r="E2988" s="9">
        <v>0</v>
      </c>
    </row>
    <row r="2989" spans="1:5" ht="12" x14ac:dyDescent="0.2">
      <c r="A2989" s="6" t="s">
        <v>31</v>
      </c>
      <c r="B2989" s="6" t="s">
        <v>31</v>
      </c>
      <c r="C2989" s="6" t="s">
        <v>31</v>
      </c>
      <c r="D2989" s="6" t="s">
        <v>31</v>
      </c>
      <c r="E2989" s="6" t="s">
        <v>31</v>
      </c>
    </row>
    <row r="2990" spans="1:5" ht="12" x14ac:dyDescent="0.2">
      <c r="A2990" s="6" t="s">
        <v>2290</v>
      </c>
      <c r="B2990" s="6" t="s">
        <v>31</v>
      </c>
      <c r="C2990" s="6" t="s">
        <v>31</v>
      </c>
      <c r="D2990" s="6" t="s">
        <v>31</v>
      </c>
      <c r="E2990" s="6" t="s">
        <v>31</v>
      </c>
    </row>
    <row r="2991" spans="1:5" ht="12" x14ac:dyDescent="0.2">
      <c r="A2991" s="6" t="s">
        <v>2368</v>
      </c>
      <c r="B2991" s="6" t="s">
        <v>31</v>
      </c>
      <c r="C2991" s="6" t="s">
        <v>31</v>
      </c>
      <c r="D2991" s="6" t="s">
        <v>31</v>
      </c>
      <c r="E2991" s="6" t="s">
        <v>31</v>
      </c>
    </row>
    <row r="2992" spans="1:5" ht="12" x14ac:dyDescent="0.2">
      <c r="A2992" s="6" t="s">
        <v>2369</v>
      </c>
      <c r="B2992" s="9">
        <v>6319</v>
      </c>
      <c r="C2992" s="9">
        <v>0</v>
      </c>
      <c r="D2992" s="9">
        <v>0</v>
      </c>
      <c r="E2992" s="9">
        <v>6319</v>
      </c>
    </row>
    <row r="2993" spans="1:5" ht="12" x14ac:dyDescent="0.2">
      <c r="A2993" s="6" t="s">
        <v>2370</v>
      </c>
      <c r="B2993" s="6" t="s">
        <v>31</v>
      </c>
      <c r="C2993" s="6" t="s">
        <v>31</v>
      </c>
      <c r="D2993" s="6" t="s">
        <v>31</v>
      </c>
      <c r="E2993" s="6" t="s">
        <v>31</v>
      </c>
    </row>
    <row r="2994" spans="1:5" ht="12" x14ac:dyDescent="0.2">
      <c r="A2994" s="6" t="s">
        <v>2371</v>
      </c>
      <c r="B2994" s="9">
        <v>0</v>
      </c>
      <c r="C2994" s="9">
        <v>62113</v>
      </c>
      <c r="D2994" s="9">
        <v>0</v>
      </c>
      <c r="E2994" s="9">
        <v>62113</v>
      </c>
    </row>
    <row r="2995" spans="1:5" ht="12" x14ac:dyDescent="0.2">
      <c r="A2995" s="6" t="s">
        <v>2372</v>
      </c>
      <c r="B2995" s="6" t="s">
        <v>31</v>
      </c>
      <c r="C2995" s="6" t="s">
        <v>31</v>
      </c>
      <c r="D2995" s="6" t="s">
        <v>31</v>
      </c>
      <c r="E2995" s="6" t="s">
        <v>31</v>
      </c>
    </row>
    <row r="2996" spans="1:5" ht="12" x14ac:dyDescent="0.2">
      <c r="A2996" s="6" t="s">
        <v>2373</v>
      </c>
      <c r="B2996" s="9">
        <v>0</v>
      </c>
      <c r="C2996" s="9">
        <v>0</v>
      </c>
      <c r="D2996" s="9">
        <v>9441</v>
      </c>
      <c r="E2996" s="9">
        <v>9441</v>
      </c>
    </row>
    <row r="2997" spans="1:5" ht="12" x14ac:dyDescent="0.2">
      <c r="A2997" s="6" t="s">
        <v>2374</v>
      </c>
      <c r="B2997" s="6" t="s">
        <v>31</v>
      </c>
      <c r="C2997" s="6" t="s">
        <v>31</v>
      </c>
      <c r="D2997" s="6" t="s">
        <v>31</v>
      </c>
      <c r="E2997" s="6" t="s">
        <v>31</v>
      </c>
    </row>
    <row r="2998" spans="1:5" ht="12" x14ac:dyDescent="0.2">
      <c r="A2998" s="6" t="s">
        <v>1503</v>
      </c>
      <c r="B2998" s="9">
        <v>6319</v>
      </c>
      <c r="C2998" s="9">
        <v>62113</v>
      </c>
      <c r="D2998" s="9">
        <v>9441</v>
      </c>
      <c r="E2998" s="9">
        <v>77873</v>
      </c>
    </row>
    <row r="2999" spans="1:5" ht="12" x14ac:dyDescent="0.2">
      <c r="A2999" s="6" t="s">
        <v>31</v>
      </c>
      <c r="B2999" s="6" t="s">
        <v>31</v>
      </c>
      <c r="C2999" s="6" t="s">
        <v>31</v>
      </c>
      <c r="D2999" s="6" t="s">
        <v>31</v>
      </c>
      <c r="E2999" s="6" t="s">
        <v>31</v>
      </c>
    </row>
    <row r="3000" spans="1:5" ht="12" x14ac:dyDescent="0.2">
      <c r="A3000" s="6" t="s">
        <v>2375</v>
      </c>
      <c r="B3000" s="6" t="s">
        <v>31</v>
      </c>
      <c r="C3000" s="6" t="s">
        <v>31</v>
      </c>
      <c r="D3000" s="6" t="s">
        <v>31</v>
      </c>
      <c r="E3000" s="6" t="s">
        <v>31</v>
      </c>
    </row>
    <row r="3001" spans="1:5" ht="12" x14ac:dyDescent="0.2">
      <c r="A3001" s="6" t="s">
        <v>1467</v>
      </c>
      <c r="B3001" s="9">
        <v>0</v>
      </c>
      <c r="C3001" s="9">
        <v>0</v>
      </c>
      <c r="D3001" s="9">
        <v>0</v>
      </c>
      <c r="E3001" s="9">
        <v>0</v>
      </c>
    </row>
    <row r="3002" spans="1:5" ht="12" x14ac:dyDescent="0.2">
      <c r="A3002" s="6" t="s">
        <v>31</v>
      </c>
      <c r="B3002" s="6" t="s">
        <v>31</v>
      </c>
      <c r="C3002" s="6" t="s">
        <v>31</v>
      </c>
      <c r="D3002" s="6" t="s">
        <v>31</v>
      </c>
      <c r="E3002" s="6" t="s">
        <v>31</v>
      </c>
    </row>
    <row r="3003" spans="1:5" ht="12" x14ac:dyDescent="0.2">
      <c r="A3003" s="6" t="s">
        <v>2376</v>
      </c>
      <c r="B3003" s="6" t="s">
        <v>31</v>
      </c>
      <c r="C3003" s="6" t="s">
        <v>31</v>
      </c>
      <c r="D3003" s="6" t="s">
        <v>31</v>
      </c>
      <c r="E3003" s="6" t="s">
        <v>31</v>
      </c>
    </row>
    <row r="3004" spans="1:5" ht="12" x14ac:dyDescent="0.2">
      <c r="A3004" s="6" t="s">
        <v>1473</v>
      </c>
      <c r="B3004" s="9">
        <v>0</v>
      </c>
      <c r="C3004" s="9">
        <v>0</v>
      </c>
      <c r="D3004" s="9">
        <v>0</v>
      </c>
      <c r="E3004" s="9">
        <v>0</v>
      </c>
    </row>
    <row r="3005" spans="1:5" ht="12" x14ac:dyDescent="0.2">
      <c r="A3005" s="6" t="s">
        <v>31</v>
      </c>
      <c r="B3005" s="6" t="s">
        <v>31</v>
      </c>
      <c r="C3005" s="6" t="s">
        <v>31</v>
      </c>
      <c r="D3005" s="6" t="s">
        <v>31</v>
      </c>
      <c r="E3005" s="6" t="s">
        <v>31</v>
      </c>
    </row>
    <row r="3006" spans="1:5" ht="12" x14ac:dyDescent="0.2">
      <c r="A3006" s="6" t="s">
        <v>31</v>
      </c>
      <c r="B3006" s="6" t="s">
        <v>31</v>
      </c>
      <c r="C3006" s="6" t="s">
        <v>31</v>
      </c>
      <c r="D3006" s="6" t="s">
        <v>31</v>
      </c>
      <c r="E3006" s="6" t="s">
        <v>31</v>
      </c>
    </row>
    <row r="3007" spans="1:5" ht="12" x14ac:dyDescent="0.2">
      <c r="A3007" s="7" t="s">
        <v>2377</v>
      </c>
      <c r="B3007" s="8">
        <v>758</v>
      </c>
      <c r="C3007" s="8">
        <v>2203</v>
      </c>
      <c r="D3007" s="8">
        <v>753</v>
      </c>
      <c r="E3007" s="8">
        <v>3714</v>
      </c>
    </row>
    <row r="3008" spans="1:5" ht="12" x14ac:dyDescent="0.2">
      <c r="A3008" s="6" t="s">
        <v>2378</v>
      </c>
      <c r="B3008" s="6" t="s">
        <v>31</v>
      </c>
      <c r="C3008" s="6" t="s">
        <v>31</v>
      </c>
      <c r="D3008" s="6" t="s">
        <v>31</v>
      </c>
      <c r="E3008" s="6" t="s">
        <v>31</v>
      </c>
    </row>
    <row r="3009" spans="1:5" ht="12" x14ac:dyDescent="0.2">
      <c r="A3009" s="6" t="s">
        <v>2379</v>
      </c>
      <c r="B3009" s="6" t="s">
        <v>31</v>
      </c>
      <c r="C3009" s="6" t="s">
        <v>31</v>
      </c>
      <c r="D3009" s="6" t="s">
        <v>31</v>
      </c>
      <c r="E3009" s="6" t="s">
        <v>31</v>
      </c>
    </row>
    <row r="3010" spans="1:5" ht="12" x14ac:dyDescent="0.2">
      <c r="A3010" s="6" t="s">
        <v>31</v>
      </c>
      <c r="B3010" s="6" t="s">
        <v>31</v>
      </c>
      <c r="C3010" s="6" t="s">
        <v>31</v>
      </c>
      <c r="D3010" s="6" t="s">
        <v>31</v>
      </c>
      <c r="E3010" s="6" t="s">
        <v>31</v>
      </c>
    </row>
    <row r="3011" spans="1:5" ht="12" x14ac:dyDescent="0.2">
      <c r="A3011" s="6" t="s">
        <v>1349</v>
      </c>
      <c r="B3011" s="6" t="s">
        <v>31</v>
      </c>
      <c r="C3011" s="6" t="s">
        <v>31</v>
      </c>
      <c r="D3011" s="6" t="s">
        <v>31</v>
      </c>
      <c r="E3011" s="6" t="s">
        <v>31</v>
      </c>
    </row>
    <row r="3012" spans="1:5" ht="12" x14ac:dyDescent="0.2">
      <c r="A3012" s="6" t="s">
        <v>1350</v>
      </c>
      <c r="B3012" s="6" t="s">
        <v>31</v>
      </c>
      <c r="C3012" s="6" t="s">
        <v>31</v>
      </c>
      <c r="D3012" s="6" t="s">
        <v>31</v>
      </c>
      <c r="E3012" s="6" t="s">
        <v>31</v>
      </c>
    </row>
    <row r="3013" spans="1:5" ht="12" x14ac:dyDescent="0.2">
      <c r="A3013" s="6" t="s">
        <v>1351</v>
      </c>
      <c r="B3013" s="6" t="s">
        <v>31</v>
      </c>
      <c r="C3013" s="6" t="s">
        <v>31</v>
      </c>
      <c r="D3013" s="6" t="s">
        <v>31</v>
      </c>
      <c r="E3013" s="6" t="s">
        <v>31</v>
      </c>
    </row>
    <row r="3014" spans="1:5" ht="12" x14ac:dyDescent="0.2">
      <c r="A3014" s="6" t="s">
        <v>31</v>
      </c>
      <c r="B3014" s="6" t="s">
        <v>31</v>
      </c>
      <c r="C3014" s="6" t="s">
        <v>31</v>
      </c>
      <c r="D3014" s="6" t="s">
        <v>31</v>
      </c>
      <c r="E3014" s="6" t="s">
        <v>31</v>
      </c>
    </row>
    <row r="3015" spans="1:5" ht="12" x14ac:dyDescent="0.2">
      <c r="A3015" s="6" t="s">
        <v>2380</v>
      </c>
      <c r="B3015" s="6" t="s">
        <v>31</v>
      </c>
      <c r="C3015" s="6" t="s">
        <v>31</v>
      </c>
      <c r="D3015" s="6" t="s">
        <v>31</v>
      </c>
      <c r="E3015" s="6" t="s">
        <v>31</v>
      </c>
    </row>
    <row r="3016" spans="1:5" ht="12" x14ac:dyDescent="0.2">
      <c r="A3016" s="6" t="s">
        <v>1365</v>
      </c>
      <c r="B3016" s="9">
        <v>0</v>
      </c>
      <c r="C3016" s="9">
        <v>0</v>
      </c>
      <c r="D3016" s="9">
        <v>0</v>
      </c>
      <c r="E3016" s="9">
        <v>0</v>
      </c>
    </row>
    <row r="3017" spans="1:5" ht="12" x14ac:dyDescent="0.2">
      <c r="A3017" s="6" t="s">
        <v>31</v>
      </c>
      <c r="B3017" s="6" t="s">
        <v>31</v>
      </c>
      <c r="C3017" s="6" t="s">
        <v>31</v>
      </c>
      <c r="D3017" s="6" t="s">
        <v>31</v>
      </c>
      <c r="E3017" s="6" t="s">
        <v>31</v>
      </c>
    </row>
    <row r="3018" spans="1:5" ht="12" x14ac:dyDescent="0.2">
      <c r="A3018" s="6" t="s">
        <v>2381</v>
      </c>
      <c r="B3018" s="6" t="s">
        <v>31</v>
      </c>
      <c r="C3018" s="6" t="s">
        <v>31</v>
      </c>
      <c r="D3018" s="6" t="s">
        <v>31</v>
      </c>
      <c r="E3018" s="6" t="s">
        <v>31</v>
      </c>
    </row>
    <row r="3019" spans="1:5" ht="12" x14ac:dyDescent="0.2">
      <c r="A3019" s="6" t="s">
        <v>2382</v>
      </c>
      <c r="B3019" s="6" t="s">
        <v>31</v>
      </c>
      <c r="C3019" s="6" t="s">
        <v>31</v>
      </c>
      <c r="D3019" s="6" t="s">
        <v>31</v>
      </c>
      <c r="E3019" s="6" t="s">
        <v>31</v>
      </c>
    </row>
    <row r="3020" spans="1:5" ht="12" x14ac:dyDescent="0.2">
      <c r="A3020" s="6" t="s">
        <v>2383</v>
      </c>
      <c r="B3020" s="9">
        <v>758</v>
      </c>
      <c r="C3020" s="9">
        <v>0</v>
      </c>
      <c r="D3020" s="9">
        <v>0</v>
      </c>
      <c r="E3020" s="9">
        <v>758</v>
      </c>
    </row>
    <row r="3021" spans="1:5" ht="12" x14ac:dyDescent="0.2">
      <c r="A3021" s="6" t="s">
        <v>2384</v>
      </c>
      <c r="B3021" s="6" t="s">
        <v>31</v>
      </c>
      <c r="C3021" s="6" t="s">
        <v>31</v>
      </c>
      <c r="D3021" s="6" t="s">
        <v>31</v>
      </c>
      <c r="E3021" s="6" t="s">
        <v>31</v>
      </c>
    </row>
    <row r="3022" spans="1:5" ht="12" x14ac:dyDescent="0.2">
      <c r="A3022" s="6" t="s">
        <v>2385</v>
      </c>
      <c r="B3022" s="9">
        <v>0</v>
      </c>
      <c r="C3022" s="9">
        <v>2203</v>
      </c>
      <c r="D3022" s="9">
        <v>0</v>
      </c>
      <c r="E3022" s="9">
        <v>2203</v>
      </c>
    </row>
    <row r="3023" spans="1:5" ht="12" x14ac:dyDescent="0.2">
      <c r="A3023" s="6" t="s">
        <v>2386</v>
      </c>
      <c r="B3023" s="6" t="s">
        <v>31</v>
      </c>
      <c r="C3023" s="6" t="s">
        <v>31</v>
      </c>
      <c r="D3023" s="6" t="s">
        <v>31</v>
      </c>
      <c r="E3023" s="6" t="s">
        <v>31</v>
      </c>
    </row>
    <row r="3024" spans="1:5" ht="12" x14ac:dyDescent="0.2">
      <c r="A3024" s="6" t="s">
        <v>2387</v>
      </c>
      <c r="B3024" s="9">
        <v>0</v>
      </c>
      <c r="C3024" s="9">
        <v>0</v>
      </c>
      <c r="D3024" s="9">
        <v>753</v>
      </c>
      <c r="E3024" s="9">
        <v>753</v>
      </c>
    </row>
    <row r="3025" spans="1:5" ht="12" x14ac:dyDescent="0.2">
      <c r="A3025" s="6" t="s">
        <v>2388</v>
      </c>
      <c r="B3025" s="6" t="s">
        <v>31</v>
      </c>
      <c r="C3025" s="6" t="s">
        <v>31</v>
      </c>
      <c r="D3025" s="6" t="s">
        <v>31</v>
      </c>
      <c r="E3025" s="6" t="s">
        <v>31</v>
      </c>
    </row>
    <row r="3026" spans="1:5" ht="12" x14ac:dyDescent="0.2">
      <c r="A3026" s="6" t="s">
        <v>2389</v>
      </c>
      <c r="B3026" s="6" t="s">
        <v>31</v>
      </c>
      <c r="C3026" s="6" t="s">
        <v>31</v>
      </c>
      <c r="D3026" s="6" t="s">
        <v>31</v>
      </c>
      <c r="E3026" s="6" t="s">
        <v>31</v>
      </c>
    </row>
    <row r="3027" spans="1:5" ht="12" x14ac:dyDescent="0.2">
      <c r="A3027" s="6" t="s">
        <v>1503</v>
      </c>
      <c r="B3027" s="9">
        <v>758</v>
      </c>
      <c r="C3027" s="9">
        <v>2203</v>
      </c>
      <c r="D3027" s="9">
        <v>753</v>
      </c>
      <c r="E3027" s="9">
        <v>3714</v>
      </c>
    </row>
    <row r="3028" spans="1:5" ht="12" x14ac:dyDescent="0.2">
      <c r="A3028" s="6" t="s">
        <v>31</v>
      </c>
      <c r="B3028" s="6" t="s">
        <v>31</v>
      </c>
      <c r="C3028" s="6" t="s">
        <v>31</v>
      </c>
      <c r="D3028" s="6" t="s">
        <v>31</v>
      </c>
      <c r="E3028" s="6" t="s">
        <v>31</v>
      </c>
    </row>
    <row r="3029" spans="1:5" ht="12" x14ac:dyDescent="0.2">
      <c r="A3029" s="6" t="s">
        <v>31</v>
      </c>
      <c r="B3029" s="6" t="s">
        <v>31</v>
      </c>
      <c r="C3029" s="6" t="s">
        <v>31</v>
      </c>
      <c r="D3029" s="6" t="s">
        <v>31</v>
      </c>
      <c r="E3029" s="6" t="s">
        <v>31</v>
      </c>
    </row>
    <row r="3030" spans="1:5" ht="12" x14ac:dyDescent="0.2">
      <c r="A3030" s="7" t="s">
        <v>2390</v>
      </c>
      <c r="B3030" s="8">
        <v>2837</v>
      </c>
      <c r="C3030" s="8">
        <v>6746</v>
      </c>
      <c r="D3030" s="8">
        <v>2818</v>
      </c>
      <c r="E3030" s="8">
        <v>12401</v>
      </c>
    </row>
    <row r="3031" spans="1:5" ht="12" x14ac:dyDescent="0.2">
      <c r="A3031" s="6" t="s">
        <v>2391</v>
      </c>
      <c r="B3031" s="6" t="s">
        <v>31</v>
      </c>
      <c r="C3031" s="6" t="s">
        <v>31</v>
      </c>
      <c r="D3031" s="6" t="s">
        <v>31</v>
      </c>
      <c r="E3031" s="6" t="s">
        <v>31</v>
      </c>
    </row>
    <row r="3032" spans="1:5" ht="12" x14ac:dyDescent="0.2">
      <c r="A3032" s="6" t="s">
        <v>2379</v>
      </c>
      <c r="B3032" s="6" t="s">
        <v>31</v>
      </c>
      <c r="C3032" s="6" t="s">
        <v>31</v>
      </c>
      <c r="D3032" s="6" t="s">
        <v>31</v>
      </c>
      <c r="E3032" s="6" t="s">
        <v>31</v>
      </c>
    </row>
    <row r="3033" spans="1:5" ht="12" x14ac:dyDescent="0.2">
      <c r="A3033" s="6" t="s">
        <v>31</v>
      </c>
      <c r="B3033" s="6" t="s">
        <v>31</v>
      </c>
      <c r="C3033" s="6" t="s">
        <v>31</v>
      </c>
      <c r="D3033" s="6" t="s">
        <v>31</v>
      </c>
      <c r="E3033" s="6" t="s">
        <v>31</v>
      </c>
    </row>
    <row r="3034" spans="1:5" ht="12" x14ac:dyDescent="0.2">
      <c r="A3034" s="6" t="s">
        <v>1349</v>
      </c>
      <c r="B3034" s="6" t="s">
        <v>31</v>
      </c>
      <c r="C3034" s="6" t="s">
        <v>31</v>
      </c>
      <c r="D3034" s="6" t="s">
        <v>31</v>
      </c>
      <c r="E3034" s="6" t="s">
        <v>31</v>
      </c>
    </row>
    <row r="3035" spans="1:5" ht="12" x14ac:dyDescent="0.2">
      <c r="A3035" s="6" t="s">
        <v>1350</v>
      </c>
      <c r="B3035" s="6" t="s">
        <v>31</v>
      </c>
      <c r="C3035" s="6" t="s">
        <v>31</v>
      </c>
      <c r="D3035" s="6" t="s">
        <v>31</v>
      </c>
      <c r="E3035" s="6" t="s">
        <v>31</v>
      </c>
    </row>
    <row r="3036" spans="1:5" ht="12" x14ac:dyDescent="0.2">
      <c r="A3036" s="6" t="s">
        <v>1351</v>
      </c>
      <c r="B3036" s="6" t="s">
        <v>31</v>
      </c>
      <c r="C3036" s="6" t="s">
        <v>31</v>
      </c>
      <c r="D3036" s="6" t="s">
        <v>31</v>
      </c>
      <c r="E3036" s="6" t="s">
        <v>31</v>
      </c>
    </row>
    <row r="3037" spans="1:5" ht="12" x14ac:dyDescent="0.2">
      <c r="A3037" s="6" t="s">
        <v>31</v>
      </c>
      <c r="B3037" s="6" t="s">
        <v>31</v>
      </c>
      <c r="C3037" s="6" t="s">
        <v>31</v>
      </c>
      <c r="D3037" s="6" t="s">
        <v>31</v>
      </c>
      <c r="E3037" s="6" t="s">
        <v>31</v>
      </c>
    </row>
    <row r="3038" spans="1:5" ht="12" x14ac:dyDescent="0.2">
      <c r="A3038" s="6" t="s">
        <v>2380</v>
      </c>
      <c r="B3038" s="6" t="s">
        <v>31</v>
      </c>
      <c r="C3038" s="6" t="s">
        <v>31</v>
      </c>
      <c r="D3038" s="6" t="s">
        <v>31</v>
      </c>
      <c r="E3038" s="6" t="s">
        <v>31</v>
      </c>
    </row>
    <row r="3039" spans="1:5" ht="12" x14ac:dyDescent="0.2">
      <c r="A3039" s="6" t="s">
        <v>1365</v>
      </c>
      <c r="B3039" s="9">
        <v>0</v>
      </c>
      <c r="C3039" s="9">
        <v>0</v>
      </c>
      <c r="D3039" s="9">
        <v>0</v>
      </c>
      <c r="E3039" s="9">
        <v>0</v>
      </c>
    </row>
    <row r="3040" spans="1:5" ht="12" x14ac:dyDescent="0.2">
      <c r="A3040" s="6" t="s">
        <v>31</v>
      </c>
      <c r="B3040" s="6" t="s">
        <v>31</v>
      </c>
      <c r="C3040" s="6" t="s">
        <v>31</v>
      </c>
      <c r="D3040" s="6" t="s">
        <v>31</v>
      </c>
      <c r="E3040" s="6" t="s">
        <v>31</v>
      </c>
    </row>
    <row r="3041" spans="1:5" ht="12" x14ac:dyDescent="0.2">
      <c r="A3041" s="6" t="s">
        <v>2392</v>
      </c>
      <c r="B3041" s="6" t="s">
        <v>31</v>
      </c>
      <c r="C3041" s="6" t="s">
        <v>31</v>
      </c>
      <c r="D3041" s="6" t="s">
        <v>31</v>
      </c>
      <c r="E3041" s="6" t="s">
        <v>31</v>
      </c>
    </row>
    <row r="3042" spans="1:5" ht="12" x14ac:dyDescent="0.2">
      <c r="A3042" s="6" t="s">
        <v>2393</v>
      </c>
      <c r="B3042" s="6" t="s">
        <v>31</v>
      </c>
      <c r="C3042" s="6" t="s">
        <v>31</v>
      </c>
      <c r="D3042" s="6" t="s">
        <v>31</v>
      </c>
      <c r="E3042" s="6" t="s">
        <v>31</v>
      </c>
    </row>
    <row r="3043" spans="1:5" ht="12" x14ac:dyDescent="0.2">
      <c r="A3043" s="6" t="s">
        <v>2394</v>
      </c>
      <c r="B3043" s="9">
        <v>0</v>
      </c>
      <c r="C3043" s="9">
        <v>1002.4</v>
      </c>
      <c r="D3043" s="9">
        <v>0</v>
      </c>
      <c r="E3043" s="9">
        <v>1002.4</v>
      </c>
    </row>
    <row r="3044" spans="1:5" ht="12" x14ac:dyDescent="0.2">
      <c r="A3044" s="6" t="s">
        <v>1936</v>
      </c>
      <c r="B3044" s="6" t="s">
        <v>31</v>
      </c>
      <c r="C3044" s="6" t="s">
        <v>31</v>
      </c>
      <c r="D3044" s="6" t="s">
        <v>31</v>
      </c>
      <c r="E3044" s="6" t="s">
        <v>31</v>
      </c>
    </row>
    <row r="3045" spans="1:5" ht="12" x14ac:dyDescent="0.2">
      <c r="A3045" s="6" t="s">
        <v>1503</v>
      </c>
      <c r="B3045" s="9">
        <v>0</v>
      </c>
      <c r="C3045" s="9">
        <v>1002.4</v>
      </c>
      <c r="D3045" s="9">
        <v>0</v>
      </c>
      <c r="E3045" s="9">
        <v>1002.4</v>
      </c>
    </row>
    <row r="3046" spans="1:5" ht="12" x14ac:dyDescent="0.2">
      <c r="A3046" s="6" t="s">
        <v>31</v>
      </c>
      <c r="B3046" s="6" t="s">
        <v>31</v>
      </c>
      <c r="C3046" s="6" t="s">
        <v>31</v>
      </c>
      <c r="D3046" s="6" t="s">
        <v>31</v>
      </c>
      <c r="E3046" s="6" t="s">
        <v>31</v>
      </c>
    </row>
    <row r="3047" spans="1:5" ht="12" x14ac:dyDescent="0.2">
      <c r="A3047" s="6" t="s">
        <v>2395</v>
      </c>
      <c r="B3047" s="6" t="s">
        <v>31</v>
      </c>
      <c r="C3047" s="6" t="s">
        <v>31</v>
      </c>
      <c r="D3047" s="6" t="s">
        <v>31</v>
      </c>
      <c r="E3047" s="6" t="s">
        <v>31</v>
      </c>
    </row>
    <row r="3048" spans="1:5" ht="12" x14ac:dyDescent="0.2">
      <c r="A3048" s="6" t="s">
        <v>2396</v>
      </c>
      <c r="B3048" s="6" t="s">
        <v>31</v>
      </c>
      <c r="C3048" s="6" t="s">
        <v>31</v>
      </c>
      <c r="D3048" s="6" t="s">
        <v>31</v>
      </c>
      <c r="E3048" s="6" t="s">
        <v>31</v>
      </c>
    </row>
    <row r="3049" spans="1:5" ht="12" x14ac:dyDescent="0.2">
      <c r="A3049" s="6" t="s">
        <v>2397</v>
      </c>
      <c r="B3049" s="9">
        <v>2837.5</v>
      </c>
      <c r="C3049" s="9">
        <v>0</v>
      </c>
      <c r="D3049" s="9">
        <v>0</v>
      </c>
      <c r="E3049" s="9">
        <v>2837.5</v>
      </c>
    </row>
    <row r="3050" spans="1:5" ht="12" x14ac:dyDescent="0.2">
      <c r="A3050" s="6" t="s">
        <v>1618</v>
      </c>
      <c r="B3050" s="6" t="s">
        <v>31</v>
      </c>
      <c r="C3050" s="6" t="s">
        <v>31</v>
      </c>
      <c r="D3050" s="6" t="s">
        <v>31</v>
      </c>
      <c r="E3050" s="6" t="s">
        <v>31</v>
      </c>
    </row>
    <row r="3051" spans="1:5" ht="12" x14ac:dyDescent="0.2">
      <c r="A3051" s="6" t="s">
        <v>2398</v>
      </c>
      <c r="B3051" s="9">
        <v>0</v>
      </c>
      <c r="C3051" s="9">
        <v>5744.2</v>
      </c>
      <c r="D3051" s="9">
        <v>0</v>
      </c>
      <c r="E3051" s="9">
        <v>5744.2</v>
      </c>
    </row>
    <row r="3052" spans="1:5" ht="12" x14ac:dyDescent="0.2">
      <c r="A3052" s="6" t="s">
        <v>1620</v>
      </c>
      <c r="B3052" s="6" t="s">
        <v>31</v>
      </c>
      <c r="C3052" s="6" t="s">
        <v>31</v>
      </c>
      <c r="D3052" s="6" t="s">
        <v>31</v>
      </c>
      <c r="E3052" s="6" t="s">
        <v>31</v>
      </c>
    </row>
    <row r="3053" spans="1:5" ht="12" x14ac:dyDescent="0.2">
      <c r="A3053" s="6" t="s">
        <v>2399</v>
      </c>
      <c r="B3053" s="9">
        <v>0</v>
      </c>
      <c r="C3053" s="9">
        <v>0</v>
      </c>
      <c r="D3053" s="9">
        <v>2818</v>
      </c>
      <c r="E3053" s="9">
        <v>2818</v>
      </c>
    </row>
    <row r="3054" spans="1:5" ht="12" x14ac:dyDescent="0.2">
      <c r="A3054" s="6" t="s">
        <v>1622</v>
      </c>
      <c r="B3054" s="6" t="s">
        <v>31</v>
      </c>
      <c r="C3054" s="6" t="s">
        <v>31</v>
      </c>
      <c r="D3054" s="6" t="s">
        <v>31</v>
      </c>
      <c r="E3054" s="6" t="s">
        <v>31</v>
      </c>
    </row>
    <row r="3055" spans="1:5" ht="12" x14ac:dyDescent="0.2">
      <c r="A3055" s="6" t="s">
        <v>2400</v>
      </c>
      <c r="B3055" s="6" t="s">
        <v>31</v>
      </c>
      <c r="C3055" s="6" t="s">
        <v>31</v>
      </c>
      <c r="D3055" s="6" t="s">
        <v>31</v>
      </c>
      <c r="E3055" s="6" t="s">
        <v>31</v>
      </c>
    </row>
    <row r="3056" spans="1:5" ht="12" x14ac:dyDescent="0.2">
      <c r="A3056" s="6" t="s">
        <v>2401</v>
      </c>
      <c r="B3056" s="6" t="s">
        <v>31</v>
      </c>
      <c r="C3056" s="6" t="s">
        <v>31</v>
      </c>
      <c r="D3056" s="6" t="s">
        <v>31</v>
      </c>
      <c r="E3056" s="6" t="s">
        <v>31</v>
      </c>
    </row>
    <row r="3057" spans="1:5" ht="12" x14ac:dyDescent="0.2">
      <c r="A3057" s="6" t="s">
        <v>1467</v>
      </c>
      <c r="B3057" s="9">
        <v>2837.5</v>
      </c>
      <c r="C3057" s="9">
        <v>5744.2</v>
      </c>
      <c r="D3057" s="9">
        <v>2818</v>
      </c>
      <c r="E3057" s="9">
        <v>11399.7</v>
      </c>
    </row>
    <row r="3058" spans="1:5" ht="12" x14ac:dyDescent="0.2">
      <c r="A3058" s="6" t="s">
        <v>31</v>
      </c>
      <c r="B3058" s="6" t="s">
        <v>31</v>
      </c>
      <c r="C3058" s="6" t="s">
        <v>31</v>
      </c>
      <c r="D3058" s="6" t="s">
        <v>31</v>
      </c>
      <c r="E3058" s="6" t="s">
        <v>31</v>
      </c>
    </row>
    <row r="3059" spans="1:5" ht="12" x14ac:dyDescent="0.2">
      <c r="A3059" s="6" t="s">
        <v>31</v>
      </c>
      <c r="B3059" s="6" t="s">
        <v>31</v>
      </c>
      <c r="C3059" s="6" t="s">
        <v>31</v>
      </c>
      <c r="D3059" s="6" t="s">
        <v>31</v>
      </c>
      <c r="E3059" s="6" t="s">
        <v>31</v>
      </c>
    </row>
    <row r="3060" spans="1:5" ht="12" x14ac:dyDescent="0.2">
      <c r="A3060" s="7" t="s">
        <v>2402</v>
      </c>
      <c r="B3060" s="8">
        <v>0</v>
      </c>
      <c r="C3060" s="8">
        <v>27695</v>
      </c>
      <c r="D3060" s="8">
        <v>0</v>
      </c>
      <c r="E3060" s="8">
        <v>27695</v>
      </c>
    </row>
    <row r="3061" spans="1:5" ht="12" x14ac:dyDescent="0.2">
      <c r="A3061" s="6" t="s">
        <v>2403</v>
      </c>
      <c r="B3061" s="6" t="s">
        <v>31</v>
      </c>
      <c r="C3061" s="6" t="s">
        <v>31</v>
      </c>
      <c r="D3061" s="6" t="s">
        <v>31</v>
      </c>
      <c r="E3061" s="6" t="s">
        <v>31</v>
      </c>
    </row>
    <row r="3062" spans="1:5" ht="12" x14ac:dyDescent="0.2">
      <c r="A3062" s="6" t="s">
        <v>2404</v>
      </c>
      <c r="B3062" s="6" t="s">
        <v>31</v>
      </c>
      <c r="C3062" s="6" t="s">
        <v>31</v>
      </c>
      <c r="D3062" s="6" t="s">
        <v>31</v>
      </c>
      <c r="E3062" s="6" t="s">
        <v>31</v>
      </c>
    </row>
    <row r="3063" spans="1:5" ht="12" x14ac:dyDescent="0.2">
      <c r="A3063" s="6" t="s">
        <v>31</v>
      </c>
      <c r="B3063" s="6" t="s">
        <v>31</v>
      </c>
      <c r="C3063" s="6" t="s">
        <v>31</v>
      </c>
      <c r="D3063" s="6" t="s">
        <v>31</v>
      </c>
      <c r="E3063" s="6" t="s">
        <v>31</v>
      </c>
    </row>
    <row r="3064" spans="1:5" ht="12" x14ac:dyDescent="0.2">
      <c r="A3064" s="6" t="s">
        <v>1349</v>
      </c>
      <c r="B3064" s="6" t="s">
        <v>31</v>
      </c>
      <c r="C3064" s="6" t="s">
        <v>31</v>
      </c>
      <c r="D3064" s="6" t="s">
        <v>31</v>
      </c>
      <c r="E3064" s="6" t="s">
        <v>31</v>
      </c>
    </row>
    <row r="3065" spans="1:5" ht="12" x14ac:dyDescent="0.2">
      <c r="A3065" s="6" t="s">
        <v>1350</v>
      </c>
      <c r="B3065" s="6" t="s">
        <v>31</v>
      </c>
      <c r="C3065" s="6" t="s">
        <v>31</v>
      </c>
      <c r="D3065" s="6" t="s">
        <v>31</v>
      </c>
      <c r="E3065" s="6" t="s">
        <v>31</v>
      </c>
    </row>
    <row r="3066" spans="1:5" ht="12" x14ac:dyDescent="0.2">
      <c r="A3066" s="6" t="s">
        <v>1351</v>
      </c>
      <c r="B3066" s="6" t="s">
        <v>31</v>
      </c>
      <c r="C3066" s="6" t="s">
        <v>31</v>
      </c>
      <c r="D3066" s="6" t="s">
        <v>31</v>
      </c>
      <c r="E3066" s="6" t="s">
        <v>31</v>
      </c>
    </row>
    <row r="3067" spans="1:5" ht="12" x14ac:dyDescent="0.2">
      <c r="A3067" s="6" t="s">
        <v>31</v>
      </c>
      <c r="B3067" s="6" t="s">
        <v>31</v>
      </c>
      <c r="C3067" s="6" t="s">
        <v>31</v>
      </c>
      <c r="D3067" s="6" t="s">
        <v>31</v>
      </c>
      <c r="E3067" s="6" t="s">
        <v>31</v>
      </c>
    </row>
    <row r="3068" spans="1:5" ht="12" x14ac:dyDescent="0.2">
      <c r="A3068" s="6" t="s">
        <v>2405</v>
      </c>
      <c r="B3068" s="6" t="s">
        <v>31</v>
      </c>
      <c r="C3068" s="6" t="s">
        <v>31</v>
      </c>
      <c r="D3068" s="6" t="s">
        <v>31</v>
      </c>
      <c r="E3068" s="6" t="s">
        <v>31</v>
      </c>
    </row>
    <row r="3069" spans="1:5" ht="12" x14ac:dyDescent="0.2">
      <c r="A3069" s="6" t="s">
        <v>1365</v>
      </c>
      <c r="B3069" s="9">
        <v>0</v>
      </c>
      <c r="C3069" s="9">
        <v>0</v>
      </c>
      <c r="D3069" s="9">
        <v>0</v>
      </c>
      <c r="E3069" s="9">
        <v>0</v>
      </c>
    </row>
    <row r="3070" spans="1:5" ht="12" x14ac:dyDescent="0.2">
      <c r="A3070" s="6" t="s">
        <v>31</v>
      </c>
      <c r="B3070" s="6" t="s">
        <v>31</v>
      </c>
      <c r="C3070" s="6" t="s">
        <v>31</v>
      </c>
      <c r="D3070" s="6" t="s">
        <v>31</v>
      </c>
      <c r="E3070" s="6" t="s">
        <v>31</v>
      </c>
    </row>
    <row r="3071" spans="1:5" ht="12" x14ac:dyDescent="0.2">
      <c r="A3071" s="6" t="s">
        <v>2406</v>
      </c>
      <c r="B3071" s="6" t="s">
        <v>31</v>
      </c>
      <c r="C3071" s="6" t="s">
        <v>31</v>
      </c>
      <c r="D3071" s="6" t="s">
        <v>31</v>
      </c>
      <c r="E3071" s="6" t="s">
        <v>31</v>
      </c>
    </row>
    <row r="3072" spans="1:5" ht="12" x14ac:dyDescent="0.2">
      <c r="A3072" s="6" t="s">
        <v>1503</v>
      </c>
      <c r="B3072" s="9">
        <v>0</v>
      </c>
      <c r="C3072" s="9">
        <v>0</v>
      </c>
      <c r="D3072" s="9">
        <v>0</v>
      </c>
      <c r="E3072" s="9">
        <v>0</v>
      </c>
    </row>
    <row r="3073" spans="1:5" ht="12" x14ac:dyDescent="0.2">
      <c r="A3073" s="6" t="s">
        <v>31</v>
      </c>
      <c r="B3073" s="6" t="s">
        <v>31</v>
      </c>
      <c r="C3073" s="6" t="s">
        <v>31</v>
      </c>
      <c r="D3073" s="6" t="s">
        <v>31</v>
      </c>
      <c r="E3073" s="6" t="s">
        <v>31</v>
      </c>
    </row>
    <row r="3074" spans="1:5" ht="12" x14ac:dyDescent="0.2">
      <c r="A3074" s="6" t="s">
        <v>2407</v>
      </c>
      <c r="B3074" s="6" t="s">
        <v>31</v>
      </c>
      <c r="C3074" s="6" t="s">
        <v>31</v>
      </c>
      <c r="D3074" s="6" t="s">
        <v>31</v>
      </c>
      <c r="E3074" s="6" t="s">
        <v>31</v>
      </c>
    </row>
    <row r="3075" spans="1:5" ht="12" x14ac:dyDescent="0.2">
      <c r="A3075" s="6" t="s">
        <v>1511</v>
      </c>
      <c r="B3075" s="9">
        <v>0</v>
      </c>
      <c r="C3075" s="9">
        <v>0</v>
      </c>
      <c r="D3075" s="9">
        <v>0</v>
      </c>
      <c r="E3075" s="9">
        <v>0</v>
      </c>
    </row>
    <row r="3076" spans="1:5" ht="12" x14ac:dyDescent="0.2">
      <c r="A3076" s="6" t="s">
        <v>2408</v>
      </c>
      <c r="B3076" s="6" t="s">
        <v>31</v>
      </c>
      <c r="C3076" s="6" t="s">
        <v>31</v>
      </c>
      <c r="D3076" s="6" t="s">
        <v>31</v>
      </c>
      <c r="E3076" s="6" t="s">
        <v>31</v>
      </c>
    </row>
    <row r="3077" spans="1:5" ht="12" x14ac:dyDescent="0.2">
      <c r="A3077" s="6" t="s">
        <v>2409</v>
      </c>
      <c r="B3077" s="9">
        <v>0</v>
      </c>
      <c r="C3077" s="9">
        <v>27695</v>
      </c>
      <c r="D3077" s="9">
        <v>0</v>
      </c>
      <c r="E3077" s="9">
        <v>27695</v>
      </c>
    </row>
    <row r="3078" spans="1:5" ht="12" x14ac:dyDescent="0.2">
      <c r="A3078" s="6" t="s">
        <v>2410</v>
      </c>
      <c r="B3078" s="6" t="s">
        <v>31</v>
      </c>
      <c r="C3078" s="6" t="s">
        <v>31</v>
      </c>
      <c r="D3078" s="6" t="s">
        <v>31</v>
      </c>
      <c r="E3078" s="6" t="s">
        <v>31</v>
      </c>
    </row>
    <row r="3079" spans="1:5" ht="12" x14ac:dyDescent="0.2">
      <c r="A3079" s="6" t="s">
        <v>1515</v>
      </c>
      <c r="B3079" s="9">
        <v>0</v>
      </c>
      <c r="C3079" s="9">
        <v>0</v>
      </c>
      <c r="D3079" s="9">
        <v>0</v>
      </c>
      <c r="E3079" s="9">
        <v>0</v>
      </c>
    </row>
    <row r="3080" spans="1:5" ht="12" x14ac:dyDescent="0.2">
      <c r="A3080" s="6" t="s">
        <v>2411</v>
      </c>
      <c r="B3080" s="6" t="s">
        <v>31</v>
      </c>
      <c r="C3080" s="6" t="s">
        <v>31</v>
      </c>
      <c r="D3080" s="6" t="s">
        <v>31</v>
      </c>
      <c r="E3080" s="6" t="s">
        <v>31</v>
      </c>
    </row>
    <row r="3081" spans="1:5" ht="12" x14ac:dyDescent="0.2">
      <c r="A3081" s="6" t="s">
        <v>1467</v>
      </c>
      <c r="B3081" s="9">
        <v>0</v>
      </c>
      <c r="C3081" s="9">
        <v>27695</v>
      </c>
      <c r="D3081" s="9">
        <v>0</v>
      </c>
      <c r="E3081" s="9">
        <v>27695</v>
      </c>
    </row>
    <row r="3082" spans="1:5" ht="12" x14ac:dyDescent="0.2">
      <c r="A3082" s="6" t="s">
        <v>31</v>
      </c>
      <c r="B3082" s="6" t="s">
        <v>31</v>
      </c>
      <c r="C3082" s="6" t="s">
        <v>31</v>
      </c>
      <c r="D3082" s="6" t="s">
        <v>31</v>
      </c>
      <c r="E3082" s="6" t="s">
        <v>31</v>
      </c>
    </row>
    <row r="3083" spans="1:5" ht="12" x14ac:dyDescent="0.2">
      <c r="A3083" s="6" t="s">
        <v>31</v>
      </c>
      <c r="B3083" s="6" t="s">
        <v>31</v>
      </c>
      <c r="C3083" s="6" t="s">
        <v>31</v>
      </c>
      <c r="D3083" s="6" t="s">
        <v>31</v>
      </c>
      <c r="E3083" s="6" t="s">
        <v>31</v>
      </c>
    </row>
    <row r="3084" spans="1:5" ht="12" x14ac:dyDescent="0.2">
      <c r="A3084" s="7" t="s">
        <v>2412</v>
      </c>
      <c r="B3084" s="8">
        <v>394</v>
      </c>
      <c r="C3084" s="8">
        <v>7627</v>
      </c>
      <c r="D3084" s="8">
        <v>646</v>
      </c>
      <c r="E3084" s="8">
        <v>8667</v>
      </c>
    </row>
    <row r="3085" spans="1:5" ht="12" x14ac:dyDescent="0.2">
      <c r="A3085" s="6" t="s">
        <v>2403</v>
      </c>
      <c r="B3085" s="6" t="s">
        <v>31</v>
      </c>
      <c r="C3085" s="6" t="s">
        <v>31</v>
      </c>
      <c r="D3085" s="6" t="s">
        <v>31</v>
      </c>
      <c r="E3085" s="6" t="s">
        <v>31</v>
      </c>
    </row>
    <row r="3086" spans="1:5" ht="12" x14ac:dyDescent="0.2">
      <c r="A3086" s="6" t="s">
        <v>2404</v>
      </c>
      <c r="B3086" s="6" t="s">
        <v>31</v>
      </c>
      <c r="C3086" s="6" t="s">
        <v>31</v>
      </c>
      <c r="D3086" s="6" t="s">
        <v>31</v>
      </c>
      <c r="E3086" s="6" t="s">
        <v>31</v>
      </c>
    </row>
    <row r="3087" spans="1:5" ht="12" x14ac:dyDescent="0.2">
      <c r="A3087" s="6" t="s">
        <v>31</v>
      </c>
      <c r="B3087" s="6" t="s">
        <v>31</v>
      </c>
      <c r="C3087" s="6" t="s">
        <v>31</v>
      </c>
      <c r="D3087" s="6" t="s">
        <v>31</v>
      </c>
      <c r="E3087" s="6" t="s">
        <v>31</v>
      </c>
    </row>
    <row r="3088" spans="1:5" ht="12" x14ac:dyDescent="0.2">
      <c r="A3088" s="6" t="s">
        <v>1349</v>
      </c>
      <c r="B3088" s="6" t="s">
        <v>31</v>
      </c>
      <c r="C3088" s="6" t="s">
        <v>31</v>
      </c>
      <c r="D3088" s="6" t="s">
        <v>31</v>
      </c>
      <c r="E3088" s="6" t="s">
        <v>31</v>
      </c>
    </row>
    <row r="3089" spans="1:5" ht="12" x14ac:dyDescent="0.2">
      <c r="A3089" s="6" t="s">
        <v>1350</v>
      </c>
      <c r="B3089" s="6" t="s">
        <v>31</v>
      </c>
      <c r="C3089" s="6" t="s">
        <v>31</v>
      </c>
      <c r="D3089" s="6" t="s">
        <v>31</v>
      </c>
      <c r="E3089" s="6" t="s">
        <v>31</v>
      </c>
    </row>
    <row r="3090" spans="1:5" ht="12" x14ac:dyDescent="0.2">
      <c r="A3090" s="6" t="s">
        <v>1351</v>
      </c>
      <c r="B3090" s="6" t="s">
        <v>31</v>
      </c>
      <c r="C3090" s="6" t="s">
        <v>31</v>
      </c>
      <c r="D3090" s="6" t="s">
        <v>31</v>
      </c>
      <c r="E3090" s="6" t="s">
        <v>31</v>
      </c>
    </row>
    <row r="3091" spans="1:5" ht="12" x14ac:dyDescent="0.2">
      <c r="A3091" s="6" t="s">
        <v>31</v>
      </c>
      <c r="B3091" s="6" t="s">
        <v>31</v>
      </c>
      <c r="C3091" s="6" t="s">
        <v>31</v>
      </c>
      <c r="D3091" s="6" t="s">
        <v>31</v>
      </c>
      <c r="E3091" s="6" t="s">
        <v>31</v>
      </c>
    </row>
    <row r="3092" spans="1:5" ht="12" x14ac:dyDescent="0.2">
      <c r="A3092" s="6" t="s">
        <v>2413</v>
      </c>
      <c r="B3092" s="6" t="s">
        <v>31</v>
      </c>
      <c r="C3092" s="6" t="s">
        <v>31</v>
      </c>
      <c r="D3092" s="6" t="s">
        <v>31</v>
      </c>
      <c r="E3092" s="6" t="s">
        <v>31</v>
      </c>
    </row>
    <row r="3093" spans="1:5" ht="12" x14ac:dyDescent="0.2">
      <c r="A3093" s="6" t="s">
        <v>1365</v>
      </c>
      <c r="B3093" s="9">
        <v>0</v>
      </c>
      <c r="C3093" s="9">
        <v>0</v>
      </c>
      <c r="D3093" s="9">
        <v>0</v>
      </c>
      <c r="E3093" s="9">
        <v>0</v>
      </c>
    </row>
    <row r="3094" spans="1:5" ht="12" x14ac:dyDescent="0.2">
      <c r="A3094" s="6" t="s">
        <v>31</v>
      </c>
      <c r="B3094" s="6" t="s">
        <v>31</v>
      </c>
      <c r="C3094" s="6" t="s">
        <v>31</v>
      </c>
      <c r="D3094" s="6" t="s">
        <v>31</v>
      </c>
      <c r="E3094" s="6" t="s">
        <v>31</v>
      </c>
    </row>
    <row r="3095" spans="1:5" ht="12" x14ac:dyDescent="0.2">
      <c r="A3095" s="6" t="s">
        <v>2406</v>
      </c>
      <c r="B3095" s="6" t="s">
        <v>31</v>
      </c>
      <c r="C3095" s="6" t="s">
        <v>31</v>
      </c>
      <c r="D3095" s="6" t="s">
        <v>31</v>
      </c>
      <c r="E3095" s="6" t="s">
        <v>31</v>
      </c>
    </row>
    <row r="3096" spans="1:5" ht="12" x14ac:dyDescent="0.2">
      <c r="A3096" s="6" t="s">
        <v>1503</v>
      </c>
      <c r="B3096" s="9">
        <v>0</v>
      </c>
      <c r="C3096" s="9">
        <v>0</v>
      </c>
      <c r="D3096" s="9">
        <v>0</v>
      </c>
      <c r="E3096" s="9">
        <v>0</v>
      </c>
    </row>
    <row r="3097" spans="1:5" ht="12" x14ac:dyDescent="0.2">
      <c r="A3097" s="6" t="s">
        <v>31</v>
      </c>
      <c r="B3097" s="6" t="s">
        <v>31</v>
      </c>
      <c r="C3097" s="6" t="s">
        <v>31</v>
      </c>
      <c r="D3097" s="6" t="s">
        <v>31</v>
      </c>
      <c r="E3097" s="6" t="s">
        <v>31</v>
      </c>
    </row>
    <row r="3098" spans="1:5" ht="12" x14ac:dyDescent="0.2">
      <c r="A3098" s="6" t="s">
        <v>2414</v>
      </c>
      <c r="B3098" s="6" t="s">
        <v>31</v>
      </c>
      <c r="C3098" s="6" t="s">
        <v>31</v>
      </c>
      <c r="D3098" s="6" t="s">
        <v>31</v>
      </c>
      <c r="E3098" s="6" t="s">
        <v>31</v>
      </c>
    </row>
    <row r="3099" spans="1:5" ht="12" x14ac:dyDescent="0.2">
      <c r="A3099" s="6" t="s">
        <v>2415</v>
      </c>
      <c r="B3099" s="9">
        <v>394</v>
      </c>
      <c r="C3099" s="9">
        <v>0</v>
      </c>
      <c r="D3099" s="9">
        <v>0</v>
      </c>
      <c r="E3099" s="9">
        <v>394</v>
      </c>
    </row>
    <row r="3100" spans="1:5" ht="12" x14ac:dyDescent="0.2">
      <c r="A3100" s="6" t="s">
        <v>2416</v>
      </c>
      <c r="B3100" s="6" t="s">
        <v>31</v>
      </c>
      <c r="C3100" s="6" t="s">
        <v>31</v>
      </c>
      <c r="D3100" s="6" t="s">
        <v>31</v>
      </c>
      <c r="E3100" s="6" t="s">
        <v>31</v>
      </c>
    </row>
    <row r="3101" spans="1:5" ht="12" x14ac:dyDescent="0.2">
      <c r="A3101" s="6" t="s">
        <v>2417</v>
      </c>
      <c r="B3101" s="9">
        <v>0</v>
      </c>
      <c r="C3101" s="9">
        <v>7627</v>
      </c>
      <c r="D3101" s="9">
        <v>0</v>
      </c>
      <c r="E3101" s="9">
        <v>7627</v>
      </c>
    </row>
    <row r="3102" spans="1:5" ht="12" x14ac:dyDescent="0.2">
      <c r="A3102" s="6" t="s">
        <v>2418</v>
      </c>
      <c r="B3102" s="6" t="s">
        <v>31</v>
      </c>
      <c r="C3102" s="6" t="s">
        <v>31</v>
      </c>
      <c r="D3102" s="6" t="s">
        <v>31</v>
      </c>
      <c r="E3102" s="6" t="s">
        <v>31</v>
      </c>
    </row>
    <row r="3103" spans="1:5" ht="12" x14ac:dyDescent="0.2">
      <c r="A3103" s="6" t="s">
        <v>2419</v>
      </c>
      <c r="B3103" s="9">
        <v>0</v>
      </c>
      <c r="C3103" s="9">
        <v>0</v>
      </c>
      <c r="D3103" s="9">
        <v>646</v>
      </c>
      <c r="E3103" s="9">
        <v>646</v>
      </c>
    </row>
    <row r="3104" spans="1:5" ht="12" x14ac:dyDescent="0.2">
      <c r="A3104" s="6" t="s">
        <v>2420</v>
      </c>
      <c r="B3104" s="6" t="s">
        <v>31</v>
      </c>
      <c r="C3104" s="6" t="s">
        <v>31</v>
      </c>
      <c r="D3104" s="6" t="s">
        <v>31</v>
      </c>
      <c r="E3104" s="6" t="s">
        <v>31</v>
      </c>
    </row>
    <row r="3105" spans="1:5" ht="12" x14ac:dyDescent="0.2">
      <c r="A3105" s="6" t="s">
        <v>2421</v>
      </c>
      <c r="B3105" s="6" t="s">
        <v>31</v>
      </c>
      <c r="C3105" s="6" t="s">
        <v>31</v>
      </c>
      <c r="D3105" s="6" t="s">
        <v>31</v>
      </c>
      <c r="E3105" s="6" t="s">
        <v>31</v>
      </c>
    </row>
    <row r="3106" spans="1:5" ht="12" x14ac:dyDescent="0.2">
      <c r="A3106" s="6" t="s">
        <v>2422</v>
      </c>
      <c r="B3106" s="6" t="s">
        <v>31</v>
      </c>
      <c r="C3106" s="6" t="s">
        <v>31</v>
      </c>
      <c r="D3106" s="6" t="s">
        <v>31</v>
      </c>
      <c r="E3106" s="6" t="s">
        <v>31</v>
      </c>
    </row>
    <row r="3107" spans="1:5" ht="12" x14ac:dyDescent="0.2">
      <c r="A3107" s="6" t="s">
        <v>1467</v>
      </c>
      <c r="B3107" s="9">
        <v>394</v>
      </c>
      <c r="C3107" s="9">
        <v>7627</v>
      </c>
      <c r="D3107" s="9">
        <v>646</v>
      </c>
      <c r="E3107" s="9">
        <v>8667</v>
      </c>
    </row>
    <row r="3108" spans="1:5" ht="12" x14ac:dyDescent="0.2">
      <c r="A3108" s="6" t="s">
        <v>31</v>
      </c>
      <c r="B3108" s="6" t="s">
        <v>31</v>
      </c>
      <c r="C3108" s="6" t="s">
        <v>31</v>
      </c>
      <c r="D3108" s="6" t="s">
        <v>31</v>
      </c>
      <c r="E3108" s="6" t="s">
        <v>31</v>
      </c>
    </row>
    <row r="3109" spans="1:5" ht="12" x14ac:dyDescent="0.2">
      <c r="A3109" s="6" t="s">
        <v>31</v>
      </c>
      <c r="B3109" s="6" t="s">
        <v>31</v>
      </c>
      <c r="C3109" s="6" t="s">
        <v>31</v>
      </c>
      <c r="D3109" s="6" t="s">
        <v>31</v>
      </c>
      <c r="E3109" s="6" t="s">
        <v>31</v>
      </c>
    </row>
    <row r="3110" spans="1:5" ht="12" x14ac:dyDescent="0.2">
      <c r="A3110" s="7" t="s">
        <v>2423</v>
      </c>
      <c r="B3110" s="8">
        <v>23</v>
      </c>
      <c r="C3110" s="8">
        <v>277</v>
      </c>
      <c r="D3110" s="8">
        <v>16</v>
      </c>
      <c r="E3110" s="8">
        <v>316</v>
      </c>
    </row>
    <row r="3111" spans="1:5" ht="12" x14ac:dyDescent="0.2">
      <c r="A3111" s="6" t="s">
        <v>2424</v>
      </c>
      <c r="B3111" s="6" t="s">
        <v>31</v>
      </c>
      <c r="C3111" s="6" t="s">
        <v>31</v>
      </c>
      <c r="D3111" s="6" t="s">
        <v>31</v>
      </c>
      <c r="E3111" s="6" t="s">
        <v>31</v>
      </c>
    </row>
    <row r="3112" spans="1:5" ht="12" x14ac:dyDescent="0.2">
      <c r="A3112" s="6" t="s">
        <v>2425</v>
      </c>
      <c r="B3112" s="6" t="s">
        <v>31</v>
      </c>
      <c r="C3112" s="6" t="s">
        <v>31</v>
      </c>
      <c r="D3112" s="6" t="s">
        <v>31</v>
      </c>
      <c r="E3112" s="6" t="s">
        <v>31</v>
      </c>
    </row>
    <row r="3113" spans="1:5" ht="12" x14ac:dyDescent="0.2">
      <c r="A3113" s="6" t="s">
        <v>31</v>
      </c>
      <c r="B3113" s="6" t="s">
        <v>31</v>
      </c>
      <c r="C3113" s="6" t="s">
        <v>31</v>
      </c>
      <c r="D3113" s="6" t="s">
        <v>31</v>
      </c>
      <c r="E3113" s="6" t="s">
        <v>31</v>
      </c>
    </row>
    <row r="3114" spans="1:5" ht="12" x14ac:dyDescent="0.2">
      <c r="A3114" s="6" t="s">
        <v>1349</v>
      </c>
      <c r="B3114" s="6" t="s">
        <v>31</v>
      </c>
      <c r="C3114" s="6" t="s">
        <v>31</v>
      </c>
      <c r="D3114" s="6" t="s">
        <v>31</v>
      </c>
      <c r="E3114" s="6" t="s">
        <v>31</v>
      </c>
    </row>
    <row r="3115" spans="1:5" ht="12" x14ac:dyDescent="0.2">
      <c r="A3115" s="6" t="s">
        <v>1350</v>
      </c>
      <c r="B3115" s="6" t="s">
        <v>31</v>
      </c>
      <c r="C3115" s="6" t="s">
        <v>31</v>
      </c>
      <c r="D3115" s="6" t="s">
        <v>31</v>
      </c>
      <c r="E3115" s="6" t="s">
        <v>31</v>
      </c>
    </row>
    <row r="3116" spans="1:5" ht="12" x14ac:dyDescent="0.2">
      <c r="A3116" s="6" t="s">
        <v>1351</v>
      </c>
      <c r="B3116" s="6" t="s">
        <v>31</v>
      </c>
      <c r="C3116" s="6" t="s">
        <v>31</v>
      </c>
      <c r="D3116" s="6" t="s">
        <v>31</v>
      </c>
      <c r="E3116" s="6" t="s">
        <v>31</v>
      </c>
    </row>
    <row r="3117" spans="1:5" ht="12" x14ac:dyDescent="0.2">
      <c r="A3117" s="6" t="s">
        <v>31</v>
      </c>
      <c r="B3117" s="6" t="s">
        <v>31</v>
      </c>
      <c r="C3117" s="6" t="s">
        <v>31</v>
      </c>
      <c r="D3117" s="6" t="s">
        <v>31</v>
      </c>
      <c r="E3117" s="6" t="s">
        <v>31</v>
      </c>
    </row>
    <row r="3118" spans="1:5" ht="12" x14ac:dyDescent="0.2">
      <c r="A3118" s="6" t="s">
        <v>2426</v>
      </c>
      <c r="B3118" s="6" t="s">
        <v>31</v>
      </c>
      <c r="C3118" s="6" t="s">
        <v>31</v>
      </c>
      <c r="D3118" s="6" t="s">
        <v>31</v>
      </c>
      <c r="E3118" s="6" t="s">
        <v>31</v>
      </c>
    </row>
    <row r="3119" spans="1:5" ht="12" x14ac:dyDescent="0.2">
      <c r="A3119" s="6" t="s">
        <v>1365</v>
      </c>
      <c r="B3119" s="9">
        <v>0</v>
      </c>
      <c r="C3119" s="9">
        <v>0</v>
      </c>
      <c r="D3119" s="9">
        <v>0</v>
      </c>
      <c r="E3119" s="9">
        <v>0</v>
      </c>
    </row>
    <row r="3120" spans="1:5" ht="12" x14ac:dyDescent="0.2">
      <c r="A3120" s="6" t="s">
        <v>31</v>
      </c>
      <c r="B3120" s="6" t="s">
        <v>31</v>
      </c>
      <c r="C3120" s="6" t="s">
        <v>31</v>
      </c>
      <c r="D3120" s="6" t="s">
        <v>31</v>
      </c>
      <c r="E3120" s="6" t="s">
        <v>31</v>
      </c>
    </row>
    <row r="3121" spans="1:5" ht="12" x14ac:dyDescent="0.2">
      <c r="A3121" s="6" t="s">
        <v>2381</v>
      </c>
      <c r="B3121" s="6" t="s">
        <v>31</v>
      </c>
      <c r="C3121" s="6" t="s">
        <v>31</v>
      </c>
      <c r="D3121" s="6" t="s">
        <v>31</v>
      </c>
      <c r="E3121" s="6" t="s">
        <v>31</v>
      </c>
    </row>
    <row r="3122" spans="1:5" ht="12" x14ac:dyDescent="0.2">
      <c r="A3122" s="6" t="s">
        <v>2427</v>
      </c>
      <c r="B3122" s="6" t="s">
        <v>31</v>
      </c>
      <c r="C3122" s="6" t="s">
        <v>31</v>
      </c>
      <c r="D3122" s="6" t="s">
        <v>31</v>
      </c>
      <c r="E3122" s="6" t="s">
        <v>31</v>
      </c>
    </row>
    <row r="3123" spans="1:5" ht="12" x14ac:dyDescent="0.2">
      <c r="A3123" s="6" t="s">
        <v>2428</v>
      </c>
      <c r="B3123" s="9">
        <v>23</v>
      </c>
      <c r="C3123" s="9">
        <v>0</v>
      </c>
      <c r="D3123" s="9">
        <v>0</v>
      </c>
      <c r="E3123" s="9">
        <v>23</v>
      </c>
    </row>
    <row r="3124" spans="1:5" ht="12" x14ac:dyDescent="0.2">
      <c r="A3124" s="6" t="s">
        <v>2429</v>
      </c>
      <c r="B3124" s="6" t="s">
        <v>31</v>
      </c>
      <c r="C3124" s="6" t="s">
        <v>31</v>
      </c>
      <c r="D3124" s="6" t="s">
        <v>31</v>
      </c>
      <c r="E3124" s="6" t="s">
        <v>31</v>
      </c>
    </row>
    <row r="3125" spans="1:5" ht="12" x14ac:dyDescent="0.2">
      <c r="A3125" s="6" t="s">
        <v>2430</v>
      </c>
      <c r="B3125" s="9">
        <v>0</v>
      </c>
      <c r="C3125" s="9">
        <v>277</v>
      </c>
      <c r="D3125" s="9">
        <v>0</v>
      </c>
      <c r="E3125" s="9">
        <v>277</v>
      </c>
    </row>
    <row r="3126" spans="1:5" ht="12" x14ac:dyDescent="0.2">
      <c r="A3126" s="6" t="s">
        <v>2431</v>
      </c>
      <c r="B3126" s="6" t="s">
        <v>31</v>
      </c>
      <c r="C3126" s="6" t="s">
        <v>31</v>
      </c>
      <c r="D3126" s="6" t="s">
        <v>31</v>
      </c>
      <c r="E3126" s="6" t="s">
        <v>31</v>
      </c>
    </row>
    <row r="3127" spans="1:5" ht="12" x14ac:dyDescent="0.2">
      <c r="A3127" s="6" t="s">
        <v>2432</v>
      </c>
      <c r="B3127" s="9">
        <v>0</v>
      </c>
      <c r="C3127" s="9">
        <v>0</v>
      </c>
      <c r="D3127" s="9">
        <v>16</v>
      </c>
      <c r="E3127" s="9">
        <v>16</v>
      </c>
    </row>
    <row r="3128" spans="1:5" ht="12" x14ac:dyDescent="0.2">
      <c r="A3128" s="6" t="s">
        <v>2433</v>
      </c>
      <c r="B3128" s="6" t="s">
        <v>31</v>
      </c>
      <c r="C3128" s="6" t="s">
        <v>31</v>
      </c>
      <c r="D3128" s="6" t="s">
        <v>31</v>
      </c>
      <c r="E3128" s="6" t="s">
        <v>31</v>
      </c>
    </row>
    <row r="3129" spans="1:5" ht="12" x14ac:dyDescent="0.2">
      <c r="A3129" s="6" t="s">
        <v>1503</v>
      </c>
      <c r="B3129" s="9">
        <v>23</v>
      </c>
      <c r="C3129" s="9">
        <v>277</v>
      </c>
      <c r="D3129" s="9">
        <v>16</v>
      </c>
      <c r="E3129" s="9">
        <v>316</v>
      </c>
    </row>
    <row r="3130" spans="1:5" ht="12" x14ac:dyDescent="0.2">
      <c r="A3130" s="6" t="s">
        <v>31</v>
      </c>
      <c r="B3130" s="6" t="s">
        <v>31</v>
      </c>
      <c r="C3130" s="6" t="s">
        <v>31</v>
      </c>
      <c r="D3130" s="6" t="s">
        <v>31</v>
      </c>
      <c r="E3130" s="6" t="s">
        <v>31</v>
      </c>
    </row>
    <row r="3131" spans="1:5" ht="12" x14ac:dyDescent="0.2">
      <c r="A3131" s="6" t="s">
        <v>31</v>
      </c>
      <c r="B3131" s="6" t="s">
        <v>31</v>
      </c>
      <c r="C3131" s="6" t="s">
        <v>31</v>
      </c>
      <c r="D3131" s="6" t="s">
        <v>31</v>
      </c>
      <c r="E3131" s="6" t="s">
        <v>31</v>
      </c>
    </row>
    <row r="3132" spans="1:5" ht="12" x14ac:dyDescent="0.2">
      <c r="A3132" s="7" t="s">
        <v>2434</v>
      </c>
      <c r="B3132" s="8">
        <v>23</v>
      </c>
      <c r="C3132" s="8">
        <v>277</v>
      </c>
      <c r="D3132" s="8">
        <v>16</v>
      </c>
      <c r="E3132" s="8">
        <v>316</v>
      </c>
    </row>
    <row r="3133" spans="1:5" ht="12" x14ac:dyDescent="0.2">
      <c r="A3133" s="6" t="s">
        <v>2424</v>
      </c>
      <c r="B3133" s="6" t="s">
        <v>31</v>
      </c>
      <c r="C3133" s="6" t="s">
        <v>31</v>
      </c>
      <c r="D3133" s="6" t="s">
        <v>31</v>
      </c>
      <c r="E3133" s="6" t="s">
        <v>31</v>
      </c>
    </row>
    <row r="3134" spans="1:5" ht="12" x14ac:dyDescent="0.2">
      <c r="A3134" s="6" t="s">
        <v>2425</v>
      </c>
      <c r="B3134" s="6" t="s">
        <v>31</v>
      </c>
      <c r="C3134" s="6" t="s">
        <v>31</v>
      </c>
      <c r="D3134" s="6" t="s">
        <v>31</v>
      </c>
      <c r="E3134" s="6" t="s">
        <v>31</v>
      </c>
    </row>
    <row r="3135" spans="1:5" ht="12" x14ac:dyDescent="0.2">
      <c r="A3135" s="6" t="s">
        <v>31</v>
      </c>
      <c r="B3135" s="6" t="s">
        <v>31</v>
      </c>
      <c r="C3135" s="6" t="s">
        <v>31</v>
      </c>
      <c r="D3135" s="6" t="s">
        <v>31</v>
      </c>
      <c r="E3135" s="6" t="s">
        <v>31</v>
      </c>
    </row>
    <row r="3136" spans="1:5" ht="12" x14ac:dyDescent="0.2">
      <c r="A3136" s="6" t="s">
        <v>1349</v>
      </c>
      <c r="B3136" s="6" t="s">
        <v>31</v>
      </c>
      <c r="C3136" s="6" t="s">
        <v>31</v>
      </c>
      <c r="D3136" s="6" t="s">
        <v>31</v>
      </c>
      <c r="E3136" s="6" t="s">
        <v>31</v>
      </c>
    </row>
    <row r="3137" spans="1:5" ht="12" x14ac:dyDescent="0.2">
      <c r="A3137" s="6" t="s">
        <v>1350</v>
      </c>
      <c r="B3137" s="6" t="s">
        <v>31</v>
      </c>
      <c r="C3137" s="6" t="s">
        <v>31</v>
      </c>
      <c r="D3137" s="6" t="s">
        <v>31</v>
      </c>
      <c r="E3137" s="6" t="s">
        <v>31</v>
      </c>
    </row>
    <row r="3138" spans="1:5" ht="12" x14ac:dyDescent="0.2">
      <c r="A3138" s="6" t="s">
        <v>1351</v>
      </c>
      <c r="B3138" s="6" t="s">
        <v>31</v>
      </c>
      <c r="C3138" s="6" t="s">
        <v>31</v>
      </c>
      <c r="D3138" s="6" t="s">
        <v>31</v>
      </c>
      <c r="E3138" s="6" t="s">
        <v>31</v>
      </c>
    </row>
    <row r="3139" spans="1:5" ht="12" x14ac:dyDescent="0.2">
      <c r="A3139" s="6" t="s">
        <v>31</v>
      </c>
      <c r="B3139" s="6" t="s">
        <v>31</v>
      </c>
      <c r="C3139" s="6" t="s">
        <v>31</v>
      </c>
      <c r="D3139" s="6" t="s">
        <v>31</v>
      </c>
      <c r="E3139" s="6" t="s">
        <v>31</v>
      </c>
    </row>
    <row r="3140" spans="1:5" ht="12" x14ac:dyDescent="0.2">
      <c r="A3140" s="6" t="s">
        <v>2435</v>
      </c>
      <c r="B3140" s="6" t="s">
        <v>31</v>
      </c>
      <c r="C3140" s="6" t="s">
        <v>31</v>
      </c>
      <c r="D3140" s="6" t="s">
        <v>31</v>
      </c>
      <c r="E3140" s="6" t="s">
        <v>31</v>
      </c>
    </row>
    <row r="3141" spans="1:5" ht="12" x14ac:dyDescent="0.2">
      <c r="A3141" s="6" t="s">
        <v>1365</v>
      </c>
      <c r="B3141" s="9">
        <v>0</v>
      </c>
      <c r="C3141" s="9">
        <v>0</v>
      </c>
      <c r="D3141" s="9">
        <v>0</v>
      </c>
      <c r="E3141" s="9">
        <v>0</v>
      </c>
    </row>
    <row r="3142" spans="1:5" ht="12" x14ac:dyDescent="0.2">
      <c r="A3142" s="6" t="s">
        <v>31</v>
      </c>
      <c r="B3142" s="6" t="s">
        <v>31</v>
      </c>
      <c r="C3142" s="6" t="s">
        <v>31</v>
      </c>
      <c r="D3142" s="6" t="s">
        <v>31</v>
      </c>
      <c r="E3142" s="6" t="s">
        <v>31</v>
      </c>
    </row>
    <row r="3143" spans="1:5" ht="12" x14ac:dyDescent="0.2">
      <c r="A3143" s="6" t="s">
        <v>2381</v>
      </c>
      <c r="B3143" s="6" t="s">
        <v>31</v>
      </c>
      <c r="C3143" s="6" t="s">
        <v>31</v>
      </c>
      <c r="D3143" s="6" t="s">
        <v>31</v>
      </c>
      <c r="E3143" s="6" t="s">
        <v>31</v>
      </c>
    </row>
    <row r="3144" spans="1:5" ht="12" x14ac:dyDescent="0.2">
      <c r="A3144" s="6" t="s">
        <v>2427</v>
      </c>
      <c r="B3144" s="6" t="s">
        <v>31</v>
      </c>
      <c r="C3144" s="6" t="s">
        <v>31</v>
      </c>
      <c r="D3144" s="6" t="s">
        <v>31</v>
      </c>
      <c r="E3144" s="6" t="s">
        <v>31</v>
      </c>
    </row>
    <row r="3145" spans="1:5" ht="12" x14ac:dyDescent="0.2">
      <c r="A3145" s="6" t="s">
        <v>2428</v>
      </c>
      <c r="B3145" s="9">
        <v>23</v>
      </c>
      <c r="C3145" s="9">
        <v>0</v>
      </c>
      <c r="D3145" s="9">
        <v>0</v>
      </c>
      <c r="E3145" s="9">
        <v>23</v>
      </c>
    </row>
    <row r="3146" spans="1:5" ht="12" x14ac:dyDescent="0.2">
      <c r="A3146" s="6" t="s">
        <v>2429</v>
      </c>
      <c r="B3146" s="6" t="s">
        <v>31</v>
      </c>
      <c r="C3146" s="6" t="s">
        <v>31</v>
      </c>
      <c r="D3146" s="6" t="s">
        <v>31</v>
      </c>
      <c r="E3146" s="6" t="s">
        <v>31</v>
      </c>
    </row>
    <row r="3147" spans="1:5" ht="12" x14ac:dyDescent="0.2">
      <c r="A3147" s="6" t="s">
        <v>2430</v>
      </c>
      <c r="B3147" s="9">
        <v>0</v>
      </c>
      <c r="C3147" s="9">
        <v>277</v>
      </c>
      <c r="D3147" s="9">
        <v>0</v>
      </c>
      <c r="E3147" s="9">
        <v>277</v>
      </c>
    </row>
    <row r="3148" spans="1:5" ht="12" x14ac:dyDescent="0.2">
      <c r="A3148" s="6" t="s">
        <v>2431</v>
      </c>
      <c r="B3148" s="6" t="s">
        <v>31</v>
      </c>
      <c r="C3148" s="6" t="s">
        <v>31</v>
      </c>
      <c r="D3148" s="6" t="s">
        <v>31</v>
      </c>
      <c r="E3148" s="6" t="s">
        <v>31</v>
      </c>
    </row>
    <row r="3149" spans="1:5" ht="12" x14ac:dyDescent="0.2">
      <c r="A3149" s="6" t="s">
        <v>2432</v>
      </c>
      <c r="B3149" s="9">
        <v>0</v>
      </c>
      <c r="C3149" s="9">
        <v>0</v>
      </c>
      <c r="D3149" s="9">
        <v>16</v>
      </c>
      <c r="E3149" s="9">
        <v>16</v>
      </c>
    </row>
    <row r="3150" spans="1:5" ht="12" x14ac:dyDescent="0.2">
      <c r="A3150" s="6" t="s">
        <v>2433</v>
      </c>
      <c r="B3150" s="6" t="s">
        <v>31</v>
      </c>
      <c r="C3150" s="6" t="s">
        <v>31</v>
      </c>
      <c r="D3150" s="6" t="s">
        <v>31</v>
      </c>
      <c r="E3150" s="6" t="s">
        <v>31</v>
      </c>
    </row>
    <row r="3151" spans="1:5" ht="12" x14ac:dyDescent="0.2">
      <c r="A3151" s="6" t="s">
        <v>1503</v>
      </c>
      <c r="B3151" s="9">
        <v>23</v>
      </c>
      <c r="C3151" s="9">
        <v>277</v>
      </c>
      <c r="D3151" s="9">
        <v>16</v>
      </c>
      <c r="E3151" s="9">
        <v>316</v>
      </c>
    </row>
    <row r="3152" spans="1:5" ht="12" x14ac:dyDescent="0.2">
      <c r="A3152" s="6" t="s">
        <v>31</v>
      </c>
      <c r="B3152" s="6" t="s">
        <v>31</v>
      </c>
      <c r="C3152" s="6" t="s">
        <v>31</v>
      </c>
      <c r="D3152" s="6" t="s">
        <v>31</v>
      </c>
      <c r="E3152" s="6" t="s">
        <v>31</v>
      </c>
    </row>
    <row r="3153" spans="1:5" ht="12" x14ac:dyDescent="0.2">
      <c r="A3153" s="6" t="s">
        <v>31</v>
      </c>
      <c r="B3153" s="6" t="s">
        <v>31</v>
      </c>
      <c r="C3153" s="6" t="s">
        <v>31</v>
      </c>
      <c r="D3153" s="6" t="s">
        <v>31</v>
      </c>
      <c r="E3153" s="6" t="s">
        <v>31</v>
      </c>
    </row>
    <row r="3154" spans="1:5" ht="12" x14ac:dyDescent="0.2">
      <c r="A3154" s="7" t="s">
        <v>2436</v>
      </c>
      <c r="B3154" s="8">
        <v>23</v>
      </c>
      <c r="C3154" s="8">
        <v>277</v>
      </c>
      <c r="D3154" s="8">
        <v>16</v>
      </c>
      <c r="E3154" s="8">
        <v>316</v>
      </c>
    </row>
    <row r="3155" spans="1:5" ht="12" x14ac:dyDescent="0.2">
      <c r="A3155" s="6" t="s">
        <v>2424</v>
      </c>
      <c r="B3155" s="6" t="s">
        <v>31</v>
      </c>
      <c r="C3155" s="6" t="s">
        <v>31</v>
      </c>
      <c r="D3155" s="6" t="s">
        <v>31</v>
      </c>
      <c r="E3155" s="6" t="s">
        <v>31</v>
      </c>
    </row>
    <row r="3156" spans="1:5" ht="12" x14ac:dyDescent="0.2">
      <c r="A3156" s="6" t="s">
        <v>2425</v>
      </c>
      <c r="B3156" s="6" t="s">
        <v>31</v>
      </c>
      <c r="C3156" s="6" t="s">
        <v>31</v>
      </c>
      <c r="D3156" s="6" t="s">
        <v>31</v>
      </c>
      <c r="E3156" s="6" t="s">
        <v>31</v>
      </c>
    </row>
    <row r="3157" spans="1:5" ht="12" x14ac:dyDescent="0.2">
      <c r="A3157" s="6" t="s">
        <v>31</v>
      </c>
      <c r="B3157" s="6" t="s">
        <v>31</v>
      </c>
      <c r="C3157" s="6" t="s">
        <v>31</v>
      </c>
      <c r="D3157" s="6" t="s">
        <v>31</v>
      </c>
      <c r="E3157" s="6" t="s">
        <v>31</v>
      </c>
    </row>
    <row r="3158" spans="1:5" ht="12" x14ac:dyDescent="0.2">
      <c r="A3158" s="6" t="s">
        <v>1349</v>
      </c>
      <c r="B3158" s="6" t="s">
        <v>31</v>
      </c>
      <c r="C3158" s="6" t="s">
        <v>31</v>
      </c>
      <c r="D3158" s="6" t="s">
        <v>31</v>
      </c>
      <c r="E3158" s="6" t="s">
        <v>31</v>
      </c>
    </row>
    <row r="3159" spans="1:5" ht="12" x14ac:dyDescent="0.2">
      <c r="A3159" s="6" t="s">
        <v>1350</v>
      </c>
      <c r="B3159" s="6" t="s">
        <v>31</v>
      </c>
      <c r="C3159" s="6" t="s">
        <v>31</v>
      </c>
      <c r="D3159" s="6" t="s">
        <v>31</v>
      </c>
      <c r="E3159" s="6" t="s">
        <v>31</v>
      </c>
    </row>
    <row r="3160" spans="1:5" ht="12" x14ac:dyDescent="0.2">
      <c r="A3160" s="6" t="s">
        <v>1351</v>
      </c>
      <c r="B3160" s="6" t="s">
        <v>31</v>
      </c>
      <c r="C3160" s="6" t="s">
        <v>31</v>
      </c>
      <c r="D3160" s="6" t="s">
        <v>31</v>
      </c>
      <c r="E3160" s="6" t="s">
        <v>31</v>
      </c>
    </row>
    <row r="3161" spans="1:5" ht="12" x14ac:dyDescent="0.2">
      <c r="A3161" s="6" t="s">
        <v>31</v>
      </c>
      <c r="B3161" s="6" t="s">
        <v>31</v>
      </c>
      <c r="C3161" s="6" t="s">
        <v>31</v>
      </c>
      <c r="D3161" s="6" t="s">
        <v>31</v>
      </c>
      <c r="E3161" s="6" t="s">
        <v>31</v>
      </c>
    </row>
    <row r="3162" spans="1:5" ht="12" x14ac:dyDescent="0.2">
      <c r="A3162" s="6" t="s">
        <v>2437</v>
      </c>
      <c r="B3162" s="6" t="s">
        <v>31</v>
      </c>
      <c r="C3162" s="6" t="s">
        <v>31</v>
      </c>
      <c r="D3162" s="6" t="s">
        <v>31</v>
      </c>
      <c r="E3162" s="6" t="s">
        <v>31</v>
      </c>
    </row>
    <row r="3163" spans="1:5" ht="12" x14ac:dyDescent="0.2">
      <c r="A3163" s="6" t="s">
        <v>1365</v>
      </c>
      <c r="B3163" s="9">
        <v>0</v>
      </c>
      <c r="C3163" s="9">
        <v>0</v>
      </c>
      <c r="D3163" s="9">
        <v>0</v>
      </c>
      <c r="E3163" s="9">
        <v>0</v>
      </c>
    </row>
    <row r="3164" spans="1:5" ht="12" x14ac:dyDescent="0.2">
      <c r="A3164" s="6" t="s">
        <v>31</v>
      </c>
      <c r="B3164" s="6" t="s">
        <v>31</v>
      </c>
      <c r="C3164" s="6" t="s">
        <v>31</v>
      </c>
      <c r="D3164" s="6" t="s">
        <v>31</v>
      </c>
      <c r="E3164" s="6" t="s">
        <v>31</v>
      </c>
    </row>
    <row r="3165" spans="1:5" ht="12" x14ac:dyDescent="0.2">
      <c r="A3165" s="6" t="s">
        <v>2381</v>
      </c>
      <c r="B3165" s="6" t="s">
        <v>31</v>
      </c>
      <c r="C3165" s="6" t="s">
        <v>31</v>
      </c>
      <c r="D3165" s="6" t="s">
        <v>31</v>
      </c>
      <c r="E3165" s="6" t="s">
        <v>31</v>
      </c>
    </row>
    <row r="3166" spans="1:5" ht="12" x14ac:dyDescent="0.2">
      <c r="A3166" s="6" t="s">
        <v>2427</v>
      </c>
      <c r="B3166" s="6" t="s">
        <v>31</v>
      </c>
      <c r="C3166" s="6" t="s">
        <v>31</v>
      </c>
      <c r="D3166" s="6" t="s">
        <v>31</v>
      </c>
      <c r="E3166" s="6" t="s">
        <v>31</v>
      </c>
    </row>
    <row r="3167" spans="1:5" ht="12" x14ac:dyDescent="0.2">
      <c r="A3167" s="6" t="s">
        <v>2428</v>
      </c>
      <c r="B3167" s="9">
        <v>23</v>
      </c>
      <c r="C3167" s="9">
        <v>0</v>
      </c>
      <c r="D3167" s="9">
        <v>0</v>
      </c>
      <c r="E3167" s="9">
        <v>23</v>
      </c>
    </row>
    <row r="3168" spans="1:5" ht="12" x14ac:dyDescent="0.2">
      <c r="A3168" s="6" t="s">
        <v>2429</v>
      </c>
      <c r="B3168" s="6" t="s">
        <v>31</v>
      </c>
      <c r="C3168" s="6" t="s">
        <v>31</v>
      </c>
      <c r="D3168" s="6" t="s">
        <v>31</v>
      </c>
      <c r="E3168" s="6" t="s">
        <v>31</v>
      </c>
    </row>
    <row r="3169" spans="1:5" ht="12" x14ac:dyDescent="0.2">
      <c r="A3169" s="6" t="s">
        <v>2430</v>
      </c>
      <c r="B3169" s="9">
        <v>0</v>
      </c>
      <c r="C3169" s="9">
        <v>277</v>
      </c>
      <c r="D3169" s="9">
        <v>0</v>
      </c>
      <c r="E3169" s="9">
        <v>277</v>
      </c>
    </row>
    <row r="3170" spans="1:5" ht="12" x14ac:dyDescent="0.2">
      <c r="A3170" s="6" t="s">
        <v>2431</v>
      </c>
      <c r="B3170" s="6" t="s">
        <v>31</v>
      </c>
      <c r="C3170" s="6" t="s">
        <v>31</v>
      </c>
      <c r="D3170" s="6" t="s">
        <v>31</v>
      </c>
      <c r="E3170" s="6" t="s">
        <v>31</v>
      </c>
    </row>
    <row r="3171" spans="1:5" ht="12" x14ac:dyDescent="0.2">
      <c r="A3171" s="6" t="s">
        <v>2432</v>
      </c>
      <c r="B3171" s="9">
        <v>0</v>
      </c>
      <c r="C3171" s="9">
        <v>0</v>
      </c>
      <c r="D3171" s="9">
        <v>16</v>
      </c>
      <c r="E3171" s="9">
        <v>16</v>
      </c>
    </row>
    <row r="3172" spans="1:5" ht="12" x14ac:dyDescent="0.2">
      <c r="A3172" s="6" t="s">
        <v>2433</v>
      </c>
      <c r="B3172" s="6" t="s">
        <v>31</v>
      </c>
      <c r="C3172" s="6" t="s">
        <v>31</v>
      </c>
      <c r="D3172" s="6" t="s">
        <v>31</v>
      </c>
      <c r="E3172" s="6" t="s">
        <v>31</v>
      </c>
    </row>
    <row r="3173" spans="1:5" ht="12" x14ac:dyDescent="0.2">
      <c r="A3173" s="6" t="s">
        <v>1503</v>
      </c>
      <c r="B3173" s="9">
        <v>23</v>
      </c>
      <c r="C3173" s="9">
        <v>277</v>
      </c>
      <c r="D3173" s="9">
        <v>16</v>
      </c>
      <c r="E3173" s="9">
        <v>316</v>
      </c>
    </row>
    <row r="3174" spans="1:5" ht="12" x14ac:dyDescent="0.2">
      <c r="A3174" s="6" t="s">
        <v>31</v>
      </c>
      <c r="B3174" s="6" t="s">
        <v>31</v>
      </c>
      <c r="C3174" s="6" t="s">
        <v>31</v>
      </c>
      <c r="D3174" s="6" t="s">
        <v>31</v>
      </c>
      <c r="E3174" s="6" t="s">
        <v>31</v>
      </c>
    </row>
    <row r="3175" spans="1:5" ht="12" x14ac:dyDescent="0.2">
      <c r="A3175" s="6" t="s">
        <v>31</v>
      </c>
      <c r="B3175" s="6" t="s">
        <v>31</v>
      </c>
      <c r="C3175" s="6" t="s">
        <v>31</v>
      </c>
      <c r="D3175" s="6" t="s">
        <v>31</v>
      </c>
      <c r="E3175" s="6" t="s">
        <v>31</v>
      </c>
    </row>
    <row r="3176" spans="1:5" ht="12" x14ac:dyDescent="0.2">
      <c r="A3176" s="7" t="s">
        <v>2438</v>
      </c>
      <c r="B3176" s="8">
        <v>0</v>
      </c>
      <c r="C3176" s="8">
        <v>0</v>
      </c>
      <c r="D3176" s="8">
        <v>0</v>
      </c>
      <c r="E3176" s="8">
        <v>0</v>
      </c>
    </row>
    <row r="3177" spans="1:5" ht="12" x14ac:dyDescent="0.2">
      <c r="A3177" s="6" t="s">
        <v>2439</v>
      </c>
      <c r="B3177" s="6" t="s">
        <v>31</v>
      </c>
      <c r="C3177" s="6" t="s">
        <v>31</v>
      </c>
      <c r="D3177" s="6" t="s">
        <v>31</v>
      </c>
      <c r="E3177" s="6" t="s">
        <v>31</v>
      </c>
    </row>
    <row r="3178" spans="1:5" ht="12" x14ac:dyDescent="0.2">
      <c r="A3178" s="6" t="s">
        <v>31</v>
      </c>
      <c r="B3178" s="6" t="s">
        <v>31</v>
      </c>
      <c r="C3178" s="6" t="s">
        <v>31</v>
      </c>
      <c r="D3178" s="6" t="s">
        <v>31</v>
      </c>
      <c r="E3178" s="6" t="s">
        <v>31</v>
      </c>
    </row>
    <row r="3179" spans="1:5" ht="12" x14ac:dyDescent="0.2">
      <c r="A3179" s="6" t="s">
        <v>1349</v>
      </c>
      <c r="B3179" s="6" t="s">
        <v>31</v>
      </c>
      <c r="C3179" s="6" t="s">
        <v>31</v>
      </c>
      <c r="D3179" s="6" t="s">
        <v>31</v>
      </c>
      <c r="E3179" s="6" t="s">
        <v>31</v>
      </c>
    </row>
    <row r="3180" spans="1:5" ht="12" x14ac:dyDescent="0.2">
      <c r="A3180" s="6" t="s">
        <v>1350</v>
      </c>
      <c r="B3180" s="6" t="s">
        <v>31</v>
      </c>
      <c r="C3180" s="6" t="s">
        <v>31</v>
      </c>
      <c r="D3180" s="6" t="s">
        <v>31</v>
      </c>
      <c r="E3180" s="6" t="s">
        <v>31</v>
      </c>
    </row>
    <row r="3181" spans="1:5" ht="12" x14ac:dyDescent="0.2">
      <c r="A3181" s="6" t="s">
        <v>1351</v>
      </c>
      <c r="B3181" s="6" t="s">
        <v>31</v>
      </c>
      <c r="C3181" s="6" t="s">
        <v>31</v>
      </c>
      <c r="D3181" s="6" t="s">
        <v>31</v>
      </c>
      <c r="E3181" s="6" t="s">
        <v>31</v>
      </c>
    </row>
    <row r="3182" spans="1:5" ht="12" x14ac:dyDescent="0.2">
      <c r="A3182" s="6" t="s">
        <v>31</v>
      </c>
      <c r="B3182" s="6" t="s">
        <v>31</v>
      </c>
      <c r="C3182" s="6" t="s">
        <v>31</v>
      </c>
      <c r="D3182" s="6" t="s">
        <v>31</v>
      </c>
      <c r="E3182" s="6" t="s">
        <v>31</v>
      </c>
    </row>
    <row r="3183" spans="1:5" ht="12" x14ac:dyDescent="0.2">
      <c r="A3183" s="6" t="s">
        <v>2440</v>
      </c>
      <c r="B3183" s="6" t="s">
        <v>31</v>
      </c>
      <c r="C3183" s="6" t="s">
        <v>31</v>
      </c>
      <c r="D3183" s="6" t="s">
        <v>31</v>
      </c>
      <c r="E3183" s="6" t="s">
        <v>31</v>
      </c>
    </row>
    <row r="3184" spans="1:5" ht="12" x14ac:dyDescent="0.2">
      <c r="A3184" s="6" t="s">
        <v>1365</v>
      </c>
      <c r="B3184" s="9">
        <v>0</v>
      </c>
      <c r="C3184" s="9">
        <v>0</v>
      </c>
      <c r="D3184" s="9">
        <v>0</v>
      </c>
      <c r="E3184" s="9">
        <v>0</v>
      </c>
    </row>
    <row r="3185" spans="1:5" ht="12" x14ac:dyDescent="0.2">
      <c r="A3185" s="6" t="s">
        <v>31</v>
      </c>
      <c r="B3185" s="6" t="s">
        <v>31</v>
      </c>
      <c r="C3185" s="6" t="s">
        <v>31</v>
      </c>
      <c r="D3185" s="6" t="s">
        <v>31</v>
      </c>
      <c r="E3185" s="6" t="s">
        <v>31</v>
      </c>
    </row>
    <row r="3186" spans="1:5" ht="12" x14ac:dyDescent="0.2">
      <c r="A3186" s="6" t="s">
        <v>2441</v>
      </c>
      <c r="B3186" s="6" t="s">
        <v>31</v>
      </c>
      <c r="C3186" s="6" t="s">
        <v>31</v>
      </c>
      <c r="D3186" s="6" t="s">
        <v>31</v>
      </c>
      <c r="E3186" s="6" t="s">
        <v>31</v>
      </c>
    </row>
    <row r="3187" spans="1:5" ht="12" x14ac:dyDescent="0.2">
      <c r="A3187" s="6" t="s">
        <v>2442</v>
      </c>
      <c r="B3187" s="6" t="s">
        <v>31</v>
      </c>
      <c r="C3187" s="6" t="s">
        <v>31</v>
      </c>
      <c r="D3187" s="6" t="s">
        <v>31</v>
      </c>
      <c r="E3187" s="6" t="s">
        <v>31</v>
      </c>
    </row>
    <row r="3188" spans="1:5" ht="12" x14ac:dyDescent="0.2">
      <c r="A3188" s="6" t="s">
        <v>2443</v>
      </c>
      <c r="B3188" s="6" t="s">
        <v>31</v>
      </c>
      <c r="C3188" s="6" t="s">
        <v>31</v>
      </c>
      <c r="D3188" s="6" t="s">
        <v>31</v>
      </c>
      <c r="E3188" s="6" t="s">
        <v>31</v>
      </c>
    </row>
    <row r="3189" spans="1:5" ht="12" x14ac:dyDescent="0.2">
      <c r="A3189" s="6" t="s">
        <v>1503</v>
      </c>
      <c r="B3189" s="9">
        <v>0</v>
      </c>
      <c r="C3189" s="9">
        <v>0</v>
      </c>
      <c r="D3189" s="9">
        <v>0</v>
      </c>
      <c r="E3189" s="9">
        <v>0</v>
      </c>
    </row>
    <row r="3190" spans="1:5" ht="12" x14ac:dyDescent="0.2">
      <c r="A3190" s="6" t="s">
        <v>31</v>
      </c>
      <c r="B3190" s="6" t="s">
        <v>31</v>
      </c>
      <c r="C3190" s="6" t="s">
        <v>31</v>
      </c>
      <c r="D3190" s="6" t="s">
        <v>31</v>
      </c>
      <c r="E3190" s="6" t="s">
        <v>31</v>
      </c>
    </row>
    <row r="3191" spans="1:5" ht="12" x14ac:dyDescent="0.2">
      <c r="A3191" s="6" t="s">
        <v>31</v>
      </c>
      <c r="B3191" s="6" t="s">
        <v>31</v>
      </c>
      <c r="C3191" s="6" t="s">
        <v>31</v>
      </c>
      <c r="D3191" s="6" t="s">
        <v>31</v>
      </c>
      <c r="E3191" s="6" t="s">
        <v>31</v>
      </c>
    </row>
    <row r="3192" spans="1:5" ht="12" x14ac:dyDescent="0.2">
      <c r="A3192" s="7" t="s">
        <v>2444</v>
      </c>
      <c r="B3192" s="8">
        <v>0</v>
      </c>
      <c r="C3192" s="8">
        <v>0</v>
      </c>
      <c r="D3192" s="8">
        <v>0</v>
      </c>
      <c r="E3192" s="8">
        <v>0</v>
      </c>
    </row>
    <row r="3193" spans="1:5" ht="12" x14ac:dyDescent="0.2">
      <c r="A3193" s="6" t="s">
        <v>2445</v>
      </c>
      <c r="B3193" s="6" t="s">
        <v>31</v>
      </c>
      <c r="C3193" s="6" t="s">
        <v>31</v>
      </c>
      <c r="D3193" s="6" t="s">
        <v>31</v>
      </c>
      <c r="E3193" s="6" t="s">
        <v>31</v>
      </c>
    </row>
    <row r="3194" spans="1:5" ht="12" x14ac:dyDescent="0.2">
      <c r="A3194" s="6" t="s">
        <v>31</v>
      </c>
      <c r="B3194" s="6" t="s">
        <v>31</v>
      </c>
      <c r="C3194" s="6" t="s">
        <v>31</v>
      </c>
      <c r="D3194" s="6" t="s">
        <v>31</v>
      </c>
      <c r="E3194" s="6" t="s">
        <v>31</v>
      </c>
    </row>
    <row r="3195" spans="1:5" ht="12" x14ac:dyDescent="0.2">
      <c r="A3195" s="6" t="s">
        <v>2446</v>
      </c>
      <c r="B3195" s="6" t="s">
        <v>31</v>
      </c>
      <c r="C3195" s="6" t="s">
        <v>31</v>
      </c>
      <c r="D3195" s="6" t="s">
        <v>31</v>
      </c>
      <c r="E3195" s="6" t="s">
        <v>31</v>
      </c>
    </row>
    <row r="3196" spans="1:5" ht="12" x14ac:dyDescent="0.2">
      <c r="A3196" s="6" t="s">
        <v>31</v>
      </c>
      <c r="B3196" s="6" t="s">
        <v>31</v>
      </c>
      <c r="C3196" s="6" t="s">
        <v>31</v>
      </c>
      <c r="D3196" s="6" t="s">
        <v>31</v>
      </c>
      <c r="E3196" s="6" t="s">
        <v>31</v>
      </c>
    </row>
    <row r="3197" spans="1:5" ht="12" x14ac:dyDescent="0.2">
      <c r="A3197" s="6" t="s">
        <v>2447</v>
      </c>
      <c r="B3197" s="6" t="s">
        <v>31</v>
      </c>
      <c r="C3197" s="6" t="s">
        <v>31</v>
      </c>
      <c r="D3197" s="6" t="s">
        <v>31</v>
      </c>
      <c r="E3197" s="6" t="s">
        <v>31</v>
      </c>
    </row>
    <row r="3198" spans="1:5" ht="12" x14ac:dyDescent="0.2">
      <c r="A3198" s="6" t="s">
        <v>2448</v>
      </c>
      <c r="B3198" s="6" t="s">
        <v>31</v>
      </c>
      <c r="C3198" s="6" t="s">
        <v>31</v>
      </c>
      <c r="D3198" s="6" t="s">
        <v>31</v>
      </c>
      <c r="E3198" s="6" t="s">
        <v>31</v>
      </c>
    </row>
    <row r="3199" spans="1:5" ht="12" x14ac:dyDescent="0.2">
      <c r="A3199" s="6" t="s">
        <v>2449</v>
      </c>
      <c r="B3199" s="6" t="s">
        <v>31</v>
      </c>
      <c r="C3199" s="6" t="s">
        <v>31</v>
      </c>
      <c r="D3199" s="6" t="s">
        <v>31</v>
      </c>
      <c r="E3199" s="6" t="s">
        <v>31</v>
      </c>
    </row>
    <row r="3200" spans="1:5" ht="12" x14ac:dyDescent="0.2">
      <c r="A3200" s="6" t="s">
        <v>2450</v>
      </c>
      <c r="B3200" s="6" t="s">
        <v>31</v>
      </c>
      <c r="C3200" s="6" t="s">
        <v>31</v>
      </c>
      <c r="D3200" s="6" t="s">
        <v>31</v>
      </c>
      <c r="E3200" s="6" t="s">
        <v>31</v>
      </c>
    </row>
    <row r="3201" spans="1:5" ht="12" x14ac:dyDescent="0.2">
      <c r="A3201" s="6" t="s">
        <v>2451</v>
      </c>
      <c r="B3201" s="6" t="s">
        <v>31</v>
      </c>
      <c r="C3201" s="6" t="s">
        <v>31</v>
      </c>
      <c r="D3201" s="6" t="s">
        <v>31</v>
      </c>
      <c r="E3201" s="6" t="s">
        <v>31</v>
      </c>
    </row>
    <row r="3202" spans="1:5" ht="12" x14ac:dyDescent="0.2">
      <c r="A3202" s="6" t="s">
        <v>2452</v>
      </c>
      <c r="B3202" s="6" t="s">
        <v>31</v>
      </c>
      <c r="C3202" s="6" t="s">
        <v>31</v>
      </c>
      <c r="D3202" s="6" t="s">
        <v>31</v>
      </c>
      <c r="E3202" s="6" t="s">
        <v>31</v>
      </c>
    </row>
    <row r="3203" spans="1:5" ht="12" x14ac:dyDescent="0.2">
      <c r="A3203" s="6" t="s">
        <v>2453</v>
      </c>
      <c r="B3203" s="6" t="s">
        <v>31</v>
      </c>
      <c r="C3203" s="6" t="s">
        <v>31</v>
      </c>
      <c r="D3203" s="6" t="s">
        <v>31</v>
      </c>
      <c r="E3203" s="6" t="s">
        <v>31</v>
      </c>
    </row>
    <row r="3204" spans="1:5" ht="12" x14ac:dyDescent="0.2">
      <c r="A3204" s="6" t="s">
        <v>2454</v>
      </c>
      <c r="B3204" s="6" t="s">
        <v>31</v>
      </c>
      <c r="C3204" s="6" t="s">
        <v>31</v>
      </c>
      <c r="D3204" s="6" t="s">
        <v>31</v>
      </c>
      <c r="E3204" s="6" t="s">
        <v>31</v>
      </c>
    </row>
    <row r="3205" spans="1:5" ht="12" x14ac:dyDescent="0.2">
      <c r="A3205" s="6" t="s">
        <v>31</v>
      </c>
      <c r="B3205" s="6" t="s">
        <v>31</v>
      </c>
      <c r="C3205" s="6" t="s">
        <v>31</v>
      </c>
      <c r="D3205" s="6" t="s">
        <v>31</v>
      </c>
      <c r="E3205" s="6" t="s">
        <v>31</v>
      </c>
    </row>
    <row r="3206" spans="1:5" ht="12" x14ac:dyDescent="0.2">
      <c r="A3206" s="7" t="s">
        <v>2455</v>
      </c>
      <c r="B3206" s="8">
        <v>0</v>
      </c>
      <c r="C3206" s="8">
        <v>0</v>
      </c>
      <c r="D3206" s="8">
        <v>0</v>
      </c>
      <c r="E3206" s="8">
        <v>0</v>
      </c>
    </row>
    <row r="3207" spans="1:5" ht="12" x14ac:dyDescent="0.2">
      <c r="A3207" s="6" t="s">
        <v>2456</v>
      </c>
      <c r="B3207" s="6" t="s">
        <v>31</v>
      </c>
      <c r="C3207" s="6" t="s">
        <v>31</v>
      </c>
      <c r="D3207" s="6" t="s">
        <v>31</v>
      </c>
      <c r="E3207" s="6" t="s">
        <v>31</v>
      </c>
    </row>
    <row r="3208" spans="1:5" ht="12" x14ac:dyDescent="0.2">
      <c r="A3208" s="6" t="s">
        <v>31</v>
      </c>
      <c r="B3208" s="6" t="s">
        <v>31</v>
      </c>
      <c r="C3208" s="6" t="s">
        <v>31</v>
      </c>
      <c r="D3208" s="6" t="s">
        <v>31</v>
      </c>
      <c r="E3208" s="6" t="s">
        <v>31</v>
      </c>
    </row>
    <row r="3209" spans="1:5" ht="12" x14ac:dyDescent="0.2">
      <c r="A3209" s="6" t="s">
        <v>2446</v>
      </c>
      <c r="B3209" s="6" t="s">
        <v>31</v>
      </c>
      <c r="C3209" s="6" t="s">
        <v>31</v>
      </c>
      <c r="D3209" s="6" t="s">
        <v>31</v>
      </c>
      <c r="E3209" s="6" t="s">
        <v>31</v>
      </c>
    </row>
    <row r="3210" spans="1:5" ht="12" x14ac:dyDescent="0.2">
      <c r="A3210" s="6" t="s">
        <v>31</v>
      </c>
      <c r="B3210" s="6" t="s">
        <v>31</v>
      </c>
      <c r="C3210" s="6" t="s">
        <v>31</v>
      </c>
      <c r="D3210" s="6" t="s">
        <v>31</v>
      </c>
      <c r="E3210" s="6" t="s">
        <v>31</v>
      </c>
    </row>
    <row r="3211" spans="1:5" ht="12" x14ac:dyDescent="0.2">
      <c r="A3211" s="6" t="s">
        <v>2457</v>
      </c>
      <c r="B3211" s="6" t="s">
        <v>31</v>
      </c>
      <c r="C3211" s="6" t="s">
        <v>31</v>
      </c>
      <c r="D3211" s="6" t="s">
        <v>31</v>
      </c>
      <c r="E3211" s="6" t="s">
        <v>31</v>
      </c>
    </row>
    <row r="3212" spans="1:5" ht="12" x14ac:dyDescent="0.2">
      <c r="A3212" s="6" t="s">
        <v>2458</v>
      </c>
      <c r="B3212" s="6" t="s">
        <v>31</v>
      </c>
      <c r="C3212" s="6" t="s">
        <v>31</v>
      </c>
      <c r="D3212" s="6" t="s">
        <v>31</v>
      </c>
      <c r="E3212" s="6" t="s">
        <v>31</v>
      </c>
    </row>
    <row r="3213" spans="1:5" ht="12" x14ac:dyDescent="0.2">
      <c r="A3213" s="6" t="s">
        <v>2449</v>
      </c>
      <c r="B3213" s="6" t="s">
        <v>31</v>
      </c>
      <c r="C3213" s="6" t="s">
        <v>31</v>
      </c>
      <c r="D3213" s="6" t="s">
        <v>31</v>
      </c>
      <c r="E3213" s="6" t="s">
        <v>31</v>
      </c>
    </row>
    <row r="3214" spans="1:5" ht="12" x14ac:dyDescent="0.2">
      <c r="A3214" s="6" t="s">
        <v>2459</v>
      </c>
      <c r="B3214" s="6" t="s">
        <v>31</v>
      </c>
      <c r="C3214" s="6" t="s">
        <v>31</v>
      </c>
      <c r="D3214" s="6" t="s">
        <v>31</v>
      </c>
      <c r="E3214" s="6" t="s">
        <v>31</v>
      </c>
    </row>
    <row r="3215" spans="1:5" ht="12" x14ac:dyDescent="0.2">
      <c r="A3215" s="6" t="s">
        <v>2460</v>
      </c>
      <c r="B3215" s="6" t="s">
        <v>31</v>
      </c>
      <c r="C3215" s="6" t="s">
        <v>31</v>
      </c>
      <c r="D3215" s="6" t="s">
        <v>31</v>
      </c>
      <c r="E3215" s="6" t="s">
        <v>31</v>
      </c>
    </row>
    <row r="3216" spans="1:5" ht="12" x14ac:dyDescent="0.2">
      <c r="A3216" s="6" t="s">
        <v>2461</v>
      </c>
      <c r="B3216" s="6" t="s">
        <v>31</v>
      </c>
      <c r="C3216" s="6" t="s">
        <v>31</v>
      </c>
      <c r="D3216" s="6" t="s">
        <v>31</v>
      </c>
      <c r="E3216" s="6" t="s">
        <v>31</v>
      </c>
    </row>
    <row r="3217" spans="1:5" ht="12" x14ac:dyDescent="0.2">
      <c r="A3217" s="6" t="s">
        <v>2462</v>
      </c>
      <c r="B3217" s="6" t="s">
        <v>31</v>
      </c>
      <c r="C3217" s="6" t="s">
        <v>31</v>
      </c>
      <c r="D3217" s="6" t="s">
        <v>31</v>
      </c>
      <c r="E3217" s="6" t="s">
        <v>31</v>
      </c>
    </row>
    <row r="3218" spans="1:5" ht="12" x14ac:dyDescent="0.2">
      <c r="A3218" s="6" t="s">
        <v>31</v>
      </c>
      <c r="B3218" s="6" t="s">
        <v>31</v>
      </c>
      <c r="C3218" s="6" t="s">
        <v>31</v>
      </c>
      <c r="D3218" s="6" t="s">
        <v>31</v>
      </c>
      <c r="E3218" s="6" t="s">
        <v>31</v>
      </c>
    </row>
    <row r="3219" spans="1:5" ht="12" x14ac:dyDescent="0.2">
      <c r="A3219" s="7" t="s">
        <v>2463</v>
      </c>
      <c r="B3219" s="8">
        <v>21</v>
      </c>
      <c r="C3219" s="8">
        <v>323</v>
      </c>
      <c r="D3219" s="8">
        <v>68</v>
      </c>
      <c r="E3219" s="8">
        <v>412</v>
      </c>
    </row>
    <row r="3220" spans="1:5" ht="12" x14ac:dyDescent="0.2">
      <c r="A3220" s="6" t="s">
        <v>2464</v>
      </c>
      <c r="B3220" s="6" t="s">
        <v>31</v>
      </c>
      <c r="C3220" s="6" t="s">
        <v>31</v>
      </c>
      <c r="D3220" s="6" t="s">
        <v>31</v>
      </c>
      <c r="E3220" s="6" t="s">
        <v>31</v>
      </c>
    </row>
    <row r="3221" spans="1:5" ht="12" x14ac:dyDescent="0.2">
      <c r="A3221" s="6" t="s">
        <v>2465</v>
      </c>
      <c r="B3221" s="6" t="s">
        <v>31</v>
      </c>
      <c r="C3221" s="6" t="s">
        <v>31</v>
      </c>
      <c r="D3221" s="6" t="s">
        <v>31</v>
      </c>
      <c r="E3221" s="6" t="s">
        <v>31</v>
      </c>
    </row>
    <row r="3222" spans="1:5" ht="12" x14ac:dyDescent="0.2">
      <c r="A3222" s="6" t="s">
        <v>31</v>
      </c>
      <c r="B3222" s="6" t="s">
        <v>31</v>
      </c>
      <c r="C3222" s="6" t="s">
        <v>31</v>
      </c>
      <c r="D3222" s="6" t="s">
        <v>31</v>
      </c>
      <c r="E3222" s="6" t="s">
        <v>31</v>
      </c>
    </row>
    <row r="3223" spans="1:5" ht="12" x14ac:dyDescent="0.2">
      <c r="A3223" s="6" t="s">
        <v>1349</v>
      </c>
      <c r="B3223" s="6" t="s">
        <v>31</v>
      </c>
      <c r="C3223" s="6" t="s">
        <v>31</v>
      </c>
      <c r="D3223" s="6" t="s">
        <v>31</v>
      </c>
      <c r="E3223" s="6" t="s">
        <v>31</v>
      </c>
    </row>
    <row r="3224" spans="1:5" ht="12" x14ac:dyDescent="0.2">
      <c r="A3224" s="6" t="s">
        <v>1350</v>
      </c>
      <c r="B3224" s="6" t="s">
        <v>31</v>
      </c>
      <c r="C3224" s="6" t="s">
        <v>31</v>
      </c>
      <c r="D3224" s="6" t="s">
        <v>31</v>
      </c>
      <c r="E3224" s="6" t="s">
        <v>31</v>
      </c>
    </row>
    <row r="3225" spans="1:5" ht="12" x14ac:dyDescent="0.2">
      <c r="A3225" s="6" t="s">
        <v>1351</v>
      </c>
      <c r="B3225" s="6" t="s">
        <v>31</v>
      </c>
      <c r="C3225" s="6" t="s">
        <v>31</v>
      </c>
      <c r="D3225" s="6" t="s">
        <v>31</v>
      </c>
      <c r="E3225" s="6" t="s">
        <v>31</v>
      </c>
    </row>
    <row r="3226" spans="1:5" ht="12" x14ac:dyDescent="0.2">
      <c r="A3226" s="6" t="s">
        <v>31</v>
      </c>
      <c r="B3226" s="6" t="s">
        <v>31</v>
      </c>
      <c r="C3226" s="6" t="s">
        <v>31</v>
      </c>
      <c r="D3226" s="6" t="s">
        <v>31</v>
      </c>
      <c r="E3226" s="6" t="s">
        <v>31</v>
      </c>
    </row>
    <row r="3227" spans="1:5" ht="12" x14ac:dyDescent="0.2">
      <c r="A3227" s="6" t="s">
        <v>1906</v>
      </c>
      <c r="B3227" s="6" t="s">
        <v>31</v>
      </c>
      <c r="C3227" s="6" t="s">
        <v>31</v>
      </c>
      <c r="D3227" s="6" t="s">
        <v>31</v>
      </c>
      <c r="E3227" s="6" t="s">
        <v>31</v>
      </c>
    </row>
    <row r="3228" spans="1:5" ht="12" x14ac:dyDescent="0.2">
      <c r="A3228" s="6" t="s">
        <v>2466</v>
      </c>
      <c r="B3228" s="6" t="s">
        <v>31</v>
      </c>
      <c r="C3228" s="6" t="s">
        <v>31</v>
      </c>
      <c r="D3228" s="6" t="s">
        <v>31</v>
      </c>
      <c r="E3228" s="6" t="s">
        <v>31</v>
      </c>
    </row>
    <row r="3229" spans="1:5" ht="12" x14ac:dyDescent="0.2">
      <c r="A3229" s="6" t="s">
        <v>2467</v>
      </c>
      <c r="B3229" s="6" t="s">
        <v>31</v>
      </c>
      <c r="C3229" s="6" t="s">
        <v>31</v>
      </c>
      <c r="D3229" s="6" t="s">
        <v>31</v>
      </c>
      <c r="E3229" s="6" t="s">
        <v>31</v>
      </c>
    </row>
    <row r="3230" spans="1:5" ht="12" x14ac:dyDescent="0.2">
      <c r="A3230" s="6" t="s">
        <v>2468</v>
      </c>
      <c r="B3230" s="6" t="s">
        <v>31</v>
      </c>
      <c r="C3230" s="6" t="s">
        <v>31</v>
      </c>
      <c r="D3230" s="6" t="s">
        <v>31</v>
      </c>
      <c r="E3230" s="6" t="s">
        <v>31</v>
      </c>
    </row>
    <row r="3231" spans="1:5" ht="12" x14ac:dyDescent="0.2">
      <c r="A3231" s="6" t="s">
        <v>2469</v>
      </c>
      <c r="B3231" s="6" t="s">
        <v>31</v>
      </c>
      <c r="C3231" s="6" t="s">
        <v>31</v>
      </c>
      <c r="D3231" s="6" t="s">
        <v>31</v>
      </c>
      <c r="E3231" s="6" t="s">
        <v>31</v>
      </c>
    </row>
    <row r="3232" spans="1:5" ht="12" x14ac:dyDescent="0.2">
      <c r="A3232" s="6" t="s">
        <v>2470</v>
      </c>
      <c r="B3232" s="6" t="s">
        <v>31</v>
      </c>
      <c r="C3232" s="6" t="s">
        <v>31</v>
      </c>
      <c r="D3232" s="6" t="s">
        <v>31</v>
      </c>
      <c r="E3232" s="6" t="s">
        <v>31</v>
      </c>
    </row>
    <row r="3233" spans="1:5" ht="12" x14ac:dyDescent="0.2">
      <c r="A3233" s="6" t="s">
        <v>1365</v>
      </c>
      <c r="B3233" s="9">
        <v>0</v>
      </c>
      <c r="C3233" s="9">
        <v>0</v>
      </c>
      <c r="D3233" s="9">
        <v>0</v>
      </c>
      <c r="E3233" s="9">
        <v>0</v>
      </c>
    </row>
    <row r="3234" spans="1:5" ht="12" x14ac:dyDescent="0.2">
      <c r="A3234" s="6" t="s">
        <v>31</v>
      </c>
      <c r="B3234" s="6" t="s">
        <v>31</v>
      </c>
      <c r="C3234" s="6" t="s">
        <v>31</v>
      </c>
      <c r="D3234" s="6" t="s">
        <v>31</v>
      </c>
      <c r="E3234" s="6" t="s">
        <v>31</v>
      </c>
    </row>
    <row r="3235" spans="1:5" ht="12" x14ac:dyDescent="0.2">
      <c r="A3235" s="6" t="s">
        <v>1522</v>
      </c>
      <c r="B3235" s="6" t="s">
        <v>31</v>
      </c>
      <c r="C3235" s="6" t="s">
        <v>31</v>
      </c>
      <c r="D3235" s="6" t="s">
        <v>31</v>
      </c>
      <c r="E3235" s="6" t="s">
        <v>31</v>
      </c>
    </row>
    <row r="3236" spans="1:5" ht="12" x14ac:dyDescent="0.2">
      <c r="A3236" s="6" t="s">
        <v>2471</v>
      </c>
      <c r="B3236" s="6" t="s">
        <v>31</v>
      </c>
      <c r="C3236" s="6" t="s">
        <v>31</v>
      </c>
      <c r="D3236" s="6" t="s">
        <v>31</v>
      </c>
      <c r="E3236" s="6" t="s">
        <v>31</v>
      </c>
    </row>
    <row r="3237" spans="1:5" ht="12" x14ac:dyDescent="0.2">
      <c r="A3237" s="6" t="s">
        <v>2472</v>
      </c>
      <c r="B3237" s="6" t="s">
        <v>31</v>
      </c>
      <c r="C3237" s="6" t="s">
        <v>31</v>
      </c>
      <c r="D3237" s="6" t="s">
        <v>31</v>
      </c>
      <c r="E3237" s="6" t="s">
        <v>31</v>
      </c>
    </row>
    <row r="3238" spans="1:5" ht="12" x14ac:dyDescent="0.2">
      <c r="A3238" s="6" t="s">
        <v>2473</v>
      </c>
      <c r="B3238" s="6" t="s">
        <v>31</v>
      </c>
      <c r="C3238" s="6" t="s">
        <v>31</v>
      </c>
      <c r="D3238" s="6" t="s">
        <v>31</v>
      </c>
      <c r="E3238" s="6" t="s">
        <v>31</v>
      </c>
    </row>
    <row r="3239" spans="1:5" ht="12" x14ac:dyDescent="0.2">
      <c r="A3239" s="6" t="s">
        <v>2474</v>
      </c>
      <c r="B3239" s="9">
        <v>21</v>
      </c>
      <c r="C3239" s="9">
        <v>0</v>
      </c>
      <c r="D3239" s="9">
        <v>0</v>
      </c>
      <c r="E3239" s="9">
        <v>21</v>
      </c>
    </row>
    <row r="3240" spans="1:5" ht="12" x14ac:dyDescent="0.2">
      <c r="A3240" s="6" t="s">
        <v>1498</v>
      </c>
      <c r="B3240" s="6" t="s">
        <v>31</v>
      </c>
      <c r="C3240" s="6" t="s">
        <v>31</v>
      </c>
      <c r="D3240" s="6" t="s">
        <v>31</v>
      </c>
      <c r="E3240" s="6" t="s">
        <v>31</v>
      </c>
    </row>
    <row r="3241" spans="1:5" ht="12" x14ac:dyDescent="0.2">
      <c r="A3241" s="6" t="s">
        <v>2475</v>
      </c>
      <c r="B3241" s="9">
        <v>0</v>
      </c>
      <c r="C3241" s="9">
        <v>323</v>
      </c>
      <c r="D3241" s="9">
        <v>0</v>
      </c>
      <c r="E3241" s="9">
        <v>323</v>
      </c>
    </row>
    <row r="3242" spans="1:5" ht="12" x14ac:dyDescent="0.2">
      <c r="A3242" s="6" t="s">
        <v>1500</v>
      </c>
      <c r="B3242" s="6" t="s">
        <v>31</v>
      </c>
      <c r="C3242" s="6" t="s">
        <v>31</v>
      </c>
      <c r="D3242" s="6" t="s">
        <v>31</v>
      </c>
      <c r="E3242" s="6" t="s">
        <v>31</v>
      </c>
    </row>
    <row r="3243" spans="1:5" ht="12" x14ac:dyDescent="0.2">
      <c r="A3243" s="6" t="s">
        <v>2476</v>
      </c>
      <c r="B3243" s="9">
        <v>0</v>
      </c>
      <c r="C3243" s="9">
        <v>0</v>
      </c>
      <c r="D3243" s="9">
        <v>68</v>
      </c>
      <c r="E3243" s="9">
        <v>68</v>
      </c>
    </row>
    <row r="3244" spans="1:5" ht="12" x14ac:dyDescent="0.2">
      <c r="A3244" s="6" t="s">
        <v>1502</v>
      </c>
      <c r="B3244" s="6" t="s">
        <v>31</v>
      </c>
      <c r="C3244" s="6" t="s">
        <v>31</v>
      </c>
      <c r="D3244" s="6" t="s">
        <v>31</v>
      </c>
      <c r="E3244" s="6" t="s">
        <v>31</v>
      </c>
    </row>
    <row r="3245" spans="1:5" ht="12" x14ac:dyDescent="0.2">
      <c r="A3245" s="6" t="s">
        <v>1503</v>
      </c>
      <c r="B3245" s="9">
        <v>21</v>
      </c>
      <c r="C3245" s="9">
        <v>323</v>
      </c>
      <c r="D3245" s="9">
        <v>68</v>
      </c>
      <c r="E3245" s="9">
        <v>412</v>
      </c>
    </row>
    <row r="3246" spans="1:5" ht="12" x14ac:dyDescent="0.2">
      <c r="A3246" s="6" t="s">
        <v>31</v>
      </c>
      <c r="B3246" s="6" t="s">
        <v>31</v>
      </c>
      <c r="C3246" s="6" t="s">
        <v>31</v>
      </c>
      <c r="D3246" s="6" t="s">
        <v>31</v>
      </c>
      <c r="E3246" s="6" t="s">
        <v>31</v>
      </c>
    </row>
    <row r="3247" spans="1:5" ht="12" x14ac:dyDescent="0.2">
      <c r="A3247" s="6" t="s">
        <v>31</v>
      </c>
      <c r="B3247" s="6" t="s">
        <v>31</v>
      </c>
      <c r="C3247" s="6" t="s">
        <v>31</v>
      </c>
      <c r="D3247" s="6" t="s">
        <v>31</v>
      </c>
      <c r="E3247" s="6" t="s">
        <v>31</v>
      </c>
    </row>
    <row r="3248" spans="1:5" ht="12" x14ac:dyDescent="0.2">
      <c r="A3248" s="7" t="s">
        <v>2477</v>
      </c>
      <c r="B3248" s="8">
        <v>2477</v>
      </c>
      <c r="C3248" s="8">
        <v>11444</v>
      </c>
      <c r="D3248" s="8">
        <v>1933</v>
      </c>
      <c r="E3248" s="8">
        <v>15854</v>
      </c>
    </row>
    <row r="3249" spans="1:5" ht="12" x14ac:dyDescent="0.2">
      <c r="A3249" s="6" t="s">
        <v>2464</v>
      </c>
      <c r="B3249" s="6" t="s">
        <v>31</v>
      </c>
      <c r="C3249" s="6" t="s">
        <v>31</v>
      </c>
      <c r="D3249" s="6" t="s">
        <v>31</v>
      </c>
      <c r="E3249" s="6" t="s">
        <v>31</v>
      </c>
    </row>
    <row r="3250" spans="1:5" ht="12" x14ac:dyDescent="0.2">
      <c r="A3250" s="6" t="s">
        <v>2478</v>
      </c>
      <c r="B3250" s="6" t="s">
        <v>31</v>
      </c>
      <c r="C3250" s="6" t="s">
        <v>31</v>
      </c>
      <c r="D3250" s="6" t="s">
        <v>31</v>
      </c>
      <c r="E3250" s="6" t="s">
        <v>31</v>
      </c>
    </row>
    <row r="3251" spans="1:5" ht="12" x14ac:dyDescent="0.2">
      <c r="A3251" s="6" t="s">
        <v>31</v>
      </c>
      <c r="B3251" s="6" t="s">
        <v>31</v>
      </c>
      <c r="C3251" s="6" t="s">
        <v>31</v>
      </c>
      <c r="D3251" s="6" t="s">
        <v>31</v>
      </c>
      <c r="E3251" s="6" t="s">
        <v>31</v>
      </c>
    </row>
    <row r="3252" spans="1:5" ht="12" x14ac:dyDescent="0.2">
      <c r="A3252" s="6" t="s">
        <v>1349</v>
      </c>
      <c r="B3252" s="6" t="s">
        <v>31</v>
      </c>
      <c r="C3252" s="6" t="s">
        <v>31</v>
      </c>
      <c r="D3252" s="6" t="s">
        <v>31</v>
      </c>
      <c r="E3252" s="6" t="s">
        <v>31</v>
      </c>
    </row>
    <row r="3253" spans="1:5" ht="12" x14ac:dyDescent="0.2">
      <c r="A3253" s="6" t="s">
        <v>1350</v>
      </c>
      <c r="B3253" s="6" t="s">
        <v>31</v>
      </c>
      <c r="C3253" s="6" t="s">
        <v>31</v>
      </c>
      <c r="D3253" s="6" t="s">
        <v>31</v>
      </c>
      <c r="E3253" s="6" t="s">
        <v>31</v>
      </c>
    </row>
    <row r="3254" spans="1:5" ht="12" x14ac:dyDescent="0.2">
      <c r="A3254" s="6" t="s">
        <v>1351</v>
      </c>
      <c r="B3254" s="6" t="s">
        <v>31</v>
      </c>
      <c r="C3254" s="6" t="s">
        <v>31</v>
      </c>
      <c r="D3254" s="6" t="s">
        <v>31</v>
      </c>
      <c r="E3254" s="6" t="s">
        <v>31</v>
      </c>
    </row>
    <row r="3255" spans="1:5" ht="12" x14ac:dyDescent="0.2">
      <c r="A3255" s="6" t="s">
        <v>31</v>
      </c>
      <c r="B3255" s="6" t="s">
        <v>31</v>
      </c>
      <c r="C3255" s="6" t="s">
        <v>31</v>
      </c>
      <c r="D3255" s="6" t="s">
        <v>31</v>
      </c>
      <c r="E3255" s="6" t="s">
        <v>31</v>
      </c>
    </row>
    <row r="3256" spans="1:5" ht="12" x14ac:dyDescent="0.2">
      <c r="A3256" s="6" t="s">
        <v>1906</v>
      </c>
      <c r="B3256" s="6" t="s">
        <v>31</v>
      </c>
      <c r="C3256" s="6" t="s">
        <v>31</v>
      </c>
      <c r="D3256" s="6" t="s">
        <v>31</v>
      </c>
      <c r="E3256" s="6" t="s">
        <v>31</v>
      </c>
    </row>
    <row r="3257" spans="1:5" ht="12" x14ac:dyDescent="0.2">
      <c r="A3257" s="6" t="s">
        <v>2479</v>
      </c>
      <c r="B3257" s="6" t="s">
        <v>31</v>
      </c>
      <c r="C3257" s="6" t="s">
        <v>31</v>
      </c>
      <c r="D3257" s="6" t="s">
        <v>31</v>
      </c>
      <c r="E3257" s="6" t="s">
        <v>31</v>
      </c>
    </row>
    <row r="3258" spans="1:5" ht="12" x14ac:dyDescent="0.2">
      <c r="A3258" s="6" t="s">
        <v>2480</v>
      </c>
      <c r="B3258" s="6" t="s">
        <v>31</v>
      </c>
      <c r="C3258" s="6" t="s">
        <v>31</v>
      </c>
      <c r="D3258" s="6" t="s">
        <v>31</v>
      </c>
      <c r="E3258" s="6" t="s">
        <v>31</v>
      </c>
    </row>
    <row r="3259" spans="1:5" ht="12" x14ac:dyDescent="0.2">
      <c r="A3259" s="6" t="s">
        <v>1365</v>
      </c>
      <c r="B3259" s="9">
        <v>0</v>
      </c>
      <c r="C3259" s="9">
        <v>0</v>
      </c>
      <c r="D3259" s="9">
        <v>0</v>
      </c>
      <c r="E3259" s="9">
        <v>0</v>
      </c>
    </row>
    <row r="3260" spans="1:5" ht="12" x14ac:dyDescent="0.2">
      <c r="A3260" s="6" t="s">
        <v>31</v>
      </c>
      <c r="B3260" s="6" t="s">
        <v>31</v>
      </c>
      <c r="C3260" s="6" t="s">
        <v>31</v>
      </c>
      <c r="D3260" s="6" t="s">
        <v>31</v>
      </c>
      <c r="E3260" s="6" t="s">
        <v>31</v>
      </c>
    </row>
    <row r="3261" spans="1:5" ht="12" x14ac:dyDescent="0.2">
      <c r="A3261" s="6" t="s">
        <v>1522</v>
      </c>
      <c r="B3261" s="6" t="s">
        <v>31</v>
      </c>
      <c r="C3261" s="6" t="s">
        <v>31</v>
      </c>
      <c r="D3261" s="6" t="s">
        <v>31</v>
      </c>
      <c r="E3261" s="6" t="s">
        <v>31</v>
      </c>
    </row>
    <row r="3262" spans="1:5" ht="12" x14ac:dyDescent="0.2">
      <c r="A3262" s="6" t="s">
        <v>2481</v>
      </c>
      <c r="B3262" s="6" t="s">
        <v>31</v>
      </c>
      <c r="C3262" s="6" t="s">
        <v>31</v>
      </c>
      <c r="D3262" s="6" t="s">
        <v>31</v>
      </c>
      <c r="E3262" s="6" t="s">
        <v>31</v>
      </c>
    </row>
    <row r="3263" spans="1:5" ht="12" x14ac:dyDescent="0.2">
      <c r="A3263" s="6" t="s">
        <v>2482</v>
      </c>
      <c r="B3263" s="6" t="s">
        <v>31</v>
      </c>
      <c r="C3263" s="6" t="s">
        <v>31</v>
      </c>
      <c r="D3263" s="6" t="s">
        <v>31</v>
      </c>
      <c r="E3263" s="6" t="s">
        <v>31</v>
      </c>
    </row>
    <row r="3264" spans="1:5" ht="12" x14ac:dyDescent="0.2">
      <c r="A3264" s="6" t="s">
        <v>2483</v>
      </c>
      <c r="B3264" s="6" t="s">
        <v>31</v>
      </c>
      <c r="C3264" s="6" t="s">
        <v>31</v>
      </c>
      <c r="D3264" s="6" t="s">
        <v>31</v>
      </c>
      <c r="E3264" s="6" t="s">
        <v>31</v>
      </c>
    </row>
    <row r="3265" spans="1:5" ht="12" x14ac:dyDescent="0.2">
      <c r="A3265" s="6" t="s">
        <v>2484</v>
      </c>
      <c r="B3265" s="6" t="s">
        <v>31</v>
      </c>
      <c r="C3265" s="6" t="s">
        <v>31</v>
      </c>
      <c r="D3265" s="6" t="s">
        <v>31</v>
      </c>
      <c r="E3265" s="6" t="s">
        <v>31</v>
      </c>
    </row>
    <row r="3266" spans="1:5" ht="12" x14ac:dyDescent="0.2">
      <c r="A3266" s="6" t="s">
        <v>2485</v>
      </c>
      <c r="B3266" s="6" t="s">
        <v>31</v>
      </c>
      <c r="C3266" s="6" t="s">
        <v>31</v>
      </c>
      <c r="D3266" s="6" t="s">
        <v>31</v>
      </c>
      <c r="E3266" s="6" t="s">
        <v>31</v>
      </c>
    </row>
    <row r="3267" spans="1:5" ht="12" x14ac:dyDescent="0.2">
      <c r="A3267" s="6" t="s">
        <v>2486</v>
      </c>
      <c r="B3267" s="9">
        <v>2477</v>
      </c>
      <c r="C3267" s="9">
        <v>0</v>
      </c>
      <c r="D3267" s="9">
        <v>0</v>
      </c>
      <c r="E3267" s="9">
        <v>2477</v>
      </c>
    </row>
    <row r="3268" spans="1:5" ht="12" x14ac:dyDescent="0.2">
      <c r="A3268" s="6" t="s">
        <v>2487</v>
      </c>
      <c r="B3268" s="6" t="s">
        <v>31</v>
      </c>
      <c r="C3268" s="6" t="s">
        <v>31</v>
      </c>
      <c r="D3268" s="6" t="s">
        <v>31</v>
      </c>
      <c r="E3268" s="6" t="s">
        <v>31</v>
      </c>
    </row>
    <row r="3269" spans="1:5" ht="12" x14ac:dyDescent="0.2">
      <c r="A3269" s="6" t="s">
        <v>2488</v>
      </c>
      <c r="B3269" s="9">
        <v>0</v>
      </c>
      <c r="C3269" s="9">
        <v>11444</v>
      </c>
      <c r="D3269" s="9">
        <v>0</v>
      </c>
      <c r="E3269" s="9">
        <v>11444</v>
      </c>
    </row>
    <row r="3270" spans="1:5" ht="12" x14ac:dyDescent="0.2">
      <c r="A3270" s="6" t="s">
        <v>2489</v>
      </c>
      <c r="B3270" s="6" t="s">
        <v>31</v>
      </c>
      <c r="C3270" s="6" t="s">
        <v>31</v>
      </c>
      <c r="D3270" s="6" t="s">
        <v>31</v>
      </c>
      <c r="E3270" s="6" t="s">
        <v>31</v>
      </c>
    </row>
    <row r="3271" spans="1:5" ht="12" x14ac:dyDescent="0.2">
      <c r="A3271" s="6" t="s">
        <v>2490</v>
      </c>
      <c r="B3271" s="9">
        <v>0</v>
      </c>
      <c r="C3271" s="9">
        <v>0</v>
      </c>
      <c r="D3271" s="9">
        <v>1933</v>
      </c>
      <c r="E3271" s="9">
        <v>1933</v>
      </c>
    </row>
    <row r="3272" spans="1:5" ht="12" x14ac:dyDescent="0.2">
      <c r="A3272" s="6" t="s">
        <v>2491</v>
      </c>
      <c r="B3272" s="6" t="s">
        <v>31</v>
      </c>
      <c r="C3272" s="6" t="s">
        <v>31</v>
      </c>
      <c r="D3272" s="6" t="s">
        <v>31</v>
      </c>
      <c r="E3272" s="6" t="s">
        <v>31</v>
      </c>
    </row>
    <row r="3273" spans="1:5" ht="12" x14ac:dyDescent="0.2">
      <c r="A3273" s="6" t="s">
        <v>1503</v>
      </c>
      <c r="B3273" s="9">
        <v>2477</v>
      </c>
      <c r="C3273" s="9">
        <v>11444</v>
      </c>
      <c r="D3273" s="9">
        <v>1933</v>
      </c>
      <c r="E3273" s="9">
        <v>15854</v>
      </c>
    </row>
    <row r="3274" spans="1:5" ht="12" x14ac:dyDescent="0.2">
      <c r="A3274" s="6" t="s">
        <v>31</v>
      </c>
      <c r="B3274" s="6" t="s">
        <v>31</v>
      </c>
      <c r="C3274" s="6" t="s">
        <v>31</v>
      </c>
      <c r="D3274" s="6" t="s">
        <v>31</v>
      </c>
      <c r="E3274" s="6" t="s">
        <v>31</v>
      </c>
    </row>
    <row r="3275" spans="1:5" ht="12" x14ac:dyDescent="0.2">
      <c r="A3275" s="6" t="s">
        <v>31</v>
      </c>
      <c r="B3275" s="6" t="s">
        <v>31</v>
      </c>
      <c r="C3275" s="6" t="s">
        <v>31</v>
      </c>
      <c r="D3275" s="6" t="s">
        <v>31</v>
      </c>
      <c r="E3275" s="6" t="s">
        <v>31</v>
      </c>
    </row>
    <row r="3276" spans="1:5" ht="12" x14ac:dyDescent="0.2">
      <c r="A3276" s="7" t="s">
        <v>2492</v>
      </c>
      <c r="B3276" s="8">
        <v>150</v>
      </c>
      <c r="C3276" s="8">
        <v>3854</v>
      </c>
      <c r="D3276" s="8">
        <v>208</v>
      </c>
      <c r="E3276" s="8">
        <v>4212</v>
      </c>
    </row>
    <row r="3277" spans="1:5" ht="12" x14ac:dyDescent="0.2">
      <c r="A3277" s="6" t="s">
        <v>2493</v>
      </c>
      <c r="B3277" s="6" t="s">
        <v>31</v>
      </c>
      <c r="C3277" s="6" t="s">
        <v>31</v>
      </c>
      <c r="D3277" s="6" t="s">
        <v>31</v>
      </c>
      <c r="E3277" s="6" t="s">
        <v>31</v>
      </c>
    </row>
    <row r="3278" spans="1:5" ht="12" x14ac:dyDescent="0.2">
      <c r="A3278" s="6" t="s">
        <v>31</v>
      </c>
      <c r="B3278" s="6" t="s">
        <v>31</v>
      </c>
      <c r="C3278" s="6" t="s">
        <v>31</v>
      </c>
      <c r="D3278" s="6" t="s">
        <v>31</v>
      </c>
      <c r="E3278" s="6" t="s">
        <v>31</v>
      </c>
    </row>
    <row r="3279" spans="1:5" ht="12" x14ac:dyDescent="0.2">
      <c r="A3279" s="6" t="s">
        <v>1349</v>
      </c>
      <c r="B3279" s="6" t="s">
        <v>31</v>
      </c>
      <c r="C3279" s="6" t="s">
        <v>31</v>
      </c>
      <c r="D3279" s="6" t="s">
        <v>31</v>
      </c>
      <c r="E3279" s="6" t="s">
        <v>31</v>
      </c>
    </row>
    <row r="3280" spans="1:5" ht="12" x14ac:dyDescent="0.2">
      <c r="A3280" s="6" t="s">
        <v>1350</v>
      </c>
      <c r="B3280" s="6" t="s">
        <v>31</v>
      </c>
      <c r="C3280" s="6" t="s">
        <v>31</v>
      </c>
      <c r="D3280" s="6" t="s">
        <v>31</v>
      </c>
      <c r="E3280" s="6" t="s">
        <v>31</v>
      </c>
    </row>
    <row r="3281" spans="1:5" ht="12" x14ac:dyDescent="0.2">
      <c r="A3281" s="6" t="s">
        <v>1351</v>
      </c>
      <c r="B3281" s="6" t="s">
        <v>31</v>
      </c>
      <c r="C3281" s="6" t="s">
        <v>31</v>
      </c>
      <c r="D3281" s="6" t="s">
        <v>31</v>
      </c>
      <c r="E3281" s="6" t="s">
        <v>31</v>
      </c>
    </row>
    <row r="3282" spans="1:5" ht="12" x14ac:dyDescent="0.2">
      <c r="A3282" s="6" t="s">
        <v>31</v>
      </c>
      <c r="B3282" s="6" t="s">
        <v>31</v>
      </c>
      <c r="C3282" s="6" t="s">
        <v>31</v>
      </c>
      <c r="D3282" s="6" t="s">
        <v>31</v>
      </c>
      <c r="E3282" s="6" t="s">
        <v>31</v>
      </c>
    </row>
    <row r="3283" spans="1:5" ht="12" x14ac:dyDescent="0.2">
      <c r="A3283" s="6" t="s">
        <v>2494</v>
      </c>
      <c r="B3283" s="6" t="s">
        <v>31</v>
      </c>
      <c r="C3283" s="6" t="s">
        <v>31</v>
      </c>
      <c r="D3283" s="6" t="s">
        <v>31</v>
      </c>
      <c r="E3283" s="6" t="s">
        <v>31</v>
      </c>
    </row>
    <row r="3284" spans="1:5" ht="12" x14ac:dyDescent="0.2">
      <c r="A3284" s="6" t="s">
        <v>2495</v>
      </c>
      <c r="B3284" s="6" t="s">
        <v>31</v>
      </c>
      <c r="C3284" s="6" t="s">
        <v>31</v>
      </c>
      <c r="D3284" s="6" t="s">
        <v>31</v>
      </c>
      <c r="E3284" s="6" t="s">
        <v>31</v>
      </c>
    </row>
    <row r="3285" spans="1:5" ht="12" x14ac:dyDescent="0.2">
      <c r="A3285" s="6" t="s">
        <v>31</v>
      </c>
      <c r="B3285" s="6" t="s">
        <v>31</v>
      </c>
      <c r="C3285" s="6" t="s">
        <v>31</v>
      </c>
      <c r="D3285" s="6" t="s">
        <v>31</v>
      </c>
      <c r="E3285" s="6" t="s">
        <v>31</v>
      </c>
    </row>
    <row r="3286" spans="1:5" ht="12" x14ac:dyDescent="0.2">
      <c r="A3286" s="6" t="s">
        <v>2496</v>
      </c>
      <c r="B3286" s="6" t="s">
        <v>31</v>
      </c>
      <c r="C3286" s="6" t="s">
        <v>31</v>
      </c>
      <c r="D3286" s="6" t="s">
        <v>31</v>
      </c>
      <c r="E3286" s="6" t="s">
        <v>31</v>
      </c>
    </row>
    <row r="3287" spans="1:5" ht="12" x14ac:dyDescent="0.2">
      <c r="A3287" s="6" t="s">
        <v>2497</v>
      </c>
      <c r="B3287" s="6" t="s">
        <v>31</v>
      </c>
      <c r="C3287" s="6" t="s">
        <v>31</v>
      </c>
      <c r="D3287" s="6" t="s">
        <v>31</v>
      </c>
      <c r="E3287" s="6" t="s">
        <v>31</v>
      </c>
    </row>
    <row r="3288" spans="1:5" ht="12" x14ac:dyDescent="0.2">
      <c r="A3288" s="6" t="s">
        <v>1680</v>
      </c>
      <c r="B3288" s="6" t="s">
        <v>31</v>
      </c>
      <c r="C3288" s="6" t="s">
        <v>31</v>
      </c>
      <c r="D3288" s="6" t="s">
        <v>31</v>
      </c>
      <c r="E3288" s="6" t="s">
        <v>31</v>
      </c>
    </row>
    <row r="3289" spans="1:5" ht="12" x14ac:dyDescent="0.2">
      <c r="A3289" s="6" t="s">
        <v>2498</v>
      </c>
      <c r="B3289" s="6" t="s">
        <v>31</v>
      </c>
      <c r="C3289" s="6" t="s">
        <v>31</v>
      </c>
      <c r="D3289" s="6" t="s">
        <v>31</v>
      </c>
      <c r="E3289" s="6" t="s">
        <v>31</v>
      </c>
    </row>
    <row r="3290" spans="1:5" ht="12" x14ac:dyDescent="0.2">
      <c r="A3290" s="6" t="s">
        <v>2499</v>
      </c>
      <c r="B3290" s="9">
        <v>150.69999999999999</v>
      </c>
      <c r="C3290" s="9">
        <v>0</v>
      </c>
      <c r="D3290" s="9">
        <v>0</v>
      </c>
      <c r="E3290" s="9">
        <v>150.69999999999999</v>
      </c>
    </row>
    <row r="3291" spans="1:5" ht="12" x14ac:dyDescent="0.2">
      <c r="A3291" s="6" t="s">
        <v>1683</v>
      </c>
      <c r="B3291" s="6" t="s">
        <v>31</v>
      </c>
      <c r="C3291" s="6" t="s">
        <v>31</v>
      </c>
      <c r="D3291" s="6" t="s">
        <v>31</v>
      </c>
      <c r="E3291" s="6" t="s">
        <v>31</v>
      </c>
    </row>
    <row r="3292" spans="1:5" ht="12" x14ac:dyDescent="0.2">
      <c r="A3292" s="6" t="s">
        <v>2500</v>
      </c>
      <c r="B3292" s="9">
        <v>0</v>
      </c>
      <c r="C3292" s="9">
        <v>512.9</v>
      </c>
      <c r="D3292" s="9">
        <v>0</v>
      </c>
      <c r="E3292" s="9">
        <v>512.9</v>
      </c>
    </row>
    <row r="3293" spans="1:5" ht="12" x14ac:dyDescent="0.2">
      <c r="A3293" s="6" t="s">
        <v>1685</v>
      </c>
      <c r="B3293" s="6" t="s">
        <v>31</v>
      </c>
      <c r="C3293" s="6" t="s">
        <v>31</v>
      </c>
      <c r="D3293" s="6" t="s">
        <v>31</v>
      </c>
      <c r="E3293" s="6" t="s">
        <v>31</v>
      </c>
    </row>
    <row r="3294" spans="1:5" ht="12" x14ac:dyDescent="0.2">
      <c r="A3294" s="6" t="s">
        <v>2501</v>
      </c>
      <c r="B3294" s="9">
        <v>0</v>
      </c>
      <c r="C3294" s="9">
        <v>0</v>
      </c>
      <c r="D3294" s="9">
        <v>208.5</v>
      </c>
      <c r="E3294" s="9">
        <v>208.5</v>
      </c>
    </row>
    <row r="3295" spans="1:5" ht="12" x14ac:dyDescent="0.2">
      <c r="A3295" s="6" t="s">
        <v>1687</v>
      </c>
      <c r="B3295" s="6" t="s">
        <v>31</v>
      </c>
      <c r="C3295" s="6" t="s">
        <v>31</v>
      </c>
      <c r="D3295" s="6" t="s">
        <v>31</v>
      </c>
      <c r="E3295" s="6" t="s">
        <v>31</v>
      </c>
    </row>
    <row r="3296" spans="1:5" ht="12" x14ac:dyDescent="0.2">
      <c r="A3296" s="6" t="s">
        <v>1365</v>
      </c>
      <c r="B3296" s="9">
        <v>150.69999999999999</v>
      </c>
      <c r="C3296" s="9">
        <v>512.9</v>
      </c>
      <c r="D3296" s="9">
        <v>208.5</v>
      </c>
      <c r="E3296" s="9">
        <v>872.1</v>
      </c>
    </row>
    <row r="3297" spans="1:5" ht="12" x14ac:dyDescent="0.2">
      <c r="A3297" s="6" t="s">
        <v>31</v>
      </c>
      <c r="B3297" s="6" t="s">
        <v>31</v>
      </c>
      <c r="C3297" s="6" t="s">
        <v>31</v>
      </c>
      <c r="D3297" s="6" t="s">
        <v>31</v>
      </c>
      <c r="E3297" s="6" t="s">
        <v>31</v>
      </c>
    </row>
    <row r="3298" spans="1:5" ht="12" x14ac:dyDescent="0.2">
      <c r="A3298" s="6" t="s">
        <v>2502</v>
      </c>
      <c r="B3298" s="6" t="s">
        <v>31</v>
      </c>
      <c r="C3298" s="6" t="s">
        <v>31</v>
      </c>
      <c r="D3298" s="6" t="s">
        <v>31</v>
      </c>
      <c r="E3298" s="6" t="s">
        <v>31</v>
      </c>
    </row>
    <row r="3299" spans="1:5" ht="12" x14ac:dyDescent="0.2">
      <c r="A3299" s="6" t="s">
        <v>2503</v>
      </c>
      <c r="B3299" s="9">
        <v>0</v>
      </c>
      <c r="C3299" s="9">
        <v>3341.6</v>
      </c>
      <c r="D3299" s="9">
        <v>0</v>
      </c>
      <c r="E3299" s="9">
        <v>3341.6</v>
      </c>
    </row>
    <row r="3300" spans="1:5" ht="12" x14ac:dyDescent="0.2">
      <c r="A3300" s="6" t="s">
        <v>1936</v>
      </c>
      <c r="B3300" s="6" t="s">
        <v>31</v>
      </c>
      <c r="C3300" s="6" t="s">
        <v>31</v>
      </c>
      <c r="D3300" s="6" t="s">
        <v>31</v>
      </c>
      <c r="E3300" s="6" t="s">
        <v>31</v>
      </c>
    </row>
    <row r="3301" spans="1:5" ht="12" x14ac:dyDescent="0.2">
      <c r="A3301" s="6" t="s">
        <v>1503</v>
      </c>
      <c r="B3301" s="9">
        <v>0</v>
      </c>
      <c r="C3301" s="9">
        <v>3341.6</v>
      </c>
      <c r="D3301" s="9">
        <v>0</v>
      </c>
      <c r="E3301" s="9">
        <v>3341.6</v>
      </c>
    </row>
    <row r="3302" spans="1:5" ht="12" x14ac:dyDescent="0.2">
      <c r="A3302" s="6" t="s">
        <v>31</v>
      </c>
      <c r="B3302" s="6" t="s">
        <v>31</v>
      </c>
      <c r="C3302" s="6" t="s">
        <v>31</v>
      </c>
      <c r="D3302" s="6" t="s">
        <v>31</v>
      </c>
      <c r="E3302" s="6" t="s">
        <v>31</v>
      </c>
    </row>
    <row r="3303" spans="1:5" ht="12" x14ac:dyDescent="0.2">
      <c r="A3303" s="6" t="s">
        <v>31</v>
      </c>
      <c r="B3303" s="6" t="s">
        <v>31</v>
      </c>
      <c r="C3303" s="6" t="s">
        <v>31</v>
      </c>
      <c r="D3303" s="6" t="s">
        <v>31</v>
      </c>
      <c r="E3303" s="6" t="s">
        <v>31</v>
      </c>
    </row>
    <row r="3304" spans="1:5" ht="12" x14ac:dyDescent="0.2">
      <c r="A3304" s="7" t="s">
        <v>2504</v>
      </c>
      <c r="B3304" s="8">
        <v>132</v>
      </c>
      <c r="C3304" s="8">
        <v>511</v>
      </c>
      <c r="D3304" s="8">
        <v>197</v>
      </c>
      <c r="E3304" s="8">
        <v>840</v>
      </c>
    </row>
    <row r="3305" spans="1:5" ht="12" x14ac:dyDescent="0.2">
      <c r="A3305" s="6" t="s">
        <v>2493</v>
      </c>
      <c r="B3305" s="6" t="s">
        <v>31</v>
      </c>
      <c r="C3305" s="6" t="s">
        <v>31</v>
      </c>
      <c r="D3305" s="6" t="s">
        <v>31</v>
      </c>
      <c r="E3305" s="6" t="s">
        <v>31</v>
      </c>
    </row>
    <row r="3306" spans="1:5" ht="12" x14ac:dyDescent="0.2">
      <c r="A3306" s="6" t="s">
        <v>31</v>
      </c>
      <c r="B3306" s="6" t="s">
        <v>31</v>
      </c>
      <c r="C3306" s="6" t="s">
        <v>31</v>
      </c>
      <c r="D3306" s="6" t="s">
        <v>31</v>
      </c>
      <c r="E3306" s="6" t="s">
        <v>31</v>
      </c>
    </row>
    <row r="3307" spans="1:5" ht="12" x14ac:dyDescent="0.2">
      <c r="A3307" s="6" t="s">
        <v>1349</v>
      </c>
      <c r="B3307" s="6" t="s">
        <v>31</v>
      </c>
      <c r="C3307" s="6" t="s">
        <v>31</v>
      </c>
      <c r="D3307" s="6" t="s">
        <v>31</v>
      </c>
      <c r="E3307" s="6" t="s">
        <v>31</v>
      </c>
    </row>
    <row r="3308" spans="1:5" ht="12" x14ac:dyDescent="0.2">
      <c r="A3308" s="6" t="s">
        <v>1350</v>
      </c>
      <c r="B3308" s="6" t="s">
        <v>31</v>
      </c>
      <c r="C3308" s="6" t="s">
        <v>31</v>
      </c>
      <c r="D3308" s="6" t="s">
        <v>31</v>
      </c>
      <c r="E3308" s="6" t="s">
        <v>31</v>
      </c>
    </row>
    <row r="3309" spans="1:5" ht="12" x14ac:dyDescent="0.2">
      <c r="A3309" s="6" t="s">
        <v>1351</v>
      </c>
      <c r="B3309" s="6" t="s">
        <v>31</v>
      </c>
      <c r="C3309" s="6" t="s">
        <v>31</v>
      </c>
      <c r="D3309" s="6" t="s">
        <v>31</v>
      </c>
      <c r="E3309" s="6" t="s">
        <v>31</v>
      </c>
    </row>
    <row r="3310" spans="1:5" ht="12" x14ac:dyDescent="0.2">
      <c r="A3310" s="6" t="s">
        <v>31</v>
      </c>
      <c r="B3310" s="6" t="s">
        <v>31</v>
      </c>
      <c r="C3310" s="6" t="s">
        <v>31</v>
      </c>
      <c r="D3310" s="6" t="s">
        <v>31</v>
      </c>
      <c r="E3310" s="6" t="s">
        <v>31</v>
      </c>
    </row>
    <row r="3311" spans="1:5" ht="12" x14ac:dyDescent="0.2">
      <c r="A3311" s="6" t="s">
        <v>2505</v>
      </c>
      <c r="B3311" s="6" t="s">
        <v>31</v>
      </c>
      <c r="C3311" s="6" t="s">
        <v>31</v>
      </c>
      <c r="D3311" s="6" t="s">
        <v>31</v>
      </c>
      <c r="E3311" s="6" t="s">
        <v>31</v>
      </c>
    </row>
    <row r="3312" spans="1:5" ht="12" x14ac:dyDescent="0.2">
      <c r="A3312" s="6" t="s">
        <v>31</v>
      </c>
      <c r="B3312" s="6" t="s">
        <v>31</v>
      </c>
      <c r="C3312" s="6" t="s">
        <v>31</v>
      </c>
      <c r="D3312" s="6" t="s">
        <v>31</v>
      </c>
      <c r="E3312" s="6" t="s">
        <v>31</v>
      </c>
    </row>
    <row r="3313" spans="1:5" ht="12" x14ac:dyDescent="0.2">
      <c r="A3313" s="6" t="s">
        <v>1417</v>
      </c>
      <c r="B3313" s="6" t="s">
        <v>31</v>
      </c>
      <c r="C3313" s="6" t="s">
        <v>31</v>
      </c>
      <c r="D3313" s="6" t="s">
        <v>31</v>
      </c>
      <c r="E3313" s="6" t="s">
        <v>31</v>
      </c>
    </row>
    <row r="3314" spans="1:5" ht="12" x14ac:dyDescent="0.2">
      <c r="A3314" s="6" t="s">
        <v>1418</v>
      </c>
      <c r="B3314" s="6" t="s">
        <v>31</v>
      </c>
      <c r="C3314" s="6" t="s">
        <v>31</v>
      </c>
      <c r="D3314" s="6" t="s">
        <v>31</v>
      </c>
      <c r="E3314" s="6" t="s">
        <v>31</v>
      </c>
    </row>
    <row r="3315" spans="1:5" ht="12" x14ac:dyDescent="0.2">
      <c r="A3315" s="6" t="s">
        <v>1419</v>
      </c>
      <c r="B3315" s="9">
        <v>132</v>
      </c>
      <c r="C3315" s="9">
        <v>0</v>
      </c>
      <c r="D3315" s="9">
        <v>0</v>
      </c>
      <c r="E3315" s="9">
        <v>132</v>
      </c>
    </row>
    <row r="3316" spans="1:5" ht="12" x14ac:dyDescent="0.2">
      <c r="A3316" s="6" t="s">
        <v>1420</v>
      </c>
      <c r="B3316" s="6" t="s">
        <v>31</v>
      </c>
      <c r="C3316" s="6" t="s">
        <v>31</v>
      </c>
      <c r="D3316" s="6" t="s">
        <v>31</v>
      </c>
      <c r="E3316" s="6" t="s">
        <v>31</v>
      </c>
    </row>
    <row r="3317" spans="1:5" ht="12" x14ac:dyDescent="0.2">
      <c r="A3317" s="6" t="s">
        <v>1421</v>
      </c>
      <c r="B3317" s="9">
        <v>0</v>
      </c>
      <c r="C3317" s="9">
        <v>511</v>
      </c>
      <c r="D3317" s="9">
        <v>0</v>
      </c>
      <c r="E3317" s="9">
        <v>511</v>
      </c>
    </row>
    <row r="3318" spans="1:5" ht="12" x14ac:dyDescent="0.2">
      <c r="A3318" s="6" t="s">
        <v>1422</v>
      </c>
      <c r="B3318" s="6" t="s">
        <v>31</v>
      </c>
      <c r="C3318" s="6" t="s">
        <v>31</v>
      </c>
      <c r="D3318" s="6" t="s">
        <v>31</v>
      </c>
      <c r="E3318" s="6" t="s">
        <v>31</v>
      </c>
    </row>
    <row r="3319" spans="1:5" ht="12" x14ac:dyDescent="0.2">
      <c r="A3319" s="6" t="s">
        <v>1423</v>
      </c>
      <c r="B3319" s="9">
        <v>0</v>
      </c>
      <c r="C3319" s="9">
        <v>0</v>
      </c>
      <c r="D3319" s="9">
        <v>197</v>
      </c>
      <c r="E3319" s="9">
        <v>197</v>
      </c>
    </row>
    <row r="3320" spans="1:5" ht="12" x14ac:dyDescent="0.2">
      <c r="A3320" s="6" t="s">
        <v>1424</v>
      </c>
      <c r="B3320" s="6" t="s">
        <v>31</v>
      </c>
      <c r="C3320" s="6" t="s">
        <v>31</v>
      </c>
      <c r="D3320" s="6" t="s">
        <v>31</v>
      </c>
      <c r="E3320" s="6" t="s">
        <v>31</v>
      </c>
    </row>
    <row r="3321" spans="1:5" ht="12" x14ac:dyDescent="0.2">
      <c r="A3321" s="6" t="s">
        <v>1365</v>
      </c>
      <c r="B3321" s="9">
        <v>132</v>
      </c>
      <c r="C3321" s="9">
        <v>511</v>
      </c>
      <c r="D3321" s="9">
        <v>197</v>
      </c>
      <c r="E3321" s="9">
        <v>840</v>
      </c>
    </row>
    <row r="3322" spans="1:5" ht="12" x14ac:dyDescent="0.2">
      <c r="A3322" s="6" t="s">
        <v>31</v>
      </c>
      <c r="B3322" s="6" t="s">
        <v>31</v>
      </c>
      <c r="C3322" s="6" t="s">
        <v>31</v>
      </c>
      <c r="D3322" s="6" t="s">
        <v>31</v>
      </c>
      <c r="E3322" s="6" t="s">
        <v>31</v>
      </c>
    </row>
    <row r="3323" spans="1:5" ht="12" x14ac:dyDescent="0.2">
      <c r="A3323" s="6" t="s">
        <v>31</v>
      </c>
      <c r="B3323" s="6" t="s">
        <v>31</v>
      </c>
      <c r="C3323" s="6" t="s">
        <v>31</v>
      </c>
      <c r="D3323" s="6" t="s">
        <v>31</v>
      </c>
      <c r="E3323" s="6" t="s">
        <v>31</v>
      </c>
    </row>
    <row r="3324" spans="1:5" ht="12" x14ac:dyDescent="0.2">
      <c r="A3324" s="7" t="s">
        <v>2506</v>
      </c>
      <c r="B3324" s="8">
        <v>0</v>
      </c>
      <c r="C3324" s="8">
        <v>1002</v>
      </c>
      <c r="D3324" s="8">
        <v>0</v>
      </c>
      <c r="E3324" s="8">
        <v>1002</v>
      </c>
    </row>
    <row r="3325" spans="1:5" ht="12" x14ac:dyDescent="0.2">
      <c r="A3325" s="6" t="s">
        <v>2507</v>
      </c>
      <c r="B3325" s="6" t="s">
        <v>31</v>
      </c>
      <c r="C3325" s="6" t="s">
        <v>31</v>
      </c>
      <c r="D3325" s="6" t="s">
        <v>31</v>
      </c>
      <c r="E3325" s="6" t="s">
        <v>31</v>
      </c>
    </row>
    <row r="3326" spans="1:5" ht="12" x14ac:dyDescent="0.2">
      <c r="A3326" s="6" t="s">
        <v>31</v>
      </c>
      <c r="B3326" s="6" t="s">
        <v>31</v>
      </c>
      <c r="C3326" s="6" t="s">
        <v>31</v>
      </c>
      <c r="D3326" s="6" t="s">
        <v>31</v>
      </c>
      <c r="E3326" s="6" t="s">
        <v>31</v>
      </c>
    </row>
    <row r="3327" spans="1:5" ht="12" x14ac:dyDescent="0.2">
      <c r="A3327" s="6" t="s">
        <v>1349</v>
      </c>
      <c r="B3327" s="6" t="s">
        <v>31</v>
      </c>
      <c r="C3327" s="6" t="s">
        <v>31</v>
      </c>
      <c r="D3327" s="6" t="s">
        <v>31</v>
      </c>
      <c r="E3327" s="6" t="s">
        <v>31</v>
      </c>
    </row>
    <row r="3328" spans="1:5" ht="12" x14ac:dyDescent="0.2">
      <c r="A3328" s="6" t="s">
        <v>1350</v>
      </c>
      <c r="B3328" s="6" t="s">
        <v>31</v>
      </c>
      <c r="C3328" s="6" t="s">
        <v>31</v>
      </c>
      <c r="D3328" s="6" t="s">
        <v>31</v>
      </c>
      <c r="E3328" s="6" t="s">
        <v>31</v>
      </c>
    </row>
    <row r="3329" spans="1:5" ht="12" x14ac:dyDescent="0.2">
      <c r="A3329" s="6" t="s">
        <v>1351</v>
      </c>
      <c r="B3329" s="6" t="s">
        <v>31</v>
      </c>
      <c r="C3329" s="6" t="s">
        <v>31</v>
      </c>
      <c r="D3329" s="6" t="s">
        <v>31</v>
      </c>
      <c r="E3329" s="6" t="s">
        <v>31</v>
      </c>
    </row>
    <row r="3330" spans="1:5" ht="12" x14ac:dyDescent="0.2">
      <c r="A3330" s="6" t="s">
        <v>31</v>
      </c>
      <c r="B3330" s="6" t="s">
        <v>31</v>
      </c>
      <c r="C3330" s="6" t="s">
        <v>31</v>
      </c>
      <c r="D3330" s="6" t="s">
        <v>31</v>
      </c>
      <c r="E3330" s="6" t="s">
        <v>31</v>
      </c>
    </row>
    <row r="3331" spans="1:5" ht="12" x14ac:dyDescent="0.2">
      <c r="A3331" s="6" t="s">
        <v>2508</v>
      </c>
      <c r="B3331" s="6" t="s">
        <v>31</v>
      </c>
      <c r="C3331" s="6" t="s">
        <v>31</v>
      </c>
      <c r="D3331" s="6" t="s">
        <v>31</v>
      </c>
      <c r="E3331" s="6" t="s">
        <v>31</v>
      </c>
    </row>
    <row r="3332" spans="1:5" ht="12" x14ac:dyDescent="0.2">
      <c r="A3332" s="6" t="s">
        <v>2509</v>
      </c>
      <c r="B3332" s="6" t="s">
        <v>31</v>
      </c>
      <c r="C3332" s="6" t="s">
        <v>31</v>
      </c>
      <c r="D3332" s="6" t="s">
        <v>31</v>
      </c>
      <c r="E3332" s="6" t="s">
        <v>31</v>
      </c>
    </row>
    <row r="3333" spans="1:5" ht="12" x14ac:dyDescent="0.2">
      <c r="A3333" s="6" t="s">
        <v>31</v>
      </c>
      <c r="B3333" s="6" t="s">
        <v>31</v>
      </c>
      <c r="C3333" s="6" t="s">
        <v>31</v>
      </c>
      <c r="D3333" s="6" t="s">
        <v>31</v>
      </c>
      <c r="E3333" s="6" t="s">
        <v>31</v>
      </c>
    </row>
    <row r="3334" spans="1:5" ht="12" x14ac:dyDescent="0.2">
      <c r="A3334" s="6" t="s">
        <v>2510</v>
      </c>
      <c r="B3334" s="6" t="s">
        <v>31</v>
      </c>
      <c r="C3334" s="6" t="s">
        <v>31</v>
      </c>
      <c r="D3334" s="6" t="s">
        <v>31</v>
      </c>
      <c r="E3334" s="6" t="s">
        <v>31</v>
      </c>
    </row>
    <row r="3335" spans="1:5" ht="12" x14ac:dyDescent="0.2">
      <c r="A3335" s="6" t="s">
        <v>2394</v>
      </c>
      <c r="B3335" s="9">
        <v>0</v>
      </c>
      <c r="C3335" s="9">
        <v>1002.4</v>
      </c>
      <c r="D3335" s="9">
        <v>0</v>
      </c>
      <c r="E3335" s="9">
        <v>1002.4</v>
      </c>
    </row>
    <row r="3336" spans="1:5" ht="12" x14ac:dyDescent="0.2">
      <c r="A3336" s="6" t="s">
        <v>1936</v>
      </c>
      <c r="B3336" s="6" t="s">
        <v>31</v>
      </c>
      <c r="C3336" s="6" t="s">
        <v>31</v>
      </c>
      <c r="D3336" s="6" t="s">
        <v>31</v>
      </c>
      <c r="E3336" s="6" t="s">
        <v>31</v>
      </c>
    </row>
    <row r="3337" spans="1:5" ht="12" x14ac:dyDescent="0.2">
      <c r="A3337" s="6" t="s">
        <v>1365</v>
      </c>
      <c r="B3337" s="9">
        <v>0</v>
      </c>
      <c r="C3337" s="9">
        <v>1002.4</v>
      </c>
      <c r="D3337" s="9">
        <v>0</v>
      </c>
      <c r="E3337" s="9">
        <v>1002.4</v>
      </c>
    </row>
    <row r="3338" spans="1:5" ht="12" x14ac:dyDescent="0.2">
      <c r="A3338" s="6" t="s">
        <v>31</v>
      </c>
      <c r="B3338" s="6" t="s">
        <v>31</v>
      </c>
      <c r="C3338" s="6" t="s">
        <v>31</v>
      </c>
      <c r="D3338" s="6" t="s">
        <v>31</v>
      </c>
      <c r="E3338" s="6" t="s">
        <v>31</v>
      </c>
    </row>
    <row r="3339" spans="1:5" ht="12" x14ac:dyDescent="0.2">
      <c r="A3339" s="6" t="s">
        <v>31</v>
      </c>
      <c r="B3339" s="6" t="s">
        <v>31</v>
      </c>
      <c r="C3339" s="6" t="s">
        <v>31</v>
      </c>
      <c r="D3339" s="6" t="s">
        <v>31</v>
      </c>
      <c r="E3339" s="6" t="s">
        <v>31</v>
      </c>
    </row>
    <row r="3340" spans="1:5" ht="12" x14ac:dyDescent="0.2">
      <c r="A3340" s="7" t="s">
        <v>2511</v>
      </c>
      <c r="B3340" s="8">
        <v>0</v>
      </c>
      <c r="C3340" s="8">
        <v>1336</v>
      </c>
      <c r="D3340" s="8">
        <v>0</v>
      </c>
      <c r="E3340" s="8">
        <v>1336</v>
      </c>
    </row>
    <row r="3341" spans="1:5" ht="12" x14ac:dyDescent="0.2">
      <c r="A3341" s="6" t="s">
        <v>2512</v>
      </c>
      <c r="B3341" s="6" t="s">
        <v>31</v>
      </c>
      <c r="C3341" s="6" t="s">
        <v>31</v>
      </c>
      <c r="D3341" s="6" t="s">
        <v>31</v>
      </c>
      <c r="E3341" s="6" t="s">
        <v>31</v>
      </c>
    </row>
    <row r="3342" spans="1:5" ht="12" x14ac:dyDescent="0.2">
      <c r="A3342" s="6" t="s">
        <v>31</v>
      </c>
      <c r="B3342" s="6" t="s">
        <v>31</v>
      </c>
      <c r="C3342" s="6" t="s">
        <v>31</v>
      </c>
      <c r="D3342" s="6" t="s">
        <v>31</v>
      </c>
      <c r="E3342" s="6" t="s">
        <v>31</v>
      </c>
    </row>
    <row r="3343" spans="1:5" ht="12" x14ac:dyDescent="0.2">
      <c r="A3343" s="6" t="s">
        <v>1349</v>
      </c>
      <c r="B3343" s="6" t="s">
        <v>31</v>
      </c>
      <c r="C3343" s="6" t="s">
        <v>31</v>
      </c>
      <c r="D3343" s="6" t="s">
        <v>31</v>
      </c>
      <c r="E3343" s="6" t="s">
        <v>31</v>
      </c>
    </row>
    <row r="3344" spans="1:5" ht="12" x14ac:dyDescent="0.2">
      <c r="A3344" s="6" t="s">
        <v>1350</v>
      </c>
      <c r="B3344" s="6" t="s">
        <v>31</v>
      </c>
      <c r="C3344" s="6" t="s">
        <v>31</v>
      </c>
      <c r="D3344" s="6" t="s">
        <v>31</v>
      </c>
      <c r="E3344" s="6" t="s">
        <v>31</v>
      </c>
    </row>
    <row r="3345" spans="1:5" ht="12" x14ac:dyDescent="0.2">
      <c r="A3345" s="6" t="s">
        <v>1351</v>
      </c>
      <c r="B3345" s="6" t="s">
        <v>31</v>
      </c>
      <c r="C3345" s="6" t="s">
        <v>31</v>
      </c>
      <c r="D3345" s="6" t="s">
        <v>31</v>
      </c>
      <c r="E3345" s="6" t="s">
        <v>31</v>
      </c>
    </row>
    <row r="3346" spans="1:5" ht="12" x14ac:dyDescent="0.2">
      <c r="A3346" s="6" t="s">
        <v>31</v>
      </c>
      <c r="B3346" s="6" t="s">
        <v>31</v>
      </c>
      <c r="C3346" s="6" t="s">
        <v>31</v>
      </c>
      <c r="D3346" s="6" t="s">
        <v>31</v>
      </c>
      <c r="E3346" s="6" t="s">
        <v>31</v>
      </c>
    </row>
    <row r="3347" spans="1:5" ht="12" x14ac:dyDescent="0.2">
      <c r="A3347" s="6" t="s">
        <v>2508</v>
      </c>
      <c r="B3347" s="6" t="s">
        <v>31</v>
      </c>
      <c r="C3347" s="6" t="s">
        <v>31</v>
      </c>
      <c r="D3347" s="6" t="s">
        <v>31</v>
      </c>
      <c r="E3347" s="6" t="s">
        <v>31</v>
      </c>
    </row>
    <row r="3348" spans="1:5" ht="12" x14ac:dyDescent="0.2">
      <c r="A3348" s="6" t="s">
        <v>2513</v>
      </c>
      <c r="B3348" s="6" t="s">
        <v>31</v>
      </c>
      <c r="C3348" s="6" t="s">
        <v>31</v>
      </c>
      <c r="D3348" s="6" t="s">
        <v>31</v>
      </c>
      <c r="E3348" s="6" t="s">
        <v>31</v>
      </c>
    </row>
    <row r="3349" spans="1:5" ht="12" x14ac:dyDescent="0.2">
      <c r="A3349" s="6" t="s">
        <v>2509</v>
      </c>
      <c r="B3349" s="6" t="s">
        <v>31</v>
      </c>
      <c r="C3349" s="6" t="s">
        <v>31</v>
      </c>
      <c r="D3349" s="6" t="s">
        <v>31</v>
      </c>
      <c r="E3349" s="6" t="s">
        <v>31</v>
      </c>
    </row>
    <row r="3350" spans="1:5" ht="12" x14ac:dyDescent="0.2">
      <c r="A3350" s="6" t="s">
        <v>31</v>
      </c>
      <c r="B3350" s="6" t="s">
        <v>31</v>
      </c>
      <c r="C3350" s="6" t="s">
        <v>31</v>
      </c>
      <c r="D3350" s="6" t="s">
        <v>31</v>
      </c>
      <c r="E3350" s="6" t="s">
        <v>31</v>
      </c>
    </row>
    <row r="3351" spans="1:5" ht="12" x14ac:dyDescent="0.2">
      <c r="A3351" s="6" t="s">
        <v>2510</v>
      </c>
      <c r="B3351" s="6" t="s">
        <v>31</v>
      </c>
      <c r="C3351" s="6" t="s">
        <v>31</v>
      </c>
      <c r="D3351" s="6" t="s">
        <v>31</v>
      </c>
      <c r="E3351" s="6" t="s">
        <v>31</v>
      </c>
    </row>
    <row r="3352" spans="1:5" ht="12" x14ac:dyDescent="0.2">
      <c r="A3352" s="6" t="s">
        <v>2514</v>
      </c>
      <c r="B3352" s="9">
        <v>0</v>
      </c>
      <c r="C3352" s="9">
        <v>1336.6</v>
      </c>
      <c r="D3352" s="9">
        <v>0</v>
      </c>
      <c r="E3352" s="9">
        <v>1336.6</v>
      </c>
    </row>
    <row r="3353" spans="1:5" ht="12" x14ac:dyDescent="0.2">
      <c r="A3353" s="6" t="s">
        <v>1936</v>
      </c>
      <c r="B3353" s="6" t="s">
        <v>31</v>
      </c>
      <c r="C3353" s="6" t="s">
        <v>31</v>
      </c>
      <c r="D3353" s="6" t="s">
        <v>31</v>
      </c>
      <c r="E3353" s="6" t="s">
        <v>31</v>
      </c>
    </row>
    <row r="3354" spans="1:5" ht="12" x14ac:dyDescent="0.2">
      <c r="A3354" s="6" t="s">
        <v>1365</v>
      </c>
      <c r="B3354" s="9">
        <v>0</v>
      </c>
      <c r="C3354" s="9">
        <v>1336.6</v>
      </c>
      <c r="D3354" s="9">
        <v>0</v>
      </c>
      <c r="E3354" s="9">
        <v>1336.6</v>
      </c>
    </row>
    <row r="3355" spans="1:5" ht="12" x14ac:dyDescent="0.2">
      <c r="A3355" s="6" t="s">
        <v>31</v>
      </c>
      <c r="B3355" s="6" t="s">
        <v>31</v>
      </c>
      <c r="C3355" s="6" t="s">
        <v>31</v>
      </c>
      <c r="D3355" s="6" t="s">
        <v>31</v>
      </c>
      <c r="E3355" s="6" t="s">
        <v>31</v>
      </c>
    </row>
    <row r="3356" spans="1:5" ht="12" x14ac:dyDescent="0.2">
      <c r="A3356" s="6" t="s">
        <v>31</v>
      </c>
      <c r="B3356" s="6" t="s">
        <v>31</v>
      </c>
      <c r="C3356" s="6" t="s">
        <v>31</v>
      </c>
      <c r="D3356" s="6" t="s">
        <v>31</v>
      </c>
      <c r="E3356" s="6" t="s">
        <v>31</v>
      </c>
    </row>
    <row r="3357" spans="1:5" ht="12" x14ac:dyDescent="0.2">
      <c r="A3357" s="7" t="s">
        <v>2515</v>
      </c>
      <c r="B3357" s="8">
        <v>0</v>
      </c>
      <c r="C3357" s="8">
        <v>8244</v>
      </c>
      <c r="D3357" s="8">
        <v>0</v>
      </c>
      <c r="E3357" s="8">
        <v>8244</v>
      </c>
    </row>
    <row r="3358" spans="1:5" ht="12" x14ac:dyDescent="0.2">
      <c r="A3358" s="6" t="s">
        <v>2516</v>
      </c>
      <c r="B3358" s="6" t="s">
        <v>31</v>
      </c>
      <c r="C3358" s="6" t="s">
        <v>31</v>
      </c>
      <c r="D3358" s="6" t="s">
        <v>31</v>
      </c>
      <c r="E3358" s="6" t="s">
        <v>31</v>
      </c>
    </row>
    <row r="3359" spans="1:5" ht="12" x14ac:dyDescent="0.2">
      <c r="A3359" s="6" t="s">
        <v>31</v>
      </c>
      <c r="B3359" s="6" t="s">
        <v>31</v>
      </c>
      <c r="C3359" s="6" t="s">
        <v>31</v>
      </c>
      <c r="D3359" s="6" t="s">
        <v>31</v>
      </c>
      <c r="E3359" s="6" t="s">
        <v>31</v>
      </c>
    </row>
    <row r="3360" spans="1:5" ht="12" x14ac:dyDescent="0.2">
      <c r="A3360" s="6" t="s">
        <v>1349</v>
      </c>
      <c r="B3360" s="6" t="s">
        <v>31</v>
      </c>
      <c r="C3360" s="6" t="s">
        <v>31</v>
      </c>
      <c r="D3360" s="6" t="s">
        <v>31</v>
      </c>
      <c r="E3360" s="6" t="s">
        <v>31</v>
      </c>
    </row>
    <row r="3361" spans="1:5" ht="12" x14ac:dyDescent="0.2">
      <c r="A3361" s="6" t="s">
        <v>1350</v>
      </c>
      <c r="B3361" s="6" t="s">
        <v>31</v>
      </c>
      <c r="C3361" s="6" t="s">
        <v>31</v>
      </c>
      <c r="D3361" s="6" t="s">
        <v>31</v>
      </c>
      <c r="E3361" s="6" t="s">
        <v>31</v>
      </c>
    </row>
    <row r="3362" spans="1:5" ht="12" x14ac:dyDescent="0.2">
      <c r="A3362" s="6" t="s">
        <v>1351</v>
      </c>
      <c r="B3362" s="6" t="s">
        <v>31</v>
      </c>
      <c r="C3362" s="6" t="s">
        <v>31</v>
      </c>
      <c r="D3362" s="6" t="s">
        <v>31</v>
      </c>
      <c r="E3362" s="6" t="s">
        <v>31</v>
      </c>
    </row>
    <row r="3363" spans="1:5" ht="12" x14ac:dyDescent="0.2">
      <c r="A3363" s="6" t="s">
        <v>31</v>
      </c>
      <c r="B3363" s="6" t="s">
        <v>31</v>
      </c>
      <c r="C3363" s="6" t="s">
        <v>31</v>
      </c>
      <c r="D3363" s="6" t="s">
        <v>31</v>
      </c>
      <c r="E3363" s="6" t="s">
        <v>31</v>
      </c>
    </row>
    <row r="3364" spans="1:5" ht="12" x14ac:dyDescent="0.2">
      <c r="A3364" s="6" t="s">
        <v>2517</v>
      </c>
      <c r="B3364" s="6" t="s">
        <v>31</v>
      </c>
      <c r="C3364" s="6" t="s">
        <v>31</v>
      </c>
      <c r="D3364" s="6" t="s">
        <v>31</v>
      </c>
      <c r="E3364" s="6" t="s">
        <v>31</v>
      </c>
    </row>
    <row r="3365" spans="1:5" ht="12" x14ac:dyDescent="0.2">
      <c r="A3365" s="6" t="s">
        <v>2518</v>
      </c>
      <c r="B3365" s="6" t="s">
        <v>31</v>
      </c>
      <c r="C3365" s="6" t="s">
        <v>31</v>
      </c>
      <c r="D3365" s="6" t="s">
        <v>31</v>
      </c>
      <c r="E3365" s="6" t="s">
        <v>31</v>
      </c>
    </row>
    <row r="3366" spans="1:5" ht="12" x14ac:dyDescent="0.2">
      <c r="A3366" s="6" t="s">
        <v>2519</v>
      </c>
      <c r="B3366" s="6" t="s">
        <v>31</v>
      </c>
      <c r="C3366" s="6" t="s">
        <v>31</v>
      </c>
      <c r="D3366" s="6" t="s">
        <v>31</v>
      </c>
      <c r="E3366" s="6" t="s">
        <v>31</v>
      </c>
    </row>
    <row r="3367" spans="1:5" ht="12" x14ac:dyDescent="0.2">
      <c r="A3367" s="6" t="s">
        <v>2520</v>
      </c>
      <c r="B3367" s="6" t="s">
        <v>31</v>
      </c>
      <c r="C3367" s="6" t="s">
        <v>31</v>
      </c>
      <c r="D3367" s="6" t="s">
        <v>31</v>
      </c>
      <c r="E3367" s="6" t="s">
        <v>31</v>
      </c>
    </row>
    <row r="3368" spans="1:5" ht="12" x14ac:dyDescent="0.2">
      <c r="A3368" s="6" t="s">
        <v>2521</v>
      </c>
      <c r="B3368" s="6" t="s">
        <v>31</v>
      </c>
      <c r="C3368" s="6" t="s">
        <v>31</v>
      </c>
      <c r="D3368" s="6" t="s">
        <v>31</v>
      </c>
      <c r="E3368" s="6" t="s">
        <v>31</v>
      </c>
    </row>
    <row r="3369" spans="1:5" ht="12" x14ac:dyDescent="0.2">
      <c r="A3369" s="6" t="s">
        <v>2522</v>
      </c>
      <c r="B3369" s="9">
        <v>0</v>
      </c>
      <c r="C3369" s="9">
        <v>0</v>
      </c>
      <c r="D3369" s="9">
        <v>0</v>
      </c>
      <c r="E3369" s="9">
        <v>0</v>
      </c>
    </row>
    <row r="3370" spans="1:5" ht="12" x14ac:dyDescent="0.2">
      <c r="A3370" s="6" t="s">
        <v>2523</v>
      </c>
      <c r="B3370" s="6" t="s">
        <v>31</v>
      </c>
      <c r="C3370" s="6" t="s">
        <v>31</v>
      </c>
      <c r="D3370" s="6" t="s">
        <v>31</v>
      </c>
      <c r="E3370" s="6" t="s">
        <v>31</v>
      </c>
    </row>
    <row r="3371" spans="1:5" ht="12" x14ac:dyDescent="0.2">
      <c r="A3371" s="6" t="s">
        <v>2524</v>
      </c>
      <c r="B3371" s="9">
        <v>0</v>
      </c>
      <c r="C3371" s="9">
        <v>4235</v>
      </c>
      <c r="D3371" s="9">
        <v>0</v>
      </c>
      <c r="E3371" s="9">
        <v>4235</v>
      </c>
    </row>
    <row r="3372" spans="1:5" ht="12" x14ac:dyDescent="0.2">
      <c r="A3372" s="6" t="s">
        <v>2525</v>
      </c>
      <c r="B3372" s="6" t="s">
        <v>31</v>
      </c>
      <c r="C3372" s="6" t="s">
        <v>31</v>
      </c>
      <c r="D3372" s="6" t="s">
        <v>31</v>
      </c>
      <c r="E3372" s="6" t="s">
        <v>31</v>
      </c>
    </row>
    <row r="3373" spans="1:5" ht="12" x14ac:dyDescent="0.2">
      <c r="A3373" s="6" t="s">
        <v>2526</v>
      </c>
      <c r="B3373" s="9">
        <v>0</v>
      </c>
      <c r="C3373" s="9">
        <v>0</v>
      </c>
      <c r="D3373" s="9">
        <v>0</v>
      </c>
      <c r="E3373" s="9">
        <v>0</v>
      </c>
    </row>
    <row r="3374" spans="1:5" ht="12" x14ac:dyDescent="0.2">
      <c r="A3374" s="6" t="s">
        <v>2527</v>
      </c>
      <c r="B3374" s="6" t="s">
        <v>31</v>
      </c>
      <c r="C3374" s="6" t="s">
        <v>31</v>
      </c>
      <c r="D3374" s="6" t="s">
        <v>31</v>
      </c>
      <c r="E3374" s="6" t="s">
        <v>31</v>
      </c>
    </row>
    <row r="3375" spans="1:5" ht="12" x14ac:dyDescent="0.2">
      <c r="A3375" s="6" t="s">
        <v>1365</v>
      </c>
      <c r="B3375" s="9">
        <v>0</v>
      </c>
      <c r="C3375" s="9">
        <v>4235</v>
      </c>
      <c r="D3375" s="9">
        <v>0</v>
      </c>
      <c r="E3375" s="9">
        <v>4235</v>
      </c>
    </row>
    <row r="3376" spans="1:5" ht="12" x14ac:dyDescent="0.2">
      <c r="A3376" s="6" t="s">
        <v>31</v>
      </c>
      <c r="B3376" s="6" t="s">
        <v>31</v>
      </c>
      <c r="C3376" s="6" t="s">
        <v>31</v>
      </c>
      <c r="D3376" s="6" t="s">
        <v>31</v>
      </c>
      <c r="E3376" s="6" t="s">
        <v>31</v>
      </c>
    </row>
    <row r="3377" spans="1:5" ht="12" x14ac:dyDescent="0.2">
      <c r="A3377" s="6" t="s">
        <v>2528</v>
      </c>
      <c r="B3377" s="6" t="s">
        <v>31</v>
      </c>
      <c r="C3377" s="6" t="s">
        <v>31</v>
      </c>
      <c r="D3377" s="6" t="s">
        <v>31</v>
      </c>
      <c r="E3377" s="6" t="s">
        <v>31</v>
      </c>
    </row>
    <row r="3378" spans="1:5" ht="12" x14ac:dyDescent="0.2">
      <c r="A3378" s="6" t="s">
        <v>2529</v>
      </c>
      <c r="B3378" s="6" t="s">
        <v>31</v>
      </c>
      <c r="C3378" s="6" t="s">
        <v>31</v>
      </c>
      <c r="D3378" s="6" t="s">
        <v>31</v>
      </c>
      <c r="E3378" s="6" t="s">
        <v>31</v>
      </c>
    </row>
    <row r="3379" spans="1:5" ht="12" x14ac:dyDescent="0.2">
      <c r="A3379" s="6" t="s">
        <v>2530</v>
      </c>
      <c r="B3379" s="6" t="s">
        <v>31</v>
      </c>
      <c r="C3379" s="6" t="s">
        <v>31</v>
      </c>
      <c r="D3379" s="6" t="s">
        <v>31</v>
      </c>
      <c r="E3379" s="6" t="s">
        <v>31</v>
      </c>
    </row>
    <row r="3380" spans="1:5" ht="12" x14ac:dyDescent="0.2">
      <c r="A3380" s="6" t="s">
        <v>2531</v>
      </c>
      <c r="B3380" s="6" t="s">
        <v>31</v>
      </c>
      <c r="C3380" s="6" t="s">
        <v>31</v>
      </c>
      <c r="D3380" s="6" t="s">
        <v>31</v>
      </c>
      <c r="E3380" s="6" t="s">
        <v>31</v>
      </c>
    </row>
    <row r="3381" spans="1:5" ht="12" x14ac:dyDescent="0.2">
      <c r="A3381" s="6" t="s">
        <v>2532</v>
      </c>
      <c r="B3381" s="6" t="s">
        <v>31</v>
      </c>
      <c r="C3381" s="6" t="s">
        <v>31</v>
      </c>
      <c r="D3381" s="6" t="s">
        <v>31</v>
      </c>
      <c r="E3381" s="6" t="s">
        <v>31</v>
      </c>
    </row>
    <row r="3382" spans="1:5" ht="12" x14ac:dyDescent="0.2">
      <c r="A3382" s="6" t="s">
        <v>2533</v>
      </c>
      <c r="B3382" s="6" t="s">
        <v>31</v>
      </c>
      <c r="C3382" s="6" t="s">
        <v>31</v>
      </c>
      <c r="D3382" s="6" t="s">
        <v>31</v>
      </c>
      <c r="E3382" s="6" t="s">
        <v>31</v>
      </c>
    </row>
    <row r="3383" spans="1:5" ht="12" x14ac:dyDescent="0.2">
      <c r="A3383" s="6" t="s">
        <v>2534</v>
      </c>
      <c r="B3383" s="6" t="s">
        <v>31</v>
      </c>
      <c r="C3383" s="6" t="s">
        <v>31</v>
      </c>
      <c r="D3383" s="6" t="s">
        <v>31</v>
      </c>
      <c r="E3383" s="6" t="s">
        <v>31</v>
      </c>
    </row>
    <row r="3384" spans="1:5" ht="12" x14ac:dyDescent="0.2">
      <c r="A3384" s="6" t="s">
        <v>2535</v>
      </c>
      <c r="B3384" s="6" t="s">
        <v>31</v>
      </c>
      <c r="C3384" s="6" t="s">
        <v>31</v>
      </c>
      <c r="D3384" s="6" t="s">
        <v>31</v>
      </c>
      <c r="E3384" s="6" t="s">
        <v>31</v>
      </c>
    </row>
    <row r="3385" spans="1:5" ht="12" x14ac:dyDescent="0.2">
      <c r="A3385" s="6" t="s">
        <v>2536</v>
      </c>
      <c r="B3385" s="9">
        <v>0</v>
      </c>
      <c r="C3385" s="9">
        <v>4009.9</v>
      </c>
      <c r="D3385" s="9">
        <v>0</v>
      </c>
      <c r="E3385" s="9">
        <v>4009.9</v>
      </c>
    </row>
    <row r="3386" spans="1:5" ht="12" x14ac:dyDescent="0.2">
      <c r="A3386" s="6" t="s">
        <v>1936</v>
      </c>
      <c r="B3386" s="6" t="s">
        <v>31</v>
      </c>
      <c r="C3386" s="6" t="s">
        <v>31</v>
      </c>
      <c r="D3386" s="6" t="s">
        <v>31</v>
      </c>
      <c r="E3386" s="6" t="s">
        <v>31</v>
      </c>
    </row>
    <row r="3387" spans="1:5" ht="12" x14ac:dyDescent="0.2">
      <c r="A3387" s="6" t="s">
        <v>2537</v>
      </c>
      <c r="B3387" s="6" t="s">
        <v>31</v>
      </c>
      <c r="C3387" s="6" t="s">
        <v>31</v>
      </c>
      <c r="D3387" s="6" t="s">
        <v>31</v>
      </c>
      <c r="E3387" s="6" t="s">
        <v>31</v>
      </c>
    </row>
    <row r="3388" spans="1:5" ht="12" x14ac:dyDescent="0.2">
      <c r="A3388" s="6" t="s">
        <v>31</v>
      </c>
      <c r="B3388" s="6" t="s">
        <v>31</v>
      </c>
      <c r="C3388" s="6" t="s">
        <v>31</v>
      </c>
      <c r="D3388" s="6" t="s">
        <v>31</v>
      </c>
      <c r="E3388" s="6" t="s">
        <v>31</v>
      </c>
    </row>
    <row r="3389" spans="1:5" ht="12" x14ac:dyDescent="0.2">
      <c r="A3389" s="7" t="s">
        <v>2538</v>
      </c>
      <c r="B3389" s="8">
        <v>0</v>
      </c>
      <c r="C3389" s="8">
        <v>0</v>
      </c>
      <c r="D3389" s="8">
        <v>0</v>
      </c>
      <c r="E3389" s="8">
        <v>0</v>
      </c>
    </row>
    <row r="3390" spans="1:5" ht="12" x14ac:dyDescent="0.2">
      <c r="A3390" s="6" t="s">
        <v>2539</v>
      </c>
      <c r="B3390" s="6" t="s">
        <v>31</v>
      </c>
      <c r="C3390" s="6" t="s">
        <v>31</v>
      </c>
      <c r="D3390" s="6" t="s">
        <v>31</v>
      </c>
      <c r="E3390" s="6" t="s">
        <v>31</v>
      </c>
    </row>
    <row r="3391" spans="1:5" ht="12" x14ac:dyDescent="0.2">
      <c r="A3391" s="6" t="s">
        <v>31</v>
      </c>
      <c r="B3391" s="6" t="s">
        <v>31</v>
      </c>
      <c r="C3391" s="6" t="s">
        <v>31</v>
      </c>
      <c r="D3391" s="6" t="s">
        <v>31</v>
      </c>
      <c r="E3391" s="6" t="s">
        <v>31</v>
      </c>
    </row>
    <row r="3392" spans="1:5" ht="12" x14ac:dyDescent="0.2">
      <c r="A3392" s="6" t="s">
        <v>2446</v>
      </c>
      <c r="B3392" s="6" t="s">
        <v>31</v>
      </c>
      <c r="C3392" s="6" t="s">
        <v>31</v>
      </c>
      <c r="D3392" s="6" t="s">
        <v>31</v>
      </c>
      <c r="E3392" s="6" t="s">
        <v>31</v>
      </c>
    </row>
    <row r="3393" spans="1:5" ht="12" x14ac:dyDescent="0.2">
      <c r="A3393" s="6" t="s">
        <v>31</v>
      </c>
      <c r="B3393" s="6" t="s">
        <v>31</v>
      </c>
      <c r="C3393" s="6" t="s">
        <v>31</v>
      </c>
      <c r="D3393" s="6" t="s">
        <v>31</v>
      </c>
      <c r="E3393" s="6" t="s">
        <v>31</v>
      </c>
    </row>
    <row r="3394" spans="1:5" ht="12" x14ac:dyDescent="0.2">
      <c r="A3394" s="6" t="s">
        <v>2540</v>
      </c>
      <c r="B3394" s="6" t="s">
        <v>31</v>
      </c>
      <c r="C3394" s="6" t="s">
        <v>31</v>
      </c>
      <c r="D3394" s="6" t="s">
        <v>31</v>
      </c>
      <c r="E3394" s="6" t="s">
        <v>31</v>
      </c>
    </row>
    <row r="3395" spans="1:5" ht="12" x14ac:dyDescent="0.2">
      <c r="A3395" s="6" t="s">
        <v>2541</v>
      </c>
      <c r="B3395" s="6" t="s">
        <v>31</v>
      </c>
      <c r="C3395" s="6" t="s">
        <v>31</v>
      </c>
      <c r="D3395" s="6" t="s">
        <v>31</v>
      </c>
      <c r="E3395" s="6" t="s">
        <v>31</v>
      </c>
    </row>
    <row r="3396" spans="1:5" ht="12" x14ac:dyDescent="0.2">
      <c r="A3396" s="6" t="s">
        <v>2542</v>
      </c>
      <c r="B3396" s="6" t="s">
        <v>31</v>
      </c>
      <c r="C3396" s="6" t="s">
        <v>31</v>
      </c>
      <c r="D3396" s="6" t="s">
        <v>31</v>
      </c>
      <c r="E3396" s="6" t="s">
        <v>31</v>
      </c>
    </row>
    <row r="3397" spans="1:5" ht="12" x14ac:dyDescent="0.2">
      <c r="A3397" s="6" t="s">
        <v>2543</v>
      </c>
      <c r="B3397" s="6" t="s">
        <v>31</v>
      </c>
      <c r="C3397" s="6" t="s">
        <v>31</v>
      </c>
      <c r="D3397" s="6" t="s">
        <v>31</v>
      </c>
      <c r="E3397" s="6" t="s">
        <v>31</v>
      </c>
    </row>
    <row r="3398" spans="1:5" ht="12" x14ac:dyDescent="0.2">
      <c r="A3398" s="6" t="s">
        <v>2544</v>
      </c>
      <c r="B3398" s="6" t="s">
        <v>31</v>
      </c>
      <c r="C3398" s="6" t="s">
        <v>31</v>
      </c>
      <c r="D3398" s="6" t="s">
        <v>31</v>
      </c>
      <c r="E3398" s="6" t="s">
        <v>31</v>
      </c>
    </row>
    <row r="3399" spans="1:5" ht="12" x14ac:dyDescent="0.2">
      <c r="A3399" s="6" t="s">
        <v>2545</v>
      </c>
      <c r="B3399" s="6" t="s">
        <v>31</v>
      </c>
      <c r="C3399" s="6" t="s">
        <v>31</v>
      </c>
      <c r="D3399" s="6" t="s">
        <v>31</v>
      </c>
      <c r="E3399" s="6" t="s">
        <v>31</v>
      </c>
    </row>
    <row r="3400" spans="1:5" ht="12" x14ac:dyDescent="0.2">
      <c r="A3400" s="6" t="s">
        <v>2546</v>
      </c>
      <c r="B3400" s="6" t="s">
        <v>31</v>
      </c>
      <c r="C3400" s="6" t="s">
        <v>31</v>
      </c>
      <c r="D3400" s="6" t="s">
        <v>31</v>
      </c>
      <c r="E3400" s="6" t="s">
        <v>31</v>
      </c>
    </row>
    <row r="3401" spans="1:5" ht="12" x14ac:dyDescent="0.2">
      <c r="A3401" s="6" t="s">
        <v>2547</v>
      </c>
      <c r="B3401" s="6" t="s">
        <v>31</v>
      </c>
      <c r="C3401" s="6" t="s">
        <v>31</v>
      </c>
      <c r="D3401" s="6" t="s">
        <v>31</v>
      </c>
      <c r="E3401" s="6" t="s">
        <v>31</v>
      </c>
    </row>
    <row r="3402" spans="1:5" ht="12" x14ac:dyDescent="0.2">
      <c r="A3402" s="6" t="s">
        <v>2548</v>
      </c>
      <c r="B3402" s="6" t="s">
        <v>31</v>
      </c>
      <c r="C3402" s="6" t="s">
        <v>31</v>
      </c>
      <c r="D3402" s="6" t="s">
        <v>31</v>
      </c>
      <c r="E3402" s="6" t="s">
        <v>31</v>
      </c>
    </row>
    <row r="3403" spans="1:5" ht="12" x14ac:dyDescent="0.2">
      <c r="A3403" s="6" t="s">
        <v>2549</v>
      </c>
      <c r="B3403" s="6" t="s">
        <v>31</v>
      </c>
      <c r="C3403" s="6" t="s">
        <v>31</v>
      </c>
      <c r="D3403" s="6" t="s">
        <v>31</v>
      </c>
      <c r="E3403" s="6" t="s">
        <v>31</v>
      </c>
    </row>
    <row r="3404" spans="1:5" ht="12" x14ac:dyDescent="0.2">
      <c r="A3404" s="6" t="s">
        <v>2550</v>
      </c>
      <c r="B3404" s="6" t="s">
        <v>31</v>
      </c>
      <c r="C3404" s="6" t="s">
        <v>31</v>
      </c>
      <c r="D3404" s="6" t="s">
        <v>31</v>
      </c>
      <c r="E3404" s="6" t="s">
        <v>31</v>
      </c>
    </row>
    <row r="3405" spans="1:5" ht="12" x14ac:dyDescent="0.2">
      <c r="A3405" s="6" t="s">
        <v>2551</v>
      </c>
      <c r="B3405" s="6" t="s">
        <v>31</v>
      </c>
      <c r="C3405" s="6" t="s">
        <v>31</v>
      </c>
      <c r="D3405" s="6" t="s">
        <v>31</v>
      </c>
      <c r="E3405" s="6" t="s">
        <v>31</v>
      </c>
    </row>
    <row r="3406" spans="1:5" ht="12" x14ac:dyDescent="0.2">
      <c r="A3406" s="6" t="s">
        <v>2552</v>
      </c>
      <c r="B3406" s="6" t="s">
        <v>31</v>
      </c>
      <c r="C3406" s="6" t="s">
        <v>31</v>
      </c>
      <c r="D3406" s="6" t="s">
        <v>31</v>
      </c>
      <c r="E3406" s="6" t="s">
        <v>31</v>
      </c>
    </row>
    <row r="3407" spans="1:5" ht="12" x14ac:dyDescent="0.2">
      <c r="A3407" s="6" t="s">
        <v>2553</v>
      </c>
      <c r="B3407" s="6" t="s">
        <v>31</v>
      </c>
      <c r="C3407" s="6" t="s">
        <v>31</v>
      </c>
      <c r="D3407" s="6" t="s">
        <v>31</v>
      </c>
      <c r="E3407" s="6" t="s">
        <v>31</v>
      </c>
    </row>
    <row r="3408" spans="1:5" ht="12" x14ac:dyDescent="0.2">
      <c r="A3408" s="6" t="s">
        <v>2554</v>
      </c>
      <c r="B3408" s="6" t="s">
        <v>31</v>
      </c>
      <c r="C3408" s="6" t="s">
        <v>31</v>
      </c>
      <c r="D3408" s="6" t="s">
        <v>31</v>
      </c>
      <c r="E3408" s="6" t="s">
        <v>31</v>
      </c>
    </row>
    <row r="3409" spans="1:5" ht="12" x14ac:dyDescent="0.2">
      <c r="A3409" s="6" t="s">
        <v>2555</v>
      </c>
      <c r="B3409" s="6" t="s">
        <v>31</v>
      </c>
      <c r="C3409" s="6" t="s">
        <v>31</v>
      </c>
      <c r="D3409" s="6" t="s">
        <v>31</v>
      </c>
      <c r="E3409" s="6" t="s">
        <v>31</v>
      </c>
    </row>
    <row r="3410" spans="1:5" ht="12" x14ac:dyDescent="0.2">
      <c r="A3410" s="6" t="s">
        <v>2556</v>
      </c>
      <c r="B3410" s="6" t="s">
        <v>31</v>
      </c>
      <c r="C3410" s="6" t="s">
        <v>31</v>
      </c>
      <c r="D3410" s="6" t="s">
        <v>31</v>
      </c>
      <c r="E3410" s="6" t="s">
        <v>31</v>
      </c>
    </row>
    <row r="3411" spans="1:5" ht="12" x14ac:dyDescent="0.2">
      <c r="A3411" s="6" t="s">
        <v>2557</v>
      </c>
      <c r="B3411" s="6" t="s">
        <v>31</v>
      </c>
      <c r="C3411" s="6" t="s">
        <v>31</v>
      </c>
      <c r="D3411" s="6" t="s">
        <v>31</v>
      </c>
      <c r="E3411" s="6" t="s">
        <v>31</v>
      </c>
    </row>
    <row r="3412" spans="1:5" ht="12" x14ac:dyDescent="0.2">
      <c r="A3412" s="6" t="s">
        <v>2558</v>
      </c>
      <c r="B3412" s="6" t="s">
        <v>31</v>
      </c>
      <c r="C3412" s="6" t="s">
        <v>31</v>
      </c>
      <c r="D3412" s="6" t="s">
        <v>31</v>
      </c>
      <c r="E3412" s="6" t="s">
        <v>31</v>
      </c>
    </row>
    <row r="3413" spans="1:5" ht="12" x14ac:dyDescent="0.2">
      <c r="A3413" s="6" t="s">
        <v>2559</v>
      </c>
      <c r="B3413" s="6" t="s">
        <v>31</v>
      </c>
      <c r="C3413" s="6" t="s">
        <v>31</v>
      </c>
      <c r="D3413" s="6" t="s">
        <v>31</v>
      </c>
      <c r="E3413" s="6" t="s">
        <v>31</v>
      </c>
    </row>
    <row r="3414" spans="1:5" ht="12" x14ac:dyDescent="0.2">
      <c r="A3414" s="6" t="s">
        <v>2560</v>
      </c>
      <c r="B3414" s="6" t="s">
        <v>31</v>
      </c>
      <c r="C3414" s="6" t="s">
        <v>31</v>
      </c>
      <c r="D3414" s="6" t="s">
        <v>31</v>
      </c>
      <c r="E3414" s="6" t="s">
        <v>31</v>
      </c>
    </row>
    <row r="3415" spans="1:5" ht="12" x14ac:dyDescent="0.2">
      <c r="A3415" s="6" t="s">
        <v>2561</v>
      </c>
      <c r="B3415" s="6" t="s">
        <v>31</v>
      </c>
      <c r="C3415" s="6" t="s">
        <v>31</v>
      </c>
      <c r="D3415" s="6" t="s">
        <v>31</v>
      </c>
      <c r="E3415" s="6" t="s">
        <v>31</v>
      </c>
    </row>
    <row r="3416" spans="1:5" ht="12" x14ac:dyDescent="0.2">
      <c r="A3416" s="6" t="s">
        <v>2562</v>
      </c>
      <c r="B3416" s="6" t="s">
        <v>31</v>
      </c>
      <c r="C3416" s="6" t="s">
        <v>31</v>
      </c>
      <c r="D3416" s="6" t="s">
        <v>31</v>
      </c>
      <c r="E3416" s="6" t="s">
        <v>31</v>
      </c>
    </row>
    <row r="3417" spans="1:5" ht="12" x14ac:dyDescent="0.2">
      <c r="A3417" s="6" t="s">
        <v>2563</v>
      </c>
      <c r="B3417" s="6" t="s">
        <v>31</v>
      </c>
      <c r="C3417" s="6" t="s">
        <v>31</v>
      </c>
      <c r="D3417" s="6" t="s">
        <v>31</v>
      </c>
      <c r="E3417" s="6" t="s">
        <v>31</v>
      </c>
    </row>
    <row r="3418" spans="1:5" ht="12" x14ac:dyDescent="0.2">
      <c r="A3418" s="6" t="s">
        <v>2564</v>
      </c>
      <c r="B3418" s="6" t="s">
        <v>31</v>
      </c>
      <c r="C3418" s="6" t="s">
        <v>31</v>
      </c>
      <c r="D3418" s="6" t="s">
        <v>31</v>
      </c>
      <c r="E3418" s="6" t="s">
        <v>31</v>
      </c>
    </row>
    <row r="3419" spans="1:5" ht="12" x14ac:dyDescent="0.2">
      <c r="A3419" s="6" t="s">
        <v>2565</v>
      </c>
      <c r="B3419" s="6" t="s">
        <v>31</v>
      </c>
      <c r="C3419" s="6" t="s">
        <v>31</v>
      </c>
      <c r="D3419" s="6" t="s">
        <v>31</v>
      </c>
      <c r="E3419" s="6" t="s">
        <v>31</v>
      </c>
    </row>
    <row r="3420" spans="1:5" ht="12" x14ac:dyDescent="0.2">
      <c r="A3420" s="6" t="s">
        <v>2566</v>
      </c>
      <c r="B3420" s="6" t="s">
        <v>31</v>
      </c>
      <c r="C3420" s="6" t="s">
        <v>31</v>
      </c>
      <c r="D3420" s="6" t="s">
        <v>31</v>
      </c>
      <c r="E3420" s="6" t="s">
        <v>31</v>
      </c>
    </row>
    <row r="3421" spans="1:5" ht="12" x14ac:dyDescent="0.2">
      <c r="A3421" s="6" t="s">
        <v>2567</v>
      </c>
      <c r="B3421" s="6" t="s">
        <v>31</v>
      </c>
      <c r="C3421" s="6" t="s">
        <v>31</v>
      </c>
      <c r="D3421" s="6" t="s">
        <v>31</v>
      </c>
      <c r="E3421" s="6" t="s">
        <v>31</v>
      </c>
    </row>
    <row r="3422" spans="1:5" ht="12" x14ac:dyDescent="0.2">
      <c r="A3422" s="6" t="s">
        <v>2509</v>
      </c>
      <c r="B3422" s="6" t="s">
        <v>31</v>
      </c>
      <c r="C3422" s="6" t="s">
        <v>31</v>
      </c>
      <c r="D3422" s="6" t="s">
        <v>31</v>
      </c>
      <c r="E3422" s="6" t="s">
        <v>31</v>
      </c>
    </row>
    <row r="3423" spans="1:5" ht="12" x14ac:dyDescent="0.2">
      <c r="A3423" s="6" t="s">
        <v>31</v>
      </c>
      <c r="B3423" s="6" t="s">
        <v>31</v>
      </c>
      <c r="C3423" s="6" t="s">
        <v>31</v>
      </c>
      <c r="D3423" s="6" t="s">
        <v>31</v>
      </c>
      <c r="E3423" s="6" t="s">
        <v>31</v>
      </c>
    </row>
    <row r="3424" spans="1:5" ht="12" x14ac:dyDescent="0.2">
      <c r="A3424" s="7" t="s">
        <v>2568</v>
      </c>
      <c r="B3424" s="8">
        <v>0</v>
      </c>
      <c r="C3424" s="8">
        <v>28583</v>
      </c>
      <c r="D3424" s="8">
        <v>0</v>
      </c>
      <c r="E3424" s="8">
        <v>28583</v>
      </c>
    </row>
    <row r="3425" spans="1:5" ht="12" x14ac:dyDescent="0.2">
      <c r="A3425" s="6" t="s">
        <v>2569</v>
      </c>
      <c r="B3425" s="6" t="s">
        <v>31</v>
      </c>
      <c r="C3425" s="6" t="s">
        <v>31</v>
      </c>
      <c r="D3425" s="6" t="s">
        <v>31</v>
      </c>
      <c r="E3425" s="6" t="s">
        <v>31</v>
      </c>
    </row>
    <row r="3426" spans="1:5" ht="12" x14ac:dyDescent="0.2">
      <c r="A3426" s="6" t="s">
        <v>31</v>
      </c>
      <c r="B3426" s="6" t="s">
        <v>31</v>
      </c>
      <c r="C3426" s="6" t="s">
        <v>31</v>
      </c>
      <c r="D3426" s="6" t="s">
        <v>31</v>
      </c>
      <c r="E3426" s="6" t="s">
        <v>31</v>
      </c>
    </row>
    <row r="3427" spans="1:5" ht="12" x14ac:dyDescent="0.2">
      <c r="A3427" s="6" t="s">
        <v>1349</v>
      </c>
      <c r="B3427" s="6" t="s">
        <v>31</v>
      </c>
      <c r="C3427" s="6" t="s">
        <v>31</v>
      </c>
      <c r="D3427" s="6" t="s">
        <v>31</v>
      </c>
      <c r="E3427" s="6" t="s">
        <v>31</v>
      </c>
    </row>
    <row r="3428" spans="1:5" ht="12" x14ac:dyDescent="0.2">
      <c r="A3428" s="6" t="s">
        <v>1350</v>
      </c>
      <c r="B3428" s="6" t="s">
        <v>31</v>
      </c>
      <c r="C3428" s="6" t="s">
        <v>31</v>
      </c>
      <c r="D3428" s="6" t="s">
        <v>31</v>
      </c>
      <c r="E3428" s="6" t="s">
        <v>31</v>
      </c>
    </row>
    <row r="3429" spans="1:5" ht="12" x14ac:dyDescent="0.2">
      <c r="A3429" s="6" t="s">
        <v>1351</v>
      </c>
      <c r="B3429" s="6" t="s">
        <v>31</v>
      </c>
      <c r="C3429" s="6" t="s">
        <v>31</v>
      </c>
      <c r="D3429" s="6" t="s">
        <v>31</v>
      </c>
      <c r="E3429" s="6" t="s">
        <v>31</v>
      </c>
    </row>
    <row r="3430" spans="1:5" ht="12" x14ac:dyDescent="0.2">
      <c r="A3430" s="6" t="s">
        <v>31</v>
      </c>
      <c r="B3430" s="6" t="s">
        <v>31</v>
      </c>
      <c r="C3430" s="6" t="s">
        <v>31</v>
      </c>
      <c r="D3430" s="6" t="s">
        <v>31</v>
      </c>
      <c r="E3430" s="6" t="s">
        <v>31</v>
      </c>
    </row>
    <row r="3431" spans="1:5" ht="12" x14ac:dyDescent="0.2">
      <c r="A3431" s="6" t="s">
        <v>2570</v>
      </c>
      <c r="B3431" s="6" t="s">
        <v>31</v>
      </c>
      <c r="C3431" s="6" t="s">
        <v>31</v>
      </c>
      <c r="D3431" s="6" t="s">
        <v>31</v>
      </c>
      <c r="E3431" s="6" t="s">
        <v>31</v>
      </c>
    </row>
    <row r="3432" spans="1:5" ht="12" x14ac:dyDescent="0.2">
      <c r="A3432" s="6" t="s">
        <v>2571</v>
      </c>
      <c r="B3432" s="6" t="s">
        <v>31</v>
      </c>
      <c r="C3432" s="6" t="s">
        <v>31</v>
      </c>
      <c r="D3432" s="6" t="s">
        <v>31</v>
      </c>
      <c r="E3432" s="6" t="s">
        <v>31</v>
      </c>
    </row>
    <row r="3433" spans="1:5" ht="12" x14ac:dyDescent="0.2">
      <c r="A3433" s="6" t="s">
        <v>2572</v>
      </c>
      <c r="B3433" s="6" t="s">
        <v>31</v>
      </c>
      <c r="C3433" s="6" t="s">
        <v>31</v>
      </c>
      <c r="D3433" s="6" t="s">
        <v>31</v>
      </c>
      <c r="E3433" s="6" t="s">
        <v>31</v>
      </c>
    </row>
    <row r="3434" spans="1:5" ht="12" x14ac:dyDescent="0.2">
      <c r="A3434" s="6" t="s">
        <v>1365</v>
      </c>
      <c r="B3434" s="9">
        <v>0</v>
      </c>
      <c r="C3434" s="9">
        <v>0</v>
      </c>
      <c r="D3434" s="9">
        <v>0</v>
      </c>
      <c r="E3434" s="9">
        <v>0</v>
      </c>
    </row>
    <row r="3435" spans="1:5" ht="12" x14ac:dyDescent="0.2">
      <c r="A3435" s="6" t="s">
        <v>31</v>
      </c>
      <c r="B3435" s="6" t="s">
        <v>31</v>
      </c>
      <c r="C3435" s="6" t="s">
        <v>31</v>
      </c>
      <c r="D3435" s="6" t="s">
        <v>31</v>
      </c>
      <c r="E3435" s="6" t="s">
        <v>31</v>
      </c>
    </row>
    <row r="3436" spans="1:5" ht="12" x14ac:dyDescent="0.2">
      <c r="A3436" s="6" t="s">
        <v>2573</v>
      </c>
      <c r="B3436" s="6" t="s">
        <v>31</v>
      </c>
      <c r="C3436" s="6" t="s">
        <v>31</v>
      </c>
      <c r="D3436" s="6" t="s">
        <v>31</v>
      </c>
      <c r="E3436" s="6" t="s">
        <v>31</v>
      </c>
    </row>
    <row r="3437" spans="1:5" ht="12" x14ac:dyDescent="0.2">
      <c r="A3437" s="6" t="s">
        <v>2574</v>
      </c>
      <c r="B3437" s="6" t="s">
        <v>31</v>
      </c>
      <c r="C3437" s="6" t="s">
        <v>31</v>
      </c>
      <c r="D3437" s="6" t="s">
        <v>31</v>
      </c>
      <c r="E3437" s="6" t="s">
        <v>31</v>
      </c>
    </row>
    <row r="3438" spans="1:5" ht="12" x14ac:dyDescent="0.2">
      <c r="A3438" s="6" t="s">
        <v>2575</v>
      </c>
      <c r="B3438" s="9">
        <v>0</v>
      </c>
      <c r="C3438" s="9">
        <v>15574.3</v>
      </c>
      <c r="D3438" s="9">
        <v>0</v>
      </c>
      <c r="E3438" s="9">
        <v>15574.3</v>
      </c>
    </row>
    <row r="3439" spans="1:5" ht="12" x14ac:dyDescent="0.2">
      <c r="A3439" s="6" t="s">
        <v>2205</v>
      </c>
      <c r="B3439" s="6" t="s">
        <v>31</v>
      </c>
      <c r="C3439" s="6" t="s">
        <v>31</v>
      </c>
      <c r="D3439" s="6" t="s">
        <v>31</v>
      </c>
      <c r="E3439" s="6" t="s">
        <v>31</v>
      </c>
    </row>
    <row r="3440" spans="1:5" ht="12" x14ac:dyDescent="0.2">
      <c r="A3440" s="6" t="s">
        <v>2576</v>
      </c>
      <c r="B3440" s="9">
        <v>0</v>
      </c>
      <c r="C3440" s="9">
        <v>7886.2</v>
      </c>
      <c r="D3440" s="9">
        <v>0</v>
      </c>
      <c r="E3440" s="9">
        <v>7886.2</v>
      </c>
    </row>
    <row r="3441" spans="1:5" ht="12" x14ac:dyDescent="0.2">
      <c r="A3441" s="6" t="s">
        <v>1936</v>
      </c>
      <c r="B3441" s="6" t="s">
        <v>31</v>
      </c>
      <c r="C3441" s="6" t="s">
        <v>31</v>
      </c>
      <c r="D3441" s="6" t="s">
        <v>31</v>
      </c>
      <c r="E3441" s="6" t="s">
        <v>31</v>
      </c>
    </row>
    <row r="3442" spans="1:5" ht="12" x14ac:dyDescent="0.2">
      <c r="A3442" s="6" t="s">
        <v>2577</v>
      </c>
      <c r="B3442" s="6" t="s">
        <v>31</v>
      </c>
      <c r="C3442" s="6" t="s">
        <v>31</v>
      </c>
      <c r="D3442" s="6" t="s">
        <v>31</v>
      </c>
      <c r="E3442" s="6" t="s">
        <v>31</v>
      </c>
    </row>
    <row r="3443" spans="1:5" ht="12" x14ac:dyDescent="0.2">
      <c r="A3443" s="6" t="s">
        <v>2578</v>
      </c>
      <c r="B3443" s="9">
        <v>0</v>
      </c>
      <c r="C3443" s="9">
        <v>5122.7</v>
      </c>
      <c r="D3443" s="9">
        <v>0</v>
      </c>
      <c r="E3443" s="9">
        <v>5122.7</v>
      </c>
    </row>
    <row r="3444" spans="1:5" ht="12" x14ac:dyDescent="0.2">
      <c r="A3444" s="6" t="s">
        <v>1936</v>
      </c>
      <c r="B3444" s="6" t="s">
        <v>31</v>
      </c>
      <c r="C3444" s="6" t="s">
        <v>31</v>
      </c>
      <c r="D3444" s="6" t="s">
        <v>31</v>
      </c>
      <c r="E3444" s="6" t="s">
        <v>31</v>
      </c>
    </row>
    <row r="3445" spans="1:5" ht="12" x14ac:dyDescent="0.2">
      <c r="A3445" s="6" t="s">
        <v>1503</v>
      </c>
      <c r="B3445" s="9">
        <v>0</v>
      </c>
      <c r="C3445" s="9">
        <v>28583.200000000001</v>
      </c>
      <c r="D3445" s="9">
        <v>0</v>
      </c>
      <c r="E3445" s="9">
        <v>28583.200000000001</v>
      </c>
    </row>
    <row r="3446" spans="1:5" ht="12" x14ac:dyDescent="0.2">
      <c r="A3446" s="6" t="s">
        <v>31</v>
      </c>
      <c r="B3446" s="6" t="s">
        <v>31</v>
      </c>
      <c r="C3446" s="6" t="s">
        <v>31</v>
      </c>
      <c r="D3446" s="6" t="s">
        <v>31</v>
      </c>
      <c r="E3446" s="6" t="s">
        <v>31</v>
      </c>
    </row>
    <row r="3447" spans="1:5" ht="12" x14ac:dyDescent="0.2">
      <c r="A3447" s="6" t="s">
        <v>31</v>
      </c>
      <c r="B3447" s="6" t="s">
        <v>31</v>
      </c>
      <c r="C3447" s="6" t="s">
        <v>31</v>
      </c>
      <c r="D3447" s="6" t="s">
        <v>31</v>
      </c>
      <c r="E3447" s="6" t="s">
        <v>31</v>
      </c>
    </row>
    <row r="3448" spans="1:5" ht="12" x14ac:dyDescent="0.2">
      <c r="A3448" s="7" t="s">
        <v>2579</v>
      </c>
      <c r="B3448" s="8">
        <v>11431</v>
      </c>
      <c r="C3448" s="8">
        <v>270305</v>
      </c>
      <c r="D3448" s="8">
        <v>22761</v>
      </c>
      <c r="E3448" s="8">
        <v>304497</v>
      </c>
    </row>
    <row r="3449" spans="1:5" ht="12" x14ac:dyDescent="0.2">
      <c r="A3449" s="6" t="s">
        <v>2580</v>
      </c>
      <c r="B3449" s="6" t="s">
        <v>31</v>
      </c>
      <c r="C3449" s="6" t="s">
        <v>31</v>
      </c>
      <c r="D3449" s="6" t="s">
        <v>31</v>
      </c>
      <c r="E3449" s="6" t="s">
        <v>31</v>
      </c>
    </row>
    <row r="3450" spans="1:5" ht="12" x14ac:dyDescent="0.2">
      <c r="A3450" s="6" t="s">
        <v>2581</v>
      </c>
      <c r="B3450" s="6" t="s">
        <v>31</v>
      </c>
      <c r="C3450" s="6" t="s">
        <v>31</v>
      </c>
      <c r="D3450" s="6" t="s">
        <v>31</v>
      </c>
      <c r="E3450" s="6" t="s">
        <v>31</v>
      </c>
    </row>
    <row r="3451" spans="1:5" ht="12" x14ac:dyDescent="0.2">
      <c r="A3451" s="6" t="s">
        <v>31</v>
      </c>
      <c r="B3451" s="6" t="s">
        <v>31</v>
      </c>
      <c r="C3451" s="6" t="s">
        <v>31</v>
      </c>
      <c r="D3451" s="6" t="s">
        <v>31</v>
      </c>
      <c r="E3451" s="6" t="s">
        <v>31</v>
      </c>
    </row>
    <row r="3452" spans="1:5" ht="12" x14ac:dyDescent="0.2">
      <c r="A3452" s="6" t="s">
        <v>1349</v>
      </c>
      <c r="B3452" s="6" t="s">
        <v>31</v>
      </c>
      <c r="C3452" s="6" t="s">
        <v>31</v>
      </c>
      <c r="D3452" s="6" t="s">
        <v>31</v>
      </c>
      <c r="E3452" s="6" t="s">
        <v>31</v>
      </c>
    </row>
    <row r="3453" spans="1:5" ht="12" x14ac:dyDescent="0.2">
      <c r="A3453" s="6" t="s">
        <v>1350</v>
      </c>
      <c r="B3453" s="6" t="s">
        <v>31</v>
      </c>
      <c r="C3453" s="6" t="s">
        <v>31</v>
      </c>
      <c r="D3453" s="6" t="s">
        <v>31</v>
      </c>
      <c r="E3453" s="6" t="s">
        <v>31</v>
      </c>
    </row>
    <row r="3454" spans="1:5" ht="12" x14ac:dyDescent="0.2">
      <c r="A3454" s="6" t="s">
        <v>1351</v>
      </c>
      <c r="B3454" s="6" t="s">
        <v>31</v>
      </c>
      <c r="C3454" s="6" t="s">
        <v>31</v>
      </c>
      <c r="D3454" s="6" t="s">
        <v>31</v>
      </c>
      <c r="E3454" s="6" t="s">
        <v>31</v>
      </c>
    </row>
    <row r="3455" spans="1:5" ht="12" x14ac:dyDescent="0.2">
      <c r="A3455" s="6" t="s">
        <v>31</v>
      </c>
      <c r="B3455" s="6" t="s">
        <v>31</v>
      </c>
      <c r="C3455" s="6" t="s">
        <v>31</v>
      </c>
      <c r="D3455" s="6" t="s">
        <v>31</v>
      </c>
      <c r="E3455" s="6" t="s">
        <v>31</v>
      </c>
    </row>
    <row r="3456" spans="1:5" ht="12" x14ac:dyDescent="0.2">
      <c r="A3456" s="6" t="s">
        <v>2582</v>
      </c>
      <c r="B3456" s="6" t="s">
        <v>31</v>
      </c>
      <c r="C3456" s="6" t="s">
        <v>31</v>
      </c>
      <c r="D3456" s="6" t="s">
        <v>31</v>
      </c>
      <c r="E3456" s="6" t="s">
        <v>31</v>
      </c>
    </row>
    <row r="3457" spans="1:5" ht="12" x14ac:dyDescent="0.2">
      <c r="A3457" s="6" t="s">
        <v>2583</v>
      </c>
      <c r="B3457" s="9">
        <v>11431</v>
      </c>
      <c r="C3457" s="9">
        <v>0</v>
      </c>
      <c r="D3457" s="9">
        <v>0</v>
      </c>
      <c r="E3457" s="9">
        <v>11431</v>
      </c>
    </row>
    <row r="3458" spans="1:5" ht="12" x14ac:dyDescent="0.2">
      <c r="A3458" s="6" t="s">
        <v>2584</v>
      </c>
      <c r="B3458" s="6" t="s">
        <v>31</v>
      </c>
      <c r="C3458" s="6" t="s">
        <v>31</v>
      </c>
      <c r="D3458" s="6" t="s">
        <v>31</v>
      </c>
      <c r="E3458" s="6" t="s">
        <v>31</v>
      </c>
    </row>
    <row r="3459" spans="1:5" ht="12" x14ac:dyDescent="0.2">
      <c r="A3459" s="6" t="s">
        <v>2585</v>
      </c>
      <c r="B3459" s="9">
        <v>0</v>
      </c>
      <c r="C3459" s="9">
        <v>270305</v>
      </c>
      <c r="D3459" s="9">
        <v>0</v>
      </c>
      <c r="E3459" s="9">
        <v>270305</v>
      </c>
    </row>
    <row r="3460" spans="1:5" ht="12" x14ac:dyDescent="0.2">
      <c r="A3460" s="6" t="s">
        <v>2586</v>
      </c>
      <c r="B3460" s="6" t="s">
        <v>31</v>
      </c>
      <c r="C3460" s="6" t="s">
        <v>31</v>
      </c>
      <c r="D3460" s="6" t="s">
        <v>31</v>
      </c>
      <c r="E3460" s="6" t="s">
        <v>31</v>
      </c>
    </row>
    <row r="3461" spans="1:5" ht="12" x14ac:dyDescent="0.2">
      <c r="A3461" s="6" t="s">
        <v>2587</v>
      </c>
      <c r="B3461" s="9">
        <v>0</v>
      </c>
      <c r="C3461" s="9">
        <v>0</v>
      </c>
      <c r="D3461" s="9">
        <v>22761</v>
      </c>
      <c r="E3461" s="9">
        <v>22761</v>
      </c>
    </row>
    <row r="3462" spans="1:5" ht="12" x14ac:dyDescent="0.2">
      <c r="A3462" s="6" t="s">
        <v>2588</v>
      </c>
      <c r="B3462" s="6" t="s">
        <v>31</v>
      </c>
      <c r="C3462" s="6" t="s">
        <v>31</v>
      </c>
      <c r="D3462" s="6" t="s">
        <v>31</v>
      </c>
      <c r="E3462" s="6" t="s">
        <v>31</v>
      </c>
    </row>
    <row r="3463" spans="1:5" ht="12" x14ac:dyDescent="0.2">
      <c r="A3463" s="6" t="s">
        <v>1365</v>
      </c>
      <c r="B3463" s="9">
        <v>11431</v>
      </c>
      <c r="C3463" s="9">
        <v>270305</v>
      </c>
      <c r="D3463" s="9">
        <v>22761</v>
      </c>
      <c r="E3463" s="9">
        <v>304497</v>
      </c>
    </row>
    <row r="3464" spans="1:5" ht="12" x14ac:dyDescent="0.2">
      <c r="A3464" s="6" t="s">
        <v>31</v>
      </c>
      <c r="B3464" s="6" t="s">
        <v>31</v>
      </c>
      <c r="C3464" s="6" t="s">
        <v>31</v>
      </c>
      <c r="D3464" s="6" t="s">
        <v>31</v>
      </c>
      <c r="E3464" s="6" t="s">
        <v>31</v>
      </c>
    </row>
    <row r="3465" spans="1:5" ht="12" x14ac:dyDescent="0.2">
      <c r="A3465" s="6" t="s">
        <v>31</v>
      </c>
      <c r="B3465" s="6" t="s">
        <v>31</v>
      </c>
      <c r="C3465" s="6" t="s">
        <v>31</v>
      </c>
      <c r="D3465" s="6" t="s">
        <v>31</v>
      </c>
      <c r="E3465" s="6" t="s">
        <v>31</v>
      </c>
    </row>
    <row r="3466" spans="1:5" ht="12" x14ac:dyDescent="0.2">
      <c r="A3466" s="7" t="s">
        <v>2589</v>
      </c>
      <c r="B3466" s="8">
        <v>455</v>
      </c>
      <c r="C3466" s="8">
        <v>6169</v>
      </c>
      <c r="D3466" s="8">
        <v>680</v>
      </c>
      <c r="E3466" s="8">
        <v>7304</v>
      </c>
    </row>
    <row r="3467" spans="1:5" ht="12" x14ac:dyDescent="0.2">
      <c r="A3467" s="6" t="s">
        <v>2590</v>
      </c>
      <c r="B3467" s="6" t="s">
        <v>31</v>
      </c>
      <c r="C3467" s="6" t="s">
        <v>31</v>
      </c>
      <c r="D3467" s="6" t="s">
        <v>31</v>
      </c>
      <c r="E3467" s="6" t="s">
        <v>31</v>
      </c>
    </row>
    <row r="3468" spans="1:5" ht="12" x14ac:dyDescent="0.2">
      <c r="A3468" s="6" t="s">
        <v>2591</v>
      </c>
      <c r="B3468" s="6" t="s">
        <v>31</v>
      </c>
      <c r="C3468" s="6" t="s">
        <v>31</v>
      </c>
      <c r="D3468" s="6" t="s">
        <v>31</v>
      </c>
      <c r="E3468" s="6" t="s">
        <v>31</v>
      </c>
    </row>
    <row r="3469" spans="1:5" ht="12" x14ac:dyDescent="0.2">
      <c r="A3469" s="6" t="s">
        <v>31</v>
      </c>
      <c r="B3469" s="6" t="s">
        <v>31</v>
      </c>
      <c r="C3469" s="6" t="s">
        <v>31</v>
      </c>
      <c r="D3469" s="6" t="s">
        <v>31</v>
      </c>
      <c r="E3469" s="6" t="s">
        <v>31</v>
      </c>
    </row>
    <row r="3470" spans="1:5" ht="12" x14ac:dyDescent="0.2">
      <c r="A3470" s="6" t="s">
        <v>1349</v>
      </c>
      <c r="B3470" s="6" t="s">
        <v>31</v>
      </c>
      <c r="C3470" s="6" t="s">
        <v>31</v>
      </c>
      <c r="D3470" s="6" t="s">
        <v>31</v>
      </c>
      <c r="E3470" s="6" t="s">
        <v>31</v>
      </c>
    </row>
    <row r="3471" spans="1:5" ht="12" x14ac:dyDescent="0.2">
      <c r="A3471" s="6" t="s">
        <v>1350</v>
      </c>
      <c r="B3471" s="6" t="s">
        <v>31</v>
      </c>
      <c r="C3471" s="6" t="s">
        <v>31</v>
      </c>
      <c r="D3471" s="6" t="s">
        <v>31</v>
      </c>
      <c r="E3471" s="6" t="s">
        <v>31</v>
      </c>
    </row>
    <row r="3472" spans="1:5" ht="12" x14ac:dyDescent="0.2">
      <c r="A3472" s="6" t="s">
        <v>1351</v>
      </c>
      <c r="B3472" s="6" t="s">
        <v>31</v>
      </c>
      <c r="C3472" s="6" t="s">
        <v>31</v>
      </c>
      <c r="D3472" s="6" t="s">
        <v>31</v>
      </c>
      <c r="E3472" s="6" t="s">
        <v>31</v>
      </c>
    </row>
    <row r="3473" spans="1:5" ht="12" x14ac:dyDescent="0.2">
      <c r="A3473" s="6" t="s">
        <v>31</v>
      </c>
      <c r="B3473" s="6" t="s">
        <v>31</v>
      </c>
      <c r="C3473" s="6" t="s">
        <v>31</v>
      </c>
      <c r="D3473" s="6" t="s">
        <v>31</v>
      </c>
      <c r="E3473" s="6" t="s">
        <v>31</v>
      </c>
    </row>
    <row r="3474" spans="1:5" ht="12" x14ac:dyDescent="0.2">
      <c r="A3474" s="6" t="s">
        <v>2592</v>
      </c>
      <c r="B3474" s="6" t="s">
        <v>31</v>
      </c>
      <c r="C3474" s="6" t="s">
        <v>31</v>
      </c>
      <c r="D3474" s="6" t="s">
        <v>31</v>
      </c>
      <c r="E3474" s="6" t="s">
        <v>31</v>
      </c>
    </row>
    <row r="3475" spans="1:5" ht="12" x14ac:dyDescent="0.2">
      <c r="A3475" s="6" t="s">
        <v>1365</v>
      </c>
      <c r="B3475" s="9">
        <v>0</v>
      </c>
      <c r="C3475" s="9">
        <v>0</v>
      </c>
      <c r="D3475" s="9">
        <v>0</v>
      </c>
      <c r="E3475" s="9">
        <v>0</v>
      </c>
    </row>
    <row r="3476" spans="1:5" ht="12" x14ac:dyDescent="0.2">
      <c r="A3476" s="6" t="s">
        <v>31</v>
      </c>
      <c r="B3476" s="6" t="s">
        <v>31</v>
      </c>
      <c r="C3476" s="6" t="s">
        <v>31</v>
      </c>
      <c r="D3476" s="6" t="s">
        <v>31</v>
      </c>
      <c r="E3476" s="6" t="s">
        <v>31</v>
      </c>
    </row>
    <row r="3477" spans="1:5" ht="12" x14ac:dyDescent="0.2">
      <c r="A3477" s="6" t="s">
        <v>2593</v>
      </c>
      <c r="B3477" s="6" t="s">
        <v>31</v>
      </c>
      <c r="C3477" s="6" t="s">
        <v>31</v>
      </c>
      <c r="D3477" s="6" t="s">
        <v>31</v>
      </c>
      <c r="E3477" s="6" t="s">
        <v>31</v>
      </c>
    </row>
    <row r="3478" spans="1:5" ht="12" x14ac:dyDescent="0.2">
      <c r="A3478" s="6" t="s">
        <v>1525</v>
      </c>
      <c r="B3478" s="6" t="s">
        <v>31</v>
      </c>
      <c r="C3478" s="6" t="s">
        <v>31</v>
      </c>
      <c r="D3478" s="6" t="s">
        <v>31</v>
      </c>
      <c r="E3478" s="6" t="s">
        <v>31</v>
      </c>
    </row>
    <row r="3479" spans="1:5" ht="12" x14ac:dyDescent="0.2">
      <c r="A3479" s="6" t="s">
        <v>1511</v>
      </c>
      <c r="B3479" s="9">
        <v>0</v>
      </c>
      <c r="C3479" s="9">
        <v>0</v>
      </c>
      <c r="D3479" s="9">
        <v>0</v>
      </c>
      <c r="E3479" s="9">
        <v>0</v>
      </c>
    </row>
    <row r="3480" spans="1:5" ht="12" x14ac:dyDescent="0.2">
      <c r="A3480" s="6" t="s">
        <v>1526</v>
      </c>
      <c r="B3480" s="6" t="s">
        <v>31</v>
      </c>
      <c r="C3480" s="6" t="s">
        <v>31</v>
      </c>
      <c r="D3480" s="6" t="s">
        <v>31</v>
      </c>
      <c r="E3480" s="6" t="s">
        <v>31</v>
      </c>
    </row>
    <row r="3481" spans="1:5" ht="12" x14ac:dyDescent="0.2">
      <c r="A3481" s="6" t="s">
        <v>1527</v>
      </c>
      <c r="B3481" s="9">
        <v>0</v>
      </c>
      <c r="C3481" s="9">
        <v>3571</v>
      </c>
      <c r="D3481" s="9">
        <v>0</v>
      </c>
      <c r="E3481" s="9">
        <v>3571</v>
      </c>
    </row>
    <row r="3482" spans="1:5" ht="12" x14ac:dyDescent="0.2">
      <c r="A3482" s="6" t="s">
        <v>1528</v>
      </c>
      <c r="B3482" s="6" t="s">
        <v>31</v>
      </c>
      <c r="C3482" s="6" t="s">
        <v>31</v>
      </c>
      <c r="D3482" s="6" t="s">
        <v>31</v>
      </c>
      <c r="E3482" s="6" t="s">
        <v>31</v>
      </c>
    </row>
    <row r="3483" spans="1:5" ht="12" x14ac:dyDescent="0.2">
      <c r="A3483" s="6" t="s">
        <v>1515</v>
      </c>
      <c r="B3483" s="9">
        <v>0</v>
      </c>
      <c r="C3483" s="9">
        <v>0</v>
      </c>
      <c r="D3483" s="9">
        <v>0</v>
      </c>
      <c r="E3483" s="9">
        <v>0</v>
      </c>
    </row>
    <row r="3484" spans="1:5" ht="12" x14ac:dyDescent="0.2">
      <c r="A3484" s="6" t="s">
        <v>1529</v>
      </c>
      <c r="B3484" s="6" t="s">
        <v>31</v>
      </c>
      <c r="C3484" s="6" t="s">
        <v>31</v>
      </c>
      <c r="D3484" s="6" t="s">
        <v>31</v>
      </c>
      <c r="E3484" s="6" t="s">
        <v>31</v>
      </c>
    </row>
    <row r="3485" spans="1:5" ht="12" x14ac:dyDescent="0.2">
      <c r="A3485" s="6" t="s">
        <v>1530</v>
      </c>
      <c r="B3485" s="6" t="s">
        <v>31</v>
      </c>
      <c r="C3485" s="6" t="s">
        <v>31</v>
      </c>
      <c r="D3485" s="6" t="s">
        <v>31</v>
      </c>
      <c r="E3485" s="6" t="s">
        <v>31</v>
      </c>
    </row>
    <row r="3486" spans="1:5" ht="12" x14ac:dyDescent="0.2">
      <c r="A3486" s="6" t="s">
        <v>1531</v>
      </c>
      <c r="B3486" s="9">
        <v>455</v>
      </c>
      <c r="C3486" s="9">
        <v>0</v>
      </c>
      <c r="D3486" s="9">
        <v>0</v>
      </c>
      <c r="E3486" s="9">
        <v>455</v>
      </c>
    </row>
    <row r="3487" spans="1:5" ht="12" x14ac:dyDescent="0.2">
      <c r="A3487" s="6" t="s">
        <v>1532</v>
      </c>
      <c r="B3487" s="6" t="s">
        <v>31</v>
      </c>
      <c r="C3487" s="6" t="s">
        <v>31</v>
      </c>
      <c r="D3487" s="6" t="s">
        <v>31</v>
      </c>
      <c r="E3487" s="6" t="s">
        <v>31</v>
      </c>
    </row>
    <row r="3488" spans="1:5" ht="12" x14ac:dyDescent="0.2">
      <c r="A3488" s="6" t="s">
        <v>1533</v>
      </c>
      <c r="B3488" s="9">
        <v>0</v>
      </c>
      <c r="C3488" s="9">
        <v>2598</v>
      </c>
      <c r="D3488" s="9">
        <v>0</v>
      </c>
      <c r="E3488" s="9">
        <v>2598</v>
      </c>
    </row>
    <row r="3489" spans="1:5" ht="12" x14ac:dyDescent="0.2">
      <c r="A3489" s="6" t="s">
        <v>1534</v>
      </c>
      <c r="B3489" s="6" t="s">
        <v>31</v>
      </c>
      <c r="C3489" s="6" t="s">
        <v>31</v>
      </c>
      <c r="D3489" s="6" t="s">
        <v>31</v>
      </c>
      <c r="E3489" s="6" t="s">
        <v>31</v>
      </c>
    </row>
    <row r="3490" spans="1:5" ht="12" x14ac:dyDescent="0.2">
      <c r="A3490" s="6" t="s">
        <v>1535</v>
      </c>
      <c r="B3490" s="9">
        <v>0</v>
      </c>
      <c r="C3490" s="9">
        <v>0</v>
      </c>
      <c r="D3490" s="9">
        <v>680</v>
      </c>
      <c r="E3490" s="9">
        <v>680</v>
      </c>
    </row>
    <row r="3491" spans="1:5" ht="12" x14ac:dyDescent="0.2">
      <c r="A3491" s="6" t="s">
        <v>1536</v>
      </c>
      <c r="B3491" s="6" t="s">
        <v>31</v>
      </c>
      <c r="C3491" s="6" t="s">
        <v>31</v>
      </c>
      <c r="D3491" s="6" t="s">
        <v>31</v>
      </c>
      <c r="E3491" s="6" t="s">
        <v>31</v>
      </c>
    </row>
    <row r="3492" spans="1:5" ht="12" x14ac:dyDescent="0.2">
      <c r="A3492" s="6" t="s">
        <v>1503</v>
      </c>
      <c r="B3492" s="9">
        <v>455</v>
      </c>
      <c r="C3492" s="9">
        <v>6169</v>
      </c>
      <c r="D3492" s="9">
        <v>680</v>
      </c>
      <c r="E3492" s="9">
        <v>7304</v>
      </c>
    </row>
    <row r="3493" spans="1:5" ht="12" x14ac:dyDescent="0.2">
      <c r="A3493" s="6" t="s">
        <v>31</v>
      </c>
      <c r="B3493" s="6" t="s">
        <v>31</v>
      </c>
      <c r="C3493" s="6" t="s">
        <v>31</v>
      </c>
      <c r="D3493" s="6" t="s">
        <v>31</v>
      </c>
      <c r="E3493" s="6" t="s">
        <v>31</v>
      </c>
    </row>
    <row r="3494" spans="1:5" ht="12" x14ac:dyDescent="0.2">
      <c r="A3494" s="6" t="s">
        <v>31</v>
      </c>
      <c r="B3494" s="6" t="s">
        <v>31</v>
      </c>
      <c r="C3494" s="6" t="s">
        <v>31</v>
      </c>
      <c r="D3494" s="6" t="s">
        <v>31</v>
      </c>
      <c r="E3494" s="6" t="s">
        <v>31</v>
      </c>
    </row>
    <row r="3495" spans="1:5" ht="12" x14ac:dyDescent="0.2">
      <c r="A3495" s="7" t="s">
        <v>2594</v>
      </c>
      <c r="B3495" s="8">
        <v>321</v>
      </c>
      <c r="C3495" s="8">
        <v>9387</v>
      </c>
      <c r="D3495" s="8">
        <v>286</v>
      </c>
      <c r="E3495" s="8">
        <v>9994</v>
      </c>
    </row>
    <row r="3496" spans="1:5" ht="12" x14ac:dyDescent="0.2">
      <c r="A3496" s="6" t="s">
        <v>2595</v>
      </c>
      <c r="B3496" s="6" t="s">
        <v>31</v>
      </c>
      <c r="C3496" s="6" t="s">
        <v>31</v>
      </c>
      <c r="D3496" s="6" t="s">
        <v>31</v>
      </c>
      <c r="E3496" s="6" t="s">
        <v>31</v>
      </c>
    </row>
    <row r="3497" spans="1:5" ht="12" x14ac:dyDescent="0.2">
      <c r="A3497" s="6" t="s">
        <v>31</v>
      </c>
      <c r="B3497" s="6" t="s">
        <v>31</v>
      </c>
      <c r="C3497" s="6" t="s">
        <v>31</v>
      </c>
      <c r="D3497" s="6" t="s">
        <v>31</v>
      </c>
      <c r="E3497" s="6" t="s">
        <v>31</v>
      </c>
    </row>
    <row r="3498" spans="1:5" ht="12" x14ac:dyDescent="0.2">
      <c r="A3498" s="6" t="s">
        <v>1349</v>
      </c>
      <c r="B3498" s="6" t="s">
        <v>31</v>
      </c>
      <c r="C3498" s="6" t="s">
        <v>31</v>
      </c>
      <c r="D3498" s="6" t="s">
        <v>31</v>
      </c>
      <c r="E3498" s="6" t="s">
        <v>31</v>
      </c>
    </row>
    <row r="3499" spans="1:5" ht="12" x14ac:dyDescent="0.2">
      <c r="A3499" s="6" t="s">
        <v>1350</v>
      </c>
      <c r="B3499" s="6" t="s">
        <v>31</v>
      </c>
      <c r="C3499" s="6" t="s">
        <v>31</v>
      </c>
      <c r="D3499" s="6" t="s">
        <v>31</v>
      </c>
      <c r="E3499" s="6" t="s">
        <v>31</v>
      </c>
    </row>
    <row r="3500" spans="1:5" ht="12" x14ac:dyDescent="0.2">
      <c r="A3500" s="6" t="s">
        <v>1351</v>
      </c>
      <c r="B3500" s="6" t="s">
        <v>31</v>
      </c>
      <c r="C3500" s="6" t="s">
        <v>31</v>
      </c>
      <c r="D3500" s="6" t="s">
        <v>31</v>
      </c>
      <c r="E3500" s="6" t="s">
        <v>31</v>
      </c>
    </row>
    <row r="3501" spans="1:5" ht="12" x14ac:dyDescent="0.2">
      <c r="A3501" s="6" t="s">
        <v>31</v>
      </c>
      <c r="B3501" s="6" t="s">
        <v>31</v>
      </c>
      <c r="C3501" s="6" t="s">
        <v>31</v>
      </c>
      <c r="D3501" s="6" t="s">
        <v>31</v>
      </c>
      <c r="E3501" s="6" t="s">
        <v>31</v>
      </c>
    </row>
    <row r="3502" spans="1:5" ht="12" x14ac:dyDescent="0.2">
      <c r="A3502" s="6" t="s">
        <v>2509</v>
      </c>
      <c r="B3502" s="6" t="s">
        <v>31</v>
      </c>
      <c r="C3502" s="6" t="s">
        <v>31</v>
      </c>
      <c r="D3502" s="6" t="s">
        <v>31</v>
      </c>
      <c r="E3502" s="6" t="s">
        <v>31</v>
      </c>
    </row>
    <row r="3503" spans="1:5" ht="12" x14ac:dyDescent="0.2">
      <c r="A3503" s="6" t="s">
        <v>31</v>
      </c>
      <c r="B3503" s="6" t="s">
        <v>31</v>
      </c>
      <c r="C3503" s="6" t="s">
        <v>31</v>
      </c>
      <c r="D3503" s="6" t="s">
        <v>31</v>
      </c>
      <c r="E3503" s="6" t="s">
        <v>31</v>
      </c>
    </row>
    <row r="3504" spans="1:5" ht="12" x14ac:dyDescent="0.2">
      <c r="A3504" s="6" t="s">
        <v>2596</v>
      </c>
      <c r="B3504" s="6" t="s">
        <v>31</v>
      </c>
      <c r="C3504" s="6" t="s">
        <v>31</v>
      </c>
      <c r="D3504" s="6" t="s">
        <v>31</v>
      </c>
      <c r="E3504" s="6" t="s">
        <v>31</v>
      </c>
    </row>
    <row r="3505" spans="1:5" ht="12" x14ac:dyDescent="0.2">
      <c r="A3505" s="6" t="s">
        <v>1365</v>
      </c>
      <c r="B3505" s="9">
        <v>0</v>
      </c>
      <c r="C3505" s="9">
        <v>0</v>
      </c>
      <c r="D3505" s="9">
        <v>0</v>
      </c>
      <c r="E3505" s="9">
        <v>0</v>
      </c>
    </row>
    <row r="3506" spans="1:5" ht="12" x14ac:dyDescent="0.2">
      <c r="A3506" s="6" t="s">
        <v>31</v>
      </c>
      <c r="B3506" s="6" t="s">
        <v>31</v>
      </c>
      <c r="C3506" s="6" t="s">
        <v>31</v>
      </c>
      <c r="D3506" s="6" t="s">
        <v>31</v>
      </c>
      <c r="E3506" s="6" t="s">
        <v>31</v>
      </c>
    </row>
    <row r="3507" spans="1:5" ht="12" x14ac:dyDescent="0.2">
      <c r="A3507" s="6" t="s">
        <v>2597</v>
      </c>
      <c r="B3507" s="6" t="s">
        <v>31</v>
      </c>
      <c r="C3507" s="6" t="s">
        <v>31</v>
      </c>
      <c r="D3507" s="6" t="s">
        <v>31</v>
      </c>
      <c r="E3507" s="6" t="s">
        <v>31</v>
      </c>
    </row>
    <row r="3508" spans="1:5" ht="12" x14ac:dyDescent="0.2">
      <c r="A3508" s="6" t="s">
        <v>2598</v>
      </c>
      <c r="B3508" s="9">
        <v>0</v>
      </c>
      <c r="C3508" s="9">
        <v>877.2</v>
      </c>
      <c r="D3508" s="9">
        <v>0</v>
      </c>
      <c r="E3508" s="9">
        <v>877.2</v>
      </c>
    </row>
    <row r="3509" spans="1:5" ht="12" x14ac:dyDescent="0.2">
      <c r="A3509" s="6" t="s">
        <v>1999</v>
      </c>
      <c r="B3509" s="6" t="s">
        <v>31</v>
      </c>
      <c r="C3509" s="6" t="s">
        <v>31</v>
      </c>
      <c r="D3509" s="6" t="s">
        <v>31</v>
      </c>
      <c r="E3509" s="6" t="s">
        <v>31</v>
      </c>
    </row>
    <row r="3510" spans="1:5" ht="12" x14ac:dyDescent="0.2">
      <c r="A3510" s="6" t="s">
        <v>2599</v>
      </c>
      <c r="B3510" s="9">
        <v>0</v>
      </c>
      <c r="C3510" s="9">
        <v>1169.5</v>
      </c>
      <c r="D3510" s="9">
        <v>0</v>
      </c>
      <c r="E3510" s="9">
        <v>1169.5</v>
      </c>
    </row>
    <row r="3511" spans="1:5" ht="12" x14ac:dyDescent="0.2">
      <c r="A3511" s="6" t="s">
        <v>1936</v>
      </c>
      <c r="B3511" s="6" t="s">
        <v>31</v>
      </c>
      <c r="C3511" s="6" t="s">
        <v>31</v>
      </c>
      <c r="D3511" s="6" t="s">
        <v>31</v>
      </c>
      <c r="E3511" s="6" t="s">
        <v>31</v>
      </c>
    </row>
    <row r="3512" spans="1:5" ht="12" x14ac:dyDescent="0.2">
      <c r="A3512" s="6" t="s">
        <v>1503</v>
      </c>
      <c r="B3512" s="9">
        <v>0</v>
      </c>
      <c r="C3512" s="9">
        <v>2046.7</v>
      </c>
      <c r="D3512" s="9">
        <v>0</v>
      </c>
      <c r="E3512" s="9">
        <v>2046.7</v>
      </c>
    </row>
    <row r="3513" spans="1:5" ht="12" x14ac:dyDescent="0.2">
      <c r="A3513" s="6" t="s">
        <v>31</v>
      </c>
      <c r="B3513" s="6" t="s">
        <v>31</v>
      </c>
      <c r="C3513" s="6" t="s">
        <v>31</v>
      </c>
      <c r="D3513" s="6" t="s">
        <v>31</v>
      </c>
      <c r="E3513" s="6" t="s">
        <v>31</v>
      </c>
    </row>
    <row r="3514" spans="1:5" ht="12" x14ac:dyDescent="0.2">
      <c r="A3514" s="6" t="s">
        <v>2600</v>
      </c>
      <c r="B3514" s="6" t="s">
        <v>31</v>
      </c>
      <c r="C3514" s="6" t="s">
        <v>31</v>
      </c>
      <c r="D3514" s="6" t="s">
        <v>31</v>
      </c>
      <c r="E3514" s="6" t="s">
        <v>31</v>
      </c>
    </row>
    <row r="3515" spans="1:5" ht="12" x14ac:dyDescent="0.2">
      <c r="A3515" s="6" t="s">
        <v>2601</v>
      </c>
      <c r="B3515" s="9">
        <v>0</v>
      </c>
      <c r="C3515" s="9">
        <v>1670.8</v>
      </c>
      <c r="D3515" s="9">
        <v>0</v>
      </c>
      <c r="E3515" s="9">
        <v>1670.8</v>
      </c>
    </row>
    <row r="3516" spans="1:5" ht="12" x14ac:dyDescent="0.2">
      <c r="A3516" s="6" t="s">
        <v>1936</v>
      </c>
      <c r="B3516" s="6" t="s">
        <v>31</v>
      </c>
      <c r="C3516" s="6" t="s">
        <v>31</v>
      </c>
      <c r="D3516" s="6" t="s">
        <v>31</v>
      </c>
      <c r="E3516" s="6" t="s">
        <v>31</v>
      </c>
    </row>
    <row r="3517" spans="1:5" ht="12" x14ac:dyDescent="0.2">
      <c r="A3517" s="6" t="s">
        <v>1467</v>
      </c>
      <c r="B3517" s="9">
        <v>0</v>
      </c>
      <c r="C3517" s="9">
        <v>1670.8</v>
      </c>
      <c r="D3517" s="9">
        <v>0</v>
      </c>
      <c r="E3517" s="9">
        <v>1670.8</v>
      </c>
    </row>
    <row r="3518" spans="1:5" ht="12" x14ac:dyDescent="0.2">
      <c r="A3518" s="6" t="s">
        <v>31</v>
      </c>
      <c r="B3518" s="6" t="s">
        <v>31</v>
      </c>
      <c r="C3518" s="6" t="s">
        <v>31</v>
      </c>
      <c r="D3518" s="6" t="s">
        <v>31</v>
      </c>
      <c r="E3518" s="6" t="s">
        <v>31</v>
      </c>
    </row>
    <row r="3519" spans="1:5" ht="12" x14ac:dyDescent="0.2">
      <c r="A3519" s="6" t="s">
        <v>2602</v>
      </c>
      <c r="B3519" s="6" t="s">
        <v>31</v>
      </c>
      <c r="C3519" s="6" t="s">
        <v>31</v>
      </c>
      <c r="D3519" s="6" t="s">
        <v>31</v>
      </c>
      <c r="E3519" s="6" t="s">
        <v>31</v>
      </c>
    </row>
    <row r="3520" spans="1:5" ht="12" x14ac:dyDescent="0.2">
      <c r="A3520" s="6" t="s">
        <v>2603</v>
      </c>
      <c r="B3520" s="6" t="s">
        <v>31</v>
      </c>
      <c r="C3520" s="6" t="s">
        <v>31</v>
      </c>
      <c r="D3520" s="6" t="s">
        <v>31</v>
      </c>
      <c r="E3520" s="6" t="s">
        <v>31</v>
      </c>
    </row>
    <row r="3521" spans="1:5" ht="12" x14ac:dyDescent="0.2">
      <c r="A3521" s="6" t="s">
        <v>2604</v>
      </c>
      <c r="B3521" s="6" t="s">
        <v>31</v>
      </c>
      <c r="C3521" s="6" t="s">
        <v>31</v>
      </c>
      <c r="D3521" s="6" t="s">
        <v>31</v>
      </c>
      <c r="E3521" s="6" t="s">
        <v>31</v>
      </c>
    </row>
    <row r="3522" spans="1:5" ht="12" x14ac:dyDescent="0.2">
      <c r="A3522" s="6" t="s">
        <v>1680</v>
      </c>
      <c r="B3522" s="6" t="s">
        <v>31</v>
      </c>
      <c r="C3522" s="6" t="s">
        <v>31</v>
      </c>
      <c r="D3522" s="6" t="s">
        <v>31</v>
      </c>
      <c r="E3522" s="6" t="s">
        <v>31</v>
      </c>
    </row>
    <row r="3523" spans="1:5" ht="12" x14ac:dyDescent="0.2">
      <c r="A3523" s="6" t="s">
        <v>2498</v>
      </c>
      <c r="B3523" s="6" t="s">
        <v>31</v>
      </c>
      <c r="C3523" s="6" t="s">
        <v>31</v>
      </c>
      <c r="D3523" s="6" t="s">
        <v>31</v>
      </c>
      <c r="E3523" s="6" t="s">
        <v>31</v>
      </c>
    </row>
    <row r="3524" spans="1:5" ht="12" x14ac:dyDescent="0.2">
      <c r="A3524" s="6" t="s">
        <v>2605</v>
      </c>
      <c r="B3524" s="9">
        <v>167.4</v>
      </c>
      <c r="C3524" s="9">
        <v>0</v>
      </c>
      <c r="D3524" s="9">
        <v>0</v>
      </c>
      <c r="E3524" s="9">
        <v>167.4</v>
      </c>
    </row>
    <row r="3525" spans="1:5" ht="12" x14ac:dyDescent="0.2">
      <c r="A3525" s="6" t="s">
        <v>1683</v>
      </c>
      <c r="B3525" s="6" t="s">
        <v>31</v>
      </c>
      <c r="C3525" s="6" t="s">
        <v>31</v>
      </c>
      <c r="D3525" s="6" t="s">
        <v>31</v>
      </c>
      <c r="E3525" s="6" t="s">
        <v>31</v>
      </c>
    </row>
    <row r="3526" spans="1:5" ht="12" x14ac:dyDescent="0.2">
      <c r="A3526" s="6" t="s">
        <v>2606</v>
      </c>
      <c r="B3526" s="9">
        <v>0</v>
      </c>
      <c r="C3526" s="9">
        <v>569.9</v>
      </c>
      <c r="D3526" s="9">
        <v>0</v>
      </c>
      <c r="E3526" s="9">
        <v>569.9</v>
      </c>
    </row>
    <row r="3527" spans="1:5" ht="12" x14ac:dyDescent="0.2">
      <c r="A3527" s="6" t="s">
        <v>1685</v>
      </c>
      <c r="B3527" s="6" t="s">
        <v>31</v>
      </c>
      <c r="C3527" s="6" t="s">
        <v>31</v>
      </c>
      <c r="D3527" s="6" t="s">
        <v>31</v>
      </c>
      <c r="E3527" s="6" t="s">
        <v>31</v>
      </c>
    </row>
    <row r="3528" spans="1:5" ht="12" x14ac:dyDescent="0.2">
      <c r="A3528" s="6" t="s">
        <v>2607</v>
      </c>
      <c r="B3528" s="9">
        <v>0</v>
      </c>
      <c r="C3528" s="9">
        <v>0</v>
      </c>
      <c r="D3528" s="9">
        <v>231.7</v>
      </c>
      <c r="E3528" s="9">
        <v>231.7</v>
      </c>
    </row>
    <row r="3529" spans="1:5" ht="12" x14ac:dyDescent="0.2">
      <c r="A3529" s="6" t="s">
        <v>1687</v>
      </c>
      <c r="B3529" s="6" t="s">
        <v>31</v>
      </c>
      <c r="C3529" s="6" t="s">
        <v>31</v>
      </c>
      <c r="D3529" s="6" t="s">
        <v>31</v>
      </c>
      <c r="E3529" s="6" t="s">
        <v>31</v>
      </c>
    </row>
    <row r="3530" spans="1:5" ht="12" x14ac:dyDescent="0.2">
      <c r="A3530" s="6" t="s">
        <v>1473</v>
      </c>
      <c r="B3530" s="9">
        <v>167.4</v>
      </c>
      <c r="C3530" s="9">
        <v>569.9</v>
      </c>
      <c r="D3530" s="9">
        <v>231.7</v>
      </c>
      <c r="E3530" s="9">
        <v>969</v>
      </c>
    </row>
    <row r="3531" spans="1:5" ht="12" x14ac:dyDescent="0.2">
      <c r="A3531" s="6" t="s">
        <v>31</v>
      </c>
      <c r="B3531" s="6" t="s">
        <v>31</v>
      </c>
      <c r="C3531" s="6" t="s">
        <v>31</v>
      </c>
      <c r="D3531" s="6" t="s">
        <v>31</v>
      </c>
      <c r="E3531" s="6" t="s">
        <v>31</v>
      </c>
    </row>
    <row r="3532" spans="1:5" ht="12" x14ac:dyDescent="0.2">
      <c r="A3532" s="6" t="s">
        <v>2608</v>
      </c>
      <c r="B3532" s="6" t="s">
        <v>31</v>
      </c>
      <c r="C3532" s="6" t="s">
        <v>31</v>
      </c>
      <c r="D3532" s="6" t="s">
        <v>31</v>
      </c>
      <c r="E3532" s="6" t="s">
        <v>31</v>
      </c>
    </row>
    <row r="3533" spans="1:5" ht="12" x14ac:dyDescent="0.2">
      <c r="A3533" s="6" t="s">
        <v>2609</v>
      </c>
      <c r="B3533" s="9">
        <v>0</v>
      </c>
      <c r="C3533" s="9">
        <v>1837.8</v>
      </c>
      <c r="D3533" s="9">
        <v>0</v>
      </c>
      <c r="E3533" s="9">
        <v>1837.8</v>
      </c>
    </row>
    <row r="3534" spans="1:5" ht="12" x14ac:dyDescent="0.2">
      <c r="A3534" s="6" t="s">
        <v>1936</v>
      </c>
      <c r="B3534" s="6" t="s">
        <v>31</v>
      </c>
      <c r="C3534" s="6" t="s">
        <v>31</v>
      </c>
      <c r="D3534" s="6" t="s">
        <v>31</v>
      </c>
      <c r="E3534" s="6" t="s">
        <v>31</v>
      </c>
    </row>
    <row r="3535" spans="1:5" ht="12" x14ac:dyDescent="0.2">
      <c r="A3535" s="6" t="s">
        <v>2610</v>
      </c>
      <c r="B3535" s="6" t="s">
        <v>31</v>
      </c>
      <c r="C3535" s="6" t="s">
        <v>31</v>
      </c>
      <c r="D3535" s="6" t="s">
        <v>31</v>
      </c>
      <c r="E3535" s="6" t="s">
        <v>31</v>
      </c>
    </row>
    <row r="3536" spans="1:5" ht="12" x14ac:dyDescent="0.2">
      <c r="A3536" s="6" t="s">
        <v>2611</v>
      </c>
      <c r="B3536" s="6" t="s">
        <v>31</v>
      </c>
      <c r="C3536" s="6" t="s">
        <v>31</v>
      </c>
      <c r="D3536" s="6" t="s">
        <v>31</v>
      </c>
      <c r="E3536" s="6" t="s">
        <v>31</v>
      </c>
    </row>
    <row r="3537" spans="1:5" ht="12" x14ac:dyDescent="0.2">
      <c r="A3537" s="6" t="s">
        <v>2612</v>
      </c>
      <c r="B3537" s="6" t="s">
        <v>31</v>
      </c>
      <c r="C3537" s="6" t="s">
        <v>31</v>
      </c>
      <c r="D3537" s="6" t="s">
        <v>31</v>
      </c>
      <c r="E3537" s="6" t="s">
        <v>31</v>
      </c>
    </row>
    <row r="3538" spans="1:5" ht="12" x14ac:dyDescent="0.2">
      <c r="A3538" s="6" t="s">
        <v>2613</v>
      </c>
      <c r="B3538" s="6" t="s">
        <v>31</v>
      </c>
      <c r="C3538" s="6" t="s">
        <v>31</v>
      </c>
      <c r="D3538" s="6" t="s">
        <v>31</v>
      </c>
      <c r="E3538" s="6" t="s">
        <v>31</v>
      </c>
    </row>
    <row r="3539" spans="1:5" ht="12" x14ac:dyDescent="0.2">
      <c r="A3539" s="6" t="s">
        <v>2614</v>
      </c>
      <c r="B3539" s="9">
        <v>154.5</v>
      </c>
      <c r="C3539" s="9">
        <v>0</v>
      </c>
      <c r="D3539" s="9">
        <v>0</v>
      </c>
      <c r="E3539" s="9">
        <v>154.5</v>
      </c>
    </row>
    <row r="3540" spans="1:5" ht="12" x14ac:dyDescent="0.2">
      <c r="A3540" s="6" t="s">
        <v>2615</v>
      </c>
      <c r="B3540" s="6" t="s">
        <v>31</v>
      </c>
      <c r="C3540" s="6" t="s">
        <v>31</v>
      </c>
      <c r="D3540" s="6" t="s">
        <v>31</v>
      </c>
      <c r="E3540" s="6" t="s">
        <v>31</v>
      </c>
    </row>
    <row r="3541" spans="1:5" ht="12" x14ac:dyDescent="0.2">
      <c r="A3541" s="6" t="s">
        <v>2616</v>
      </c>
      <c r="B3541" s="9">
        <v>0</v>
      </c>
      <c r="C3541" s="9">
        <v>3262.7</v>
      </c>
      <c r="D3541" s="9">
        <v>0</v>
      </c>
      <c r="E3541" s="9">
        <v>3262.7</v>
      </c>
    </row>
    <row r="3542" spans="1:5" ht="12" x14ac:dyDescent="0.2">
      <c r="A3542" s="6" t="s">
        <v>2617</v>
      </c>
      <c r="B3542" s="6" t="s">
        <v>31</v>
      </c>
      <c r="C3542" s="6" t="s">
        <v>31</v>
      </c>
      <c r="D3542" s="6" t="s">
        <v>31</v>
      </c>
      <c r="E3542" s="6" t="s">
        <v>31</v>
      </c>
    </row>
    <row r="3543" spans="1:5" ht="12" x14ac:dyDescent="0.2">
      <c r="A3543" s="6" t="s">
        <v>2618</v>
      </c>
      <c r="B3543" s="9">
        <v>0</v>
      </c>
      <c r="C3543" s="9">
        <v>0</v>
      </c>
      <c r="D3543" s="9">
        <v>54.5</v>
      </c>
      <c r="E3543" s="9">
        <v>54.5</v>
      </c>
    </row>
    <row r="3544" spans="1:5" ht="12" x14ac:dyDescent="0.2">
      <c r="A3544" s="6" t="s">
        <v>2619</v>
      </c>
      <c r="B3544" s="6" t="s">
        <v>31</v>
      </c>
      <c r="C3544" s="6" t="s">
        <v>31</v>
      </c>
      <c r="D3544" s="6" t="s">
        <v>31</v>
      </c>
      <c r="E3544" s="6" t="s">
        <v>31</v>
      </c>
    </row>
    <row r="3545" spans="1:5" ht="12" x14ac:dyDescent="0.2">
      <c r="A3545" s="6" t="s">
        <v>1487</v>
      </c>
      <c r="B3545" s="9">
        <v>154.5</v>
      </c>
      <c r="C3545" s="9">
        <v>5100.5</v>
      </c>
      <c r="D3545" s="9">
        <v>54.5</v>
      </c>
      <c r="E3545" s="9">
        <v>5309.5</v>
      </c>
    </row>
    <row r="3546" spans="1:5" ht="12" x14ac:dyDescent="0.2">
      <c r="A3546" s="6" t="s">
        <v>31</v>
      </c>
      <c r="B3546" s="6" t="s">
        <v>31</v>
      </c>
      <c r="C3546" s="6" t="s">
        <v>31</v>
      </c>
      <c r="D3546" s="6" t="s">
        <v>31</v>
      </c>
      <c r="E3546" s="6" t="s">
        <v>31</v>
      </c>
    </row>
    <row r="3547" spans="1:5" ht="12" x14ac:dyDescent="0.2">
      <c r="A3547" s="6" t="s">
        <v>31</v>
      </c>
      <c r="B3547" s="6" t="s">
        <v>31</v>
      </c>
      <c r="C3547" s="6" t="s">
        <v>31</v>
      </c>
      <c r="D3547" s="6" t="s">
        <v>31</v>
      </c>
      <c r="E3547" s="6" t="s">
        <v>31</v>
      </c>
    </row>
    <row r="3548" spans="1:5" ht="12" x14ac:dyDescent="0.2">
      <c r="A3548" s="6" t="s">
        <v>31</v>
      </c>
      <c r="B3548" s="6" t="s">
        <v>31</v>
      </c>
      <c r="C3548" s="6" t="s">
        <v>31</v>
      </c>
      <c r="D3548" s="6" t="s">
        <v>31</v>
      </c>
      <c r="E3548" s="6" t="s">
        <v>31</v>
      </c>
    </row>
    <row r="3549" spans="1:5" ht="12" x14ac:dyDescent="0.2">
      <c r="A3549" s="7" t="s">
        <v>2620</v>
      </c>
      <c r="B3549" s="8">
        <v>6164</v>
      </c>
      <c r="C3549" s="8">
        <v>114608</v>
      </c>
      <c r="D3549" s="8">
        <v>10106</v>
      </c>
      <c r="E3549" s="8">
        <v>130878</v>
      </c>
    </row>
    <row r="3550" spans="1:5" ht="12" x14ac:dyDescent="0.2">
      <c r="A3550" s="6" t="s">
        <v>2621</v>
      </c>
      <c r="B3550" s="6" t="s">
        <v>31</v>
      </c>
      <c r="C3550" s="6" t="s">
        <v>31</v>
      </c>
      <c r="D3550" s="6" t="s">
        <v>31</v>
      </c>
      <c r="E3550" s="6" t="s">
        <v>31</v>
      </c>
    </row>
    <row r="3551" spans="1:5" ht="12" x14ac:dyDescent="0.2">
      <c r="A3551" s="6" t="s">
        <v>31</v>
      </c>
      <c r="B3551" s="6" t="s">
        <v>31</v>
      </c>
      <c r="C3551" s="6" t="s">
        <v>31</v>
      </c>
      <c r="D3551" s="6" t="s">
        <v>31</v>
      </c>
      <c r="E3551" s="6" t="s">
        <v>31</v>
      </c>
    </row>
    <row r="3552" spans="1:5" ht="12" x14ac:dyDescent="0.2">
      <c r="A3552" s="6" t="s">
        <v>1349</v>
      </c>
      <c r="B3552" s="6" t="s">
        <v>31</v>
      </c>
      <c r="C3552" s="6" t="s">
        <v>31</v>
      </c>
      <c r="D3552" s="6" t="s">
        <v>31</v>
      </c>
      <c r="E3552" s="6" t="s">
        <v>31</v>
      </c>
    </row>
    <row r="3553" spans="1:5" ht="12" x14ac:dyDescent="0.2">
      <c r="A3553" s="6" t="s">
        <v>1350</v>
      </c>
      <c r="B3553" s="6" t="s">
        <v>31</v>
      </c>
      <c r="C3553" s="6" t="s">
        <v>31</v>
      </c>
      <c r="D3553" s="6" t="s">
        <v>31</v>
      </c>
      <c r="E3553" s="6" t="s">
        <v>31</v>
      </c>
    </row>
    <row r="3554" spans="1:5" ht="12" x14ac:dyDescent="0.2">
      <c r="A3554" s="6" t="s">
        <v>1351</v>
      </c>
      <c r="B3554" s="6" t="s">
        <v>31</v>
      </c>
      <c r="C3554" s="6" t="s">
        <v>31</v>
      </c>
      <c r="D3554" s="6" t="s">
        <v>31</v>
      </c>
      <c r="E3554" s="6" t="s">
        <v>31</v>
      </c>
    </row>
    <row r="3555" spans="1:5" ht="12" x14ac:dyDescent="0.2">
      <c r="A3555" s="6" t="s">
        <v>31</v>
      </c>
      <c r="B3555" s="6" t="s">
        <v>31</v>
      </c>
      <c r="C3555" s="6" t="s">
        <v>31</v>
      </c>
      <c r="D3555" s="6" t="s">
        <v>31</v>
      </c>
      <c r="E3555" s="6" t="s">
        <v>31</v>
      </c>
    </row>
    <row r="3556" spans="1:5" ht="12" x14ac:dyDescent="0.2">
      <c r="A3556" s="6" t="s">
        <v>2622</v>
      </c>
      <c r="B3556" s="6" t="s">
        <v>31</v>
      </c>
      <c r="C3556" s="6" t="s">
        <v>31</v>
      </c>
      <c r="D3556" s="6" t="s">
        <v>31</v>
      </c>
      <c r="E3556" s="6" t="s">
        <v>31</v>
      </c>
    </row>
    <row r="3557" spans="1:5" ht="12" x14ac:dyDescent="0.2">
      <c r="A3557" s="6" t="s">
        <v>31</v>
      </c>
      <c r="B3557" s="6" t="s">
        <v>31</v>
      </c>
      <c r="C3557" s="6" t="s">
        <v>31</v>
      </c>
      <c r="D3557" s="6" t="s">
        <v>31</v>
      </c>
      <c r="E3557" s="6" t="s">
        <v>31</v>
      </c>
    </row>
    <row r="3558" spans="1:5" ht="12" x14ac:dyDescent="0.2">
      <c r="A3558" s="6" t="s">
        <v>2623</v>
      </c>
      <c r="B3558" s="6" t="s">
        <v>31</v>
      </c>
      <c r="C3558" s="6" t="s">
        <v>31</v>
      </c>
      <c r="D3558" s="6" t="s">
        <v>31</v>
      </c>
      <c r="E3558" s="6" t="s">
        <v>31</v>
      </c>
    </row>
    <row r="3559" spans="1:5" ht="12" x14ac:dyDescent="0.2">
      <c r="A3559" s="6" t="s">
        <v>1365</v>
      </c>
      <c r="B3559" s="9">
        <v>0</v>
      </c>
      <c r="C3559" s="9">
        <v>0</v>
      </c>
      <c r="D3559" s="9">
        <v>0</v>
      </c>
      <c r="E3559" s="9">
        <v>0</v>
      </c>
    </row>
    <row r="3560" spans="1:5" ht="12" x14ac:dyDescent="0.2">
      <c r="A3560" s="6" t="s">
        <v>31</v>
      </c>
      <c r="B3560" s="6" t="s">
        <v>31</v>
      </c>
      <c r="C3560" s="6" t="s">
        <v>31</v>
      </c>
      <c r="D3560" s="6" t="s">
        <v>31</v>
      </c>
      <c r="E3560" s="6" t="s">
        <v>31</v>
      </c>
    </row>
    <row r="3561" spans="1:5" ht="12" x14ac:dyDescent="0.2">
      <c r="A3561" s="6" t="s">
        <v>2573</v>
      </c>
      <c r="B3561" s="6" t="s">
        <v>31</v>
      </c>
      <c r="C3561" s="6" t="s">
        <v>31</v>
      </c>
      <c r="D3561" s="6" t="s">
        <v>31</v>
      </c>
      <c r="E3561" s="6" t="s">
        <v>31</v>
      </c>
    </row>
    <row r="3562" spans="1:5" ht="12" x14ac:dyDescent="0.2">
      <c r="A3562" s="6" t="s">
        <v>2624</v>
      </c>
      <c r="B3562" s="9">
        <v>0</v>
      </c>
      <c r="C3562" s="9">
        <v>28511.7</v>
      </c>
      <c r="D3562" s="9">
        <v>0</v>
      </c>
      <c r="E3562" s="9">
        <v>28511.7</v>
      </c>
    </row>
    <row r="3563" spans="1:5" ht="12" x14ac:dyDescent="0.2">
      <c r="A3563" s="6" t="s">
        <v>1999</v>
      </c>
      <c r="B3563" s="6" t="s">
        <v>31</v>
      </c>
      <c r="C3563" s="6" t="s">
        <v>31</v>
      </c>
      <c r="D3563" s="6" t="s">
        <v>31</v>
      </c>
      <c r="E3563" s="6" t="s">
        <v>31</v>
      </c>
    </row>
    <row r="3564" spans="1:5" ht="12" x14ac:dyDescent="0.2">
      <c r="A3564" s="6" t="s">
        <v>2625</v>
      </c>
      <c r="B3564" s="9">
        <v>0</v>
      </c>
      <c r="C3564" s="9">
        <v>43441</v>
      </c>
      <c r="D3564" s="9">
        <v>0</v>
      </c>
      <c r="E3564" s="9">
        <v>43441</v>
      </c>
    </row>
    <row r="3565" spans="1:5" ht="12" x14ac:dyDescent="0.2">
      <c r="A3565" s="6" t="s">
        <v>1936</v>
      </c>
      <c r="B3565" s="6" t="s">
        <v>31</v>
      </c>
      <c r="C3565" s="6" t="s">
        <v>31</v>
      </c>
      <c r="D3565" s="6" t="s">
        <v>31</v>
      </c>
      <c r="E3565" s="6" t="s">
        <v>31</v>
      </c>
    </row>
    <row r="3566" spans="1:5" ht="12" x14ac:dyDescent="0.2">
      <c r="A3566" s="6" t="s">
        <v>1503</v>
      </c>
      <c r="B3566" s="9">
        <v>0</v>
      </c>
      <c r="C3566" s="9">
        <v>71952.7</v>
      </c>
      <c r="D3566" s="9">
        <v>0</v>
      </c>
      <c r="E3566" s="9">
        <v>71952.7</v>
      </c>
    </row>
    <row r="3567" spans="1:5" ht="12" x14ac:dyDescent="0.2">
      <c r="A3567" s="6" t="s">
        <v>31</v>
      </c>
      <c r="B3567" s="6" t="s">
        <v>31</v>
      </c>
      <c r="C3567" s="6" t="s">
        <v>31</v>
      </c>
      <c r="D3567" s="6" t="s">
        <v>31</v>
      </c>
      <c r="E3567" s="6" t="s">
        <v>31</v>
      </c>
    </row>
    <row r="3568" spans="1:5" ht="12" x14ac:dyDescent="0.2">
      <c r="A3568" s="6" t="s">
        <v>2626</v>
      </c>
      <c r="B3568" s="6" t="s">
        <v>31</v>
      </c>
      <c r="C3568" s="6" t="s">
        <v>31</v>
      </c>
      <c r="D3568" s="6" t="s">
        <v>31</v>
      </c>
      <c r="E3568" s="6" t="s">
        <v>31</v>
      </c>
    </row>
    <row r="3569" spans="1:5" ht="12" x14ac:dyDescent="0.2">
      <c r="A3569" s="6" t="s">
        <v>2627</v>
      </c>
      <c r="B3569" s="6" t="s">
        <v>31</v>
      </c>
      <c r="C3569" s="6" t="s">
        <v>31</v>
      </c>
      <c r="D3569" s="6" t="s">
        <v>31</v>
      </c>
      <c r="E3569" s="6" t="s">
        <v>31</v>
      </c>
    </row>
    <row r="3570" spans="1:5" ht="12" x14ac:dyDescent="0.2">
      <c r="A3570" s="6" t="s">
        <v>2628</v>
      </c>
      <c r="B3570" s="9">
        <v>6164.2</v>
      </c>
      <c r="C3570" s="9">
        <v>0</v>
      </c>
      <c r="D3570" s="9">
        <v>0</v>
      </c>
      <c r="E3570" s="9">
        <v>6164.2</v>
      </c>
    </row>
    <row r="3571" spans="1:5" ht="12" x14ac:dyDescent="0.2">
      <c r="A3571" s="6" t="s">
        <v>2302</v>
      </c>
      <c r="B3571" s="6" t="s">
        <v>31</v>
      </c>
      <c r="C3571" s="6" t="s">
        <v>31</v>
      </c>
      <c r="D3571" s="6" t="s">
        <v>31</v>
      </c>
      <c r="E3571" s="6" t="s">
        <v>31</v>
      </c>
    </row>
    <row r="3572" spans="1:5" ht="12" x14ac:dyDescent="0.2">
      <c r="A3572" s="6" t="s">
        <v>2629</v>
      </c>
      <c r="B3572" s="9">
        <v>0</v>
      </c>
      <c r="C3572" s="9">
        <v>42655.5</v>
      </c>
      <c r="D3572" s="9">
        <v>0</v>
      </c>
      <c r="E3572" s="9">
        <v>42655.5</v>
      </c>
    </row>
    <row r="3573" spans="1:5" ht="12" x14ac:dyDescent="0.2">
      <c r="A3573" s="6" t="s">
        <v>2304</v>
      </c>
      <c r="B3573" s="6" t="s">
        <v>31</v>
      </c>
      <c r="C3573" s="6" t="s">
        <v>31</v>
      </c>
      <c r="D3573" s="6" t="s">
        <v>31</v>
      </c>
      <c r="E3573" s="6" t="s">
        <v>31</v>
      </c>
    </row>
    <row r="3574" spans="1:5" ht="12" x14ac:dyDescent="0.2">
      <c r="A3574" s="6" t="s">
        <v>2630</v>
      </c>
      <c r="B3574" s="9">
        <v>0</v>
      </c>
      <c r="C3574" s="9">
        <v>0</v>
      </c>
      <c r="D3574" s="9">
        <v>10106.200000000001</v>
      </c>
      <c r="E3574" s="9">
        <v>10106.200000000001</v>
      </c>
    </row>
    <row r="3575" spans="1:5" ht="12" x14ac:dyDescent="0.2">
      <c r="A3575" s="6" t="s">
        <v>2306</v>
      </c>
      <c r="B3575" s="6" t="s">
        <v>31</v>
      </c>
      <c r="C3575" s="6" t="s">
        <v>31</v>
      </c>
      <c r="D3575" s="6" t="s">
        <v>31</v>
      </c>
      <c r="E3575" s="6" t="s">
        <v>31</v>
      </c>
    </row>
    <row r="3576" spans="1:5" ht="12" x14ac:dyDescent="0.2">
      <c r="A3576" s="6" t="s">
        <v>1467</v>
      </c>
      <c r="B3576" s="9">
        <v>6164.2</v>
      </c>
      <c r="C3576" s="9">
        <v>42655.5</v>
      </c>
      <c r="D3576" s="9">
        <v>10106.200000000001</v>
      </c>
      <c r="E3576" s="9">
        <v>58925.9</v>
      </c>
    </row>
    <row r="3577" spans="1:5" ht="12" x14ac:dyDescent="0.2">
      <c r="A3577" s="6" t="s">
        <v>31</v>
      </c>
      <c r="B3577" s="6" t="s">
        <v>31</v>
      </c>
      <c r="C3577" s="6" t="s">
        <v>31</v>
      </c>
      <c r="D3577" s="6" t="s">
        <v>31</v>
      </c>
      <c r="E3577" s="6" t="s">
        <v>31</v>
      </c>
    </row>
    <row r="3578" spans="1:5" ht="12" x14ac:dyDescent="0.2">
      <c r="A3578" s="6" t="s">
        <v>31</v>
      </c>
      <c r="B3578" s="6" t="s">
        <v>31</v>
      </c>
      <c r="C3578" s="6" t="s">
        <v>31</v>
      </c>
      <c r="D3578" s="6" t="s">
        <v>31</v>
      </c>
      <c r="E3578" s="6" t="s">
        <v>31</v>
      </c>
    </row>
    <row r="3579" spans="1:5" ht="12" x14ac:dyDescent="0.2">
      <c r="A3579" s="7" t="s">
        <v>2631</v>
      </c>
      <c r="B3579" s="8">
        <v>0</v>
      </c>
      <c r="C3579" s="8">
        <v>36757</v>
      </c>
      <c r="D3579" s="8">
        <v>0</v>
      </c>
      <c r="E3579" s="8">
        <v>36757</v>
      </c>
    </row>
    <row r="3580" spans="1:5" ht="12" x14ac:dyDescent="0.2">
      <c r="A3580" s="6" t="s">
        <v>2632</v>
      </c>
      <c r="B3580" s="6" t="s">
        <v>31</v>
      </c>
      <c r="C3580" s="6" t="s">
        <v>31</v>
      </c>
      <c r="D3580" s="6" t="s">
        <v>31</v>
      </c>
      <c r="E3580" s="6" t="s">
        <v>31</v>
      </c>
    </row>
    <row r="3581" spans="1:5" ht="12" x14ac:dyDescent="0.2">
      <c r="A3581" s="6" t="s">
        <v>31</v>
      </c>
      <c r="B3581" s="6" t="s">
        <v>31</v>
      </c>
      <c r="C3581" s="6" t="s">
        <v>31</v>
      </c>
      <c r="D3581" s="6" t="s">
        <v>31</v>
      </c>
      <c r="E3581" s="6" t="s">
        <v>31</v>
      </c>
    </row>
    <row r="3582" spans="1:5" ht="12" x14ac:dyDescent="0.2">
      <c r="A3582" s="6" t="s">
        <v>1349</v>
      </c>
      <c r="B3582" s="6" t="s">
        <v>31</v>
      </c>
      <c r="C3582" s="6" t="s">
        <v>31</v>
      </c>
      <c r="D3582" s="6" t="s">
        <v>31</v>
      </c>
      <c r="E3582" s="6" t="s">
        <v>31</v>
      </c>
    </row>
    <row r="3583" spans="1:5" ht="12" x14ac:dyDescent="0.2">
      <c r="A3583" s="6" t="s">
        <v>1350</v>
      </c>
      <c r="B3583" s="6" t="s">
        <v>31</v>
      </c>
      <c r="C3583" s="6" t="s">
        <v>31</v>
      </c>
      <c r="D3583" s="6" t="s">
        <v>31</v>
      </c>
      <c r="E3583" s="6" t="s">
        <v>31</v>
      </c>
    </row>
    <row r="3584" spans="1:5" ht="12" x14ac:dyDescent="0.2">
      <c r="A3584" s="6" t="s">
        <v>1351</v>
      </c>
      <c r="B3584" s="6" t="s">
        <v>31</v>
      </c>
      <c r="C3584" s="6" t="s">
        <v>31</v>
      </c>
      <c r="D3584" s="6" t="s">
        <v>31</v>
      </c>
      <c r="E3584" s="6" t="s">
        <v>31</v>
      </c>
    </row>
    <row r="3585" spans="1:5" ht="12" x14ac:dyDescent="0.2">
      <c r="A3585" s="6" t="s">
        <v>31</v>
      </c>
      <c r="B3585" s="6" t="s">
        <v>31</v>
      </c>
      <c r="C3585" s="6" t="s">
        <v>31</v>
      </c>
      <c r="D3585" s="6" t="s">
        <v>31</v>
      </c>
      <c r="E3585" s="6" t="s">
        <v>31</v>
      </c>
    </row>
    <row r="3586" spans="1:5" ht="12" x14ac:dyDescent="0.2">
      <c r="A3586" s="6" t="s">
        <v>2633</v>
      </c>
      <c r="B3586" s="6" t="s">
        <v>31</v>
      </c>
      <c r="C3586" s="6" t="s">
        <v>31</v>
      </c>
      <c r="D3586" s="6" t="s">
        <v>31</v>
      </c>
      <c r="E3586" s="6" t="s">
        <v>31</v>
      </c>
    </row>
    <row r="3587" spans="1:5" ht="12" x14ac:dyDescent="0.2">
      <c r="A3587" s="6" t="s">
        <v>2634</v>
      </c>
      <c r="B3587" s="6" t="s">
        <v>31</v>
      </c>
      <c r="C3587" s="6" t="s">
        <v>31</v>
      </c>
      <c r="D3587" s="6" t="s">
        <v>31</v>
      </c>
      <c r="E3587" s="6" t="s">
        <v>31</v>
      </c>
    </row>
    <row r="3588" spans="1:5" ht="12" x14ac:dyDescent="0.2">
      <c r="A3588" s="6" t="s">
        <v>2635</v>
      </c>
      <c r="B3588" s="9">
        <v>0</v>
      </c>
      <c r="C3588" s="9">
        <v>36757.800000000003</v>
      </c>
      <c r="D3588" s="9">
        <v>0</v>
      </c>
      <c r="E3588" s="9">
        <v>36757.800000000003</v>
      </c>
    </row>
    <row r="3589" spans="1:5" ht="12" x14ac:dyDescent="0.2">
      <c r="A3589" s="6" t="s">
        <v>1936</v>
      </c>
      <c r="B3589" s="6" t="s">
        <v>31</v>
      </c>
      <c r="C3589" s="6" t="s">
        <v>31</v>
      </c>
      <c r="D3589" s="6" t="s">
        <v>31</v>
      </c>
      <c r="E3589" s="6" t="s">
        <v>31</v>
      </c>
    </row>
    <row r="3590" spans="1:5" ht="12" x14ac:dyDescent="0.2">
      <c r="A3590" s="6" t="s">
        <v>2636</v>
      </c>
      <c r="B3590" s="6" t="s">
        <v>31</v>
      </c>
      <c r="C3590" s="6" t="s">
        <v>31</v>
      </c>
      <c r="D3590" s="6" t="s">
        <v>31</v>
      </c>
      <c r="E3590" s="6" t="s">
        <v>31</v>
      </c>
    </row>
    <row r="3591" spans="1:5" ht="12" x14ac:dyDescent="0.2">
      <c r="A3591" s="6" t="s">
        <v>1365</v>
      </c>
      <c r="B3591" s="9">
        <v>0</v>
      </c>
      <c r="C3591" s="9">
        <v>36757.800000000003</v>
      </c>
      <c r="D3591" s="9">
        <v>0</v>
      </c>
      <c r="E3591" s="9">
        <v>36757.800000000003</v>
      </c>
    </row>
    <row r="3592" spans="1:5" ht="12" x14ac:dyDescent="0.2">
      <c r="A3592" s="6" t="s">
        <v>31</v>
      </c>
      <c r="B3592" s="6" t="s">
        <v>31</v>
      </c>
      <c r="C3592" s="6" t="s">
        <v>31</v>
      </c>
      <c r="D3592" s="6" t="s">
        <v>31</v>
      </c>
      <c r="E3592" s="6" t="s">
        <v>31</v>
      </c>
    </row>
    <row r="3593" spans="1:5" ht="12" x14ac:dyDescent="0.2">
      <c r="A3593" s="6" t="s">
        <v>31</v>
      </c>
      <c r="B3593" s="6" t="s">
        <v>31</v>
      </c>
      <c r="C3593" s="6" t="s">
        <v>31</v>
      </c>
      <c r="D3593" s="6" t="s">
        <v>31</v>
      </c>
      <c r="E3593" s="6" t="s">
        <v>31</v>
      </c>
    </row>
    <row r="3594" spans="1:5" ht="12" x14ac:dyDescent="0.2">
      <c r="A3594" s="7" t="s">
        <v>2637</v>
      </c>
      <c r="B3594" s="8">
        <v>0</v>
      </c>
      <c r="C3594" s="8">
        <v>30753</v>
      </c>
      <c r="D3594" s="8">
        <v>0</v>
      </c>
      <c r="E3594" s="8">
        <v>30753</v>
      </c>
    </row>
    <row r="3595" spans="1:5" ht="12" x14ac:dyDescent="0.2">
      <c r="A3595" s="6" t="s">
        <v>2638</v>
      </c>
      <c r="B3595" s="6" t="s">
        <v>31</v>
      </c>
      <c r="C3595" s="6" t="s">
        <v>31</v>
      </c>
      <c r="D3595" s="6" t="s">
        <v>31</v>
      </c>
      <c r="E3595" s="6" t="s">
        <v>31</v>
      </c>
    </row>
    <row r="3596" spans="1:5" ht="12" x14ac:dyDescent="0.2">
      <c r="A3596" s="6" t="s">
        <v>31</v>
      </c>
      <c r="B3596" s="6" t="s">
        <v>31</v>
      </c>
      <c r="C3596" s="6" t="s">
        <v>31</v>
      </c>
      <c r="D3596" s="6" t="s">
        <v>31</v>
      </c>
      <c r="E3596" s="6" t="s">
        <v>31</v>
      </c>
    </row>
    <row r="3597" spans="1:5" ht="12" x14ac:dyDescent="0.2">
      <c r="A3597" s="6" t="s">
        <v>1349</v>
      </c>
      <c r="B3597" s="6" t="s">
        <v>31</v>
      </c>
      <c r="C3597" s="6" t="s">
        <v>31</v>
      </c>
      <c r="D3597" s="6" t="s">
        <v>31</v>
      </c>
      <c r="E3597" s="6" t="s">
        <v>31</v>
      </c>
    </row>
    <row r="3598" spans="1:5" ht="12" x14ac:dyDescent="0.2">
      <c r="A3598" s="6" t="s">
        <v>1350</v>
      </c>
      <c r="B3598" s="6" t="s">
        <v>31</v>
      </c>
      <c r="C3598" s="6" t="s">
        <v>31</v>
      </c>
      <c r="D3598" s="6" t="s">
        <v>31</v>
      </c>
      <c r="E3598" s="6" t="s">
        <v>31</v>
      </c>
    </row>
    <row r="3599" spans="1:5" ht="12" x14ac:dyDescent="0.2">
      <c r="A3599" s="6" t="s">
        <v>1351</v>
      </c>
      <c r="B3599" s="6" t="s">
        <v>31</v>
      </c>
      <c r="C3599" s="6" t="s">
        <v>31</v>
      </c>
      <c r="D3599" s="6" t="s">
        <v>31</v>
      </c>
      <c r="E3599" s="6" t="s">
        <v>31</v>
      </c>
    </row>
    <row r="3600" spans="1:5" ht="12" x14ac:dyDescent="0.2">
      <c r="A3600" s="6" t="s">
        <v>31</v>
      </c>
      <c r="B3600" s="6" t="s">
        <v>31</v>
      </c>
      <c r="C3600" s="6" t="s">
        <v>31</v>
      </c>
      <c r="D3600" s="6" t="s">
        <v>31</v>
      </c>
      <c r="E3600" s="6" t="s">
        <v>31</v>
      </c>
    </row>
    <row r="3601" spans="1:5" ht="12" x14ac:dyDescent="0.2">
      <c r="A3601" s="6" t="s">
        <v>1906</v>
      </c>
      <c r="B3601" s="6" t="s">
        <v>31</v>
      </c>
      <c r="C3601" s="6" t="s">
        <v>31</v>
      </c>
      <c r="D3601" s="6" t="s">
        <v>31</v>
      </c>
      <c r="E3601" s="6" t="s">
        <v>31</v>
      </c>
    </row>
    <row r="3602" spans="1:5" ht="12" x14ac:dyDescent="0.2">
      <c r="A3602" s="6" t="s">
        <v>2639</v>
      </c>
      <c r="B3602" s="6" t="s">
        <v>31</v>
      </c>
      <c r="C3602" s="6" t="s">
        <v>31</v>
      </c>
      <c r="D3602" s="6" t="s">
        <v>31</v>
      </c>
      <c r="E3602" s="6" t="s">
        <v>31</v>
      </c>
    </row>
    <row r="3603" spans="1:5" ht="12" x14ac:dyDescent="0.2">
      <c r="A3603" s="6" t="s">
        <v>2640</v>
      </c>
      <c r="B3603" s="6" t="s">
        <v>31</v>
      </c>
      <c r="C3603" s="6" t="s">
        <v>31</v>
      </c>
      <c r="D3603" s="6" t="s">
        <v>31</v>
      </c>
      <c r="E3603" s="6" t="s">
        <v>31</v>
      </c>
    </row>
    <row r="3604" spans="1:5" ht="12" x14ac:dyDescent="0.2">
      <c r="A3604" s="6" t="s">
        <v>2641</v>
      </c>
      <c r="B3604" s="6" t="s">
        <v>31</v>
      </c>
      <c r="C3604" s="6" t="s">
        <v>31</v>
      </c>
      <c r="D3604" s="6" t="s">
        <v>31</v>
      </c>
      <c r="E3604" s="6" t="s">
        <v>31</v>
      </c>
    </row>
    <row r="3605" spans="1:5" ht="12" x14ac:dyDescent="0.2">
      <c r="A3605" s="6" t="s">
        <v>1365</v>
      </c>
      <c r="B3605" s="9">
        <v>0</v>
      </c>
      <c r="C3605" s="9">
        <v>0</v>
      </c>
      <c r="D3605" s="9">
        <v>0</v>
      </c>
      <c r="E3605" s="9">
        <v>0</v>
      </c>
    </row>
    <row r="3606" spans="1:5" ht="12" x14ac:dyDescent="0.2">
      <c r="A3606" s="6" t="s">
        <v>31</v>
      </c>
      <c r="B3606" s="6" t="s">
        <v>31</v>
      </c>
      <c r="C3606" s="6" t="s">
        <v>31</v>
      </c>
      <c r="D3606" s="6" t="s">
        <v>31</v>
      </c>
      <c r="E3606" s="6" t="s">
        <v>31</v>
      </c>
    </row>
    <row r="3607" spans="1:5" ht="12" x14ac:dyDescent="0.2">
      <c r="A3607" s="6" t="s">
        <v>1522</v>
      </c>
      <c r="B3607" s="6" t="s">
        <v>31</v>
      </c>
      <c r="C3607" s="6" t="s">
        <v>31</v>
      </c>
      <c r="D3607" s="6" t="s">
        <v>31</v>
      </c>
      <c r="E3607" s="6" t="s">
        <v>31</v>
      </c>
    </row>
    <row r="3608" spans="1:5" ht="12" x14ac:dyDescent="0.2">
      <c r="A3608" s="6" t="s">
        <v>2642</v>
      </c>
      <c r="B3608" s="9">
        <v>0</v>
      </c>
      <c r="C3608" s="9">
        <v>14462.7</v>
      </c>
      <c r="D3608" s="9">
        <v>0</v>
      </c>
      <c r="E3608" s="9">
        <v>14462.7</v>
      </c>
    </row>
    <row r="3609" spans="1:5" ht="12" x14ac:dyDescent="0.2">
      <c r="A3609" s="6" t="s">
        <v>2643</v>
      </c>
      <c r="B3609" s="6" t="s">
        <v>31</v>
      </c>
      <c r="C3609" s="6" t="s">
        <v>31</v>
      </c>
      <c r="D3609" s="6" t="s">
        <v>31</v>
      </c>
      <c r="E3609" s="6" t="s">
        <v>31</v>
      </c>
    </row>
    <row r="3610" spans="1:5" ht="12" x14ac:dyDescent="0.2">
      <c r="A3610" s="6" t="s">
        <v>2644</v>
      </c>
      <c r="B3610" s="9">
        <v>0</v>
      </c>
      <c r="C3610" s="9">
        <v>16290.3</v>
      </c>
      <c r="D3610" s="9">
        <v>0</v>
      </c>
      <c r="E3610" s="9">
        <v>16290.3</v>
      </c>
    </row>
    <row r="3611" spans="1:5" ht="12" x14ac:dyDescent="0.2">
      <c r="A3611" s="6" t="s">
        <v>1936</v>
      </c>
      <c r="B3611" s="6" t="s">
        <v>31</v>
      </c>
      <c r="C3611" s="6" t="s">
        <v>31</v>
      </c>
      <c r="D3611" s="6" t="s">
        <v>31</v>
      </c>
      <c r="E3611" s="6" t="s">
        <v>31</v>
      </c>
    </row>
    <row r="3612" spans="1:5" ht="12" x14ac:dyDescent="0.2">
      <c r="A3612" s="6" t="s">
        <v>1503</v>
      </c>
      <c r="B3612" s="9">
        <v>0</v>
      </c>
      <c r="C3612" s="9">
        <v>30753</v>
      </c>
      <c r="D3612" s="9">
        <v>0</v>
      </c>
      <c r="E3612" s="9">
        <v>30753</v>
      </c>
    </row>
    <row r="3613" spans="1:5" ht="12" x14ac:dyDescent="0.2">
      <c r="A3613" s="6" t="s">
        <v>31</v>
      </c>
      <c r="B3613" s="6" t="s">
        <v>31</v>
      </c>
      <c r="C3613" s="6" t="s">
        <v>31</v>
      </c>
      <c r="D3613" s="6" t="s">
        <v>31</v>
      </c>
      <c r="E3613" s="6" t="s">
        <v>31</v>
      </c>
    </row>
    <row r="3614" spans="1:5" ht="12" x14ac:dyDescent="0.2">
      <c r="A3614" s="6" t="s">
        <v>31</v>
      </c>
      <c r="B3614" s="6" t="s">
        <v>31</v>
      </c>
      <c r="C3614" s="6" t="s">
        <v>31</v>
      </c>
      <c r="D3614" s="6" t="s">
        <v>31</v>
      </c>
      <c r="E3614" s="6" t="s">
        <v>31</v>
      </c>
    </row>
    <row r="3615" spans="1:5" ht="12" x14ac:dyDescent="0.2">
      <c r="A3615" s="7" t="s">
        <v>2645</v>
      </c>
      <c r="B3615" s="8">
        <v>6164</v>
      </c>
      <c r="C3615" s="8">
        <v>114608</v>
      </c>
      <c r="D3615" s="8">
        <v>10106</v>
      </c>
      <c r="E3615" s="8">
        <v>130878</v>
      </c>
    </row>
    <row r="3616" spans="1:5" ht="12" x14ac:dyDescent="0.2">
      <c r="A3616" s="6" t="s">
        <v>2646</v>
      </c>
      <c r="B3616" s="6" t="s">
        <v>31</v>
      </c>
      <c r="C3616" s="6" t="s">
        <v>31</v>
      </c>
      <c r="D3616" s="6" t="s">
        <v>31</v>
      </c>
      <c r="E3616" s="6" t="s">
        <v>31</v>
      </c>
    </row>
    <row r="3617" spans="1:5" ht="12" x14ac:dyDescent="0.2">
      <c r="A3617" s="6" t="s">
        <v>31</v>
      </c>
      <c r="B3617" s="6" t="s">
        <v>31</v>
      </c>
      <c r="C3617" s="6" t="s">
        <v>31</v>
      </c>
      <c r="D3617" s="6" t="s">
        <v>31</v>
      </c>
      <c r="E3617" s="6" t="s">
        <v>31</v>
      </c>
    </row>
    <row r="3618" spans="1:5" ht="12" x14ac:dyDescent="0.2">
      <c r="A3618" s="6" t="s">
        <v>2647</v>
      </c>
      <c r="B3618" s="6" t="s">
        <v>31</v>
      </c>
      <c r="C3618" s="6" t="s">
        <v>31</v>
      </c>
      <c r="D3618" s="6" t="s">
        <v>31</v>
      </c>
      <c r="E3618" s="6" t="s">
        <v>31</v>
      </c>
    </row>
    <row r="3619" spans="1:5" ht="12" x14ac:dyDescent="0.2">
      <c r="A3619" s="6" t="s">
        <v>31</v>
      </c>
      <c r="B3619" s="6" t="s">
        <v>31</v>
      </c>
      <c r="C3619" s="6" t="s">
        <v>31</v>
      </c>
      <c r="D3619" s="6" t="s">
        <v>31</v>
      </c>
      <c r="E3619" s="6" t="s">
        <v>31</v>
      </c>
    </row>
    <row r="3620" spans="1:5" ht="12" x14ac:dyDescent="0.2">
      <c r="A3620" s="6" t="s">
        <v>1349</v>
      </c>
      <c r="B3620" s="6" t="s">
        <v>31</v>
      </c>
      <c r="C3620" s="6" t="s">
        <v>31</v>
      </c>
      <c r="D3620" s="6" t="s">
        <v>31</v>
      </c>
      <c r="E3620" s="6" t="s">
        <v>31</v>
      </c>
    </row>
    <row r="3621" spans="1:5" ht="12" x14ac:dyDescent="0.2">
      <c r="A3621" s="6" t="s">
        <v>1350</v>
      </c>
      <c r="B3621" s="6" t="s">
        <v>31</v>
      </c>
      <c r="C3621" s="6" t="s">
        <v>31</v>
      </c>
      <c r="D3621" s="6" t="s">
        <v>31</v>
      </c>
      <c r="E3621" s="6" t="s">
        <v>31</v>
      </c>
    </row>
    <row r="3622" spans="1:5" ht="12" x14ac:dyDescent="0.2">
      <c r="A3622" s="6" t="s">
        <v>1351</v>
      </c>
      <c r="B3622" s="6" t="s">
        <v>31</v>
      </c>
      <c r="C3622" s="6" t="s">
        <v>31</v>
      </c>
      <c r="D3622" s="6" t="s">
        <v>31</v>
      </c>
      <c r="E3622" s="6" t="s">
        <v>31</v>
      </c>
    </row>
    <row r="3623" spans="1:5" ht="12" x14ac:dyDescent="0.2">
      <c r="A3623" s="6" t="s">
        <v>31</v>
      </c>
      <c r="B3623" s="6" t="s">
        <v>31</v>
      </c>
      <c r="C3623" s="6" t="s">
        <v>31</v>
      </c>
      <c r="D3623" s="6" t="s">
        <v>31</v>
      </c>
      <c r="E3623" s="6" t="s">
        <v>31</v>
      </c>
    </row>
    <row r="3624" spans="1:5" ht="12" x14ac:dyDescent="0.2">
      <c r="A3624" s="6" t="s">
        <v>2648</v>
      </c>
      <c r="B3624" s="6" t="s">
        <v>31</v>
      </c>
      <c r="C3624" s="6" t="s">
        <v>31</v>
      </c>
      <c r="D3624" s="6" t="s">
        <v>31</v>
      </c>
      <c r="E3624" s="6" t="s">
        <v>31</v>
      </c>
    </row>
    <row r="3625" spans="1:5" ht="12" x14ac:dyDescent="0.2">
      <c r="A3625" s="6" t="s">
        <v>2622</v>
      </c>
      <c r="B3625" s="6" t="s">
        <v>31</v>
      </c>
      <c r="C3625" s="6" t="s">
        <v>31</v>
      </c>
      <c r="D3625" s="6" t="s">
        <v>31</v>
      </c>
      <c r="E3625" s="6" t="s">
        <v>31</v>
      </c>
    </row>
    <row r="3626" spans="1:5" ht="12" x14ac:dyDescent="0.2">
      <c r="A3626" s="6" t="s">
        <v>31</v>
      </c>
      <c r="B3626" s="6" t="s">
        <v>31</v>
      </c>
      <c r="C3626" s="6" t="s">
        <v>31</v>
      </c>
      <c r="D3626" s="6" t="s">
        <v>31</v>
      </c>
      <c r="E3626" s="6" t="s">
        <v>31</v>
      </c>
    </row>
    <row r="3627" spans="1:5" ht="12" x14ac:dyDescent="0.2">
      <c r="A3627" s="6" t="s">
        <v>2623</v>
      </c>
      <c r="B3627" s="6" t="s">
        <v>31</v>
      </c>
      <c r="C3627" s="6" t="s">
        <v>31</v>
      </c>
      <c r="D3627" s="6" t="s">
        <v>31</v>
      </c>
      <c r="E3627" s="6" t="s">
        <v>31</v>
      </c>
    </row>
    <row r="3628" spans="1:5" ht="12" x14ac:dyDescent="0.2">
      <c r="A3628" s="6" t="s">
        <v>1365</v>
      </c>
      <c r="B3628" s="9">
        <v>0</v>
      </c>
      <c r="C3628" s="9">
        <v>0</v>
      </c>
      <c r="D3628" s="9">
        <v>0</v>
      </c>
      <c r="E3628" s="9">
        <v>0</v>
      </c>
    </row>
    <row r="3629" spans="1:5" ht="12" x14ac:dyDescent="0.2">
      <c r="A3629" s="6" t="s">
        <v>31</v>
      </c>
      <c r="B3629" s="6" t="s">
        <v>31</v>
      </c>
      <c r="C3629" s="6" t="s">
        <v>31</v>
      </c>
      <c r="D3629" s="6" t="s">
        <v>31</v>
      </c>
      <c r="E3629" s="6" t="s">
        <v>31</v>
      </c>
    </row>
    <row r="3630" spans="1:5" ht="12" x14ac:dyDescent="0.2">
      <c r="A3630" s="6" t="s">
        <v>2573</v>
      </c>
      <c r="B3630" s="6" t="s">
        <v>31</v>
      </c>
      <c r="C3630" s="6" t="s">
        <v>31</v>
      </c>
      <c r="D3630" s="6" t="s">
        <v>31</v>
      </c>
      <c r="E3630" s="6" t="s">
        <v>31</v>
      </c>
    </row>
    <row r="3631" spans="1:5" ht="12" x14ac:dyDescent="0.2">
      <c r="A3631" s="6" t="s">
        <v>2624</v>
      </c>
      <c r="B3631" s="9">
        <v>0</v>
      </c>
      <c r="C3631" s="9">
        <v>28511.7</v>
      </c>
      <c r="D3631" s="9">
        <v>0</v>
      </c>
      <c r="E3631" s="9">
        <v>28511.7</v>
      </c>
    </row>
    <row r="3632" spans="1:5" ht="12" x14ac:dyDescent="0.2">
      <c r="A3632" s="6" t="s">
        <v>1999</v>
      </c>
      <c r="B3632" s="6" t="s">
        <v>31</v>
      </c>
      <c r="C3632" s="6" t="s">
        <v>31</v>
      </c>
      <c r="D3632" s="6" t="s">
        <v>31</v>
      </c>
      <c r="E3632" s="6" t="s">
        <v>31</v>
      </c>
    </row>
    <row r="3633" spans="1:5" ht="12" x14ac:dyDescent="0.2">
      <c r="A3633" s="6" t="s">
        <v>2625</v>
      </c>
      <c r="B3633" s="9">
        <v>0</v>
      </c>
      <c r="C3633" s="9">
        <v>43441</v>
      </c>
      <c r="D3633" s="9">
        <v>0</v>
      </c>
      <c r="E3633" s="9">
        <v>43441</v>
      </c>
    </row>
    <row r="3634" spans="1:5" ht="12" x14ac:dyDescent="0.2">
      <c r="A3634" s="6" t="s">
        <v>1936</v>
      </c>
      <c r="B3634" s="6" t="s">
        <v>31</v>
      </c>
      <c r="C3634" s="6" t="s">
        <v>31</v>
      </c>
      <c r="D3634" s="6" t="s">
        <v>31</v>
      </c>
      <c r="E3634" s="6" t="s">
        <v>31</v>
      </c>
    </row>
    <row r="3635" spans="1:5" ht="12" x14ac:dyDescent="0.2">
      <c r="A3635" s="6" t="s">
        <v>1503</v>
      </c>
      <c r="B3635" s="9">
        <v>0</v>
      </c>
      <c r="C3635" s="9">
        <v>71952.7</v>
      </c>
      <c r="D3635" s="9">
        <v>0</v>
      </c>
      <c r="E3635" s="9">
        <v>71952.7</v>
      </c>
    </row>
    <row r="3636" spans="1:5" ht="12" x14ac:dyDescent="0.2">
      <c r="A3636" s="6" t="s">
        <v>31</v>
      </c>
      <c r="B3636" s="6" t="s">
        <v>31</v>
      </c>
      <c r="C3636" s="6" t="s">
        <v>31</v>
      </c>
      <c r="D3636" s="6" t="s">
        <v>31</v>
      </c>
      <c r="E3636" s="6" t="s">
        <v>31</v>
      </c>
    </row>
    <row r="3637" spans="1:5" ht="12" x14ac:dyDescent="0.2">
      <c r="A3637" s="6" t="s">
        <v>2626</v>
      </c>
      <c r="B3637" s="6" t="s">
        <v>31</v>
      </c>
      <c r="C3637" s="6" t="s">
        <v>31</v>
      </c>
      <c r="D3637" s="6" t="s">
        <v>31</v>
      </c>
      <c r="E3637" s="6" t="s">
        <v>31</v>
      </c>
    </row>
    <row r="3638" spans="1:5" ht="12" x14ac:dyDescent="0.2">
      <c r="A3638" s="6" t="s">
        <v>2627</v>
      </c>
      <c r="B3638" s="6" t="s">
        <v>31</v>
      </c>
      <c r="C3638" s="6" t="s">
        <v>31</v>
      </c>
      <c r="D3638" s="6" t="s">
        <v>31</v>
      </c>
      <c r="E3638" s="6" t="s">
        <v>31</v>
      </c>
    </row>
    <row r="3639" spans="1:5" ht="12" x14ac:dyDescent="0.2">
      <c r="A3639" s="6" t="s">
        <v>2628</v>
      </c>
      <c r="B3639" s="9">
        <v>6164.2</v>
      </c>
      <c r="C3639" s="9">
        <v>0</v>
      </c>
      <c r="D3639" s="9">
        <v>0</v>
      </c>
      <c r="E3639" s="9">
        <v>6164.2</v>
      </c>
    </row>
    <row r="3640" spans="1:5" ht="12" x14ac:dyDescent="0.2">
      <c r="A3640" s="6" t="s">
        <v>2302</v>
      </c>
      <c r="B3640" s="6" t="s">
        <v>31</v>
      </c>
      <c r="C3640" s="6" t="s">
        <v>31</v>
      </c>
      <c r="D3640" s="6" t="s">
        <v>31</v>
      </c>
      <c r="E3640" s="6" t="s">
        <v>31</v>
      </c>
    </row>
    <row r="3641" spans="1:5" ht="12" x14ac:dyDescent="0.2">
      <c r="A3641" s="6" t="s">
        <v>2629</v>
      </c>
      <c r="B3641" s="9">
        <v>0</v>
      </c>
      <c r="C3641" s="9">
        <v>42655.5</v>
      </c>
      <c r="D3641" s="9">
        <v>0</v>
      </c>
      <c r="E3641" s="9">
        <v>42655.5</v>
      </c>
    </row>
    <row r="3642" spans="1:5" ht="12" x14ac:dyDescent="0.2">
      <c r="A3642" s="6" t="s">
        <v>2304</v>
      </c>
      <c r="B3642" s="6" t="s">
        <v>31</v>
      </c>
      <c r="C3642" s="6" t="s">
        <v>31</v>
      </c>
      <c r="D3642" s="6" t="s">
        <v>31</v>
      </c>
      <c r="E3642" s="6" t="s">
        <v>31</v>
      </c>
    </row>
    <row r="3643" spans="1:5" ht="12" x14ac:dyDescent="0.2">
      <c r="A3643" s="6" t="s">
        <v>2630</v>
      </c>
      <c r="B3643" s="9">
        <v>0</v>
      </c>
      <c r="C3643" s="9">
        <v>0</v>
      </c>
      <c r="D3643" s="9">
        <v>10106.200000000001</v>
      </c>
      <c r="E3643" s="9">
        <v>10106.200000000001</v>
      </c>
    </row>
    <row r="3644" spans="1:5" ht="12" x14ac:dyDescent="0.2">
      <c r="A3644" s="6" t="s">
        <v>2306</v>
      </c>
      <c r="B3644" s="6" t="s">
        <v>31</v>
      </c>
      <c r="C3644" s="6" t="s">
        <v>31</v>
      </c>
      <c r="D3644" s="6" t="s">
        <v>31</v>
      </c>
      <c r="E3644" s="6" t="s">
        <v>31</v>
      </c>
    </row>
    <row r="3645" spans="1:5" ht="12" x14ac:dyDescent="0.2">
      <c r="A3645" s="6" t="s">
        <v>1467</v>
      </c>
      <c r="B3645" s="9">
        <v>6164.2</v>
      </c>
      <c r="C3645" s="9">
        <v>42655.5</v>
      </c>
      <c r="D3645" s="9">
        <v>10106.200000000001</v>
      </c>
      <c r="E3645" s="9">
        <v>58925.9</v>
      </c>
    </row>
    <row r="3646" spans="1:5" ht="12" x14ac:dyDescent="0.2">
      <c r="A3646" s="6" t="s">
        <v>31</v>
      </c>
      <c r="B3646" s="6" t="s">
        <v>31</v>
      </c>
      <c r="C3646" s="6" t="s">
        <v>31</v>
      </c>
      <c r="D3646" s="6" t="s">
        <v>31</v>
      </c>
      <c r="E3646" s="6" t="s">
        <v>31</v>
      </c>
    </row>
    <row r="3647" spans="1:5" ht="12" x14ac:dyDescent="0.2">
      <c r="A3647" s="6" t="s">
        <v>31</v>
      </c>
      <c r="B3647" s="6" t="s">
        <v>31</v>
      </c>
      <c r="C3647" s="6" t="s">
        <v>31</v>
      </c>
      <c r="D3647" s="6" t="s">
        <v>31</v>
      </c>
      <c r="E3647" s="6" t="s">
        <v>31</v>
      </c>
    </row>
    <row r="3648" spans="1:5" ht="12" x14ac:dyDescent="0.2">
      <c r="A3648" s="7" t="s">
        <v>2649</v>
      </c>
      <c r="B3648" s="8">
        <v>955</v>
      </c>
      <c r="C3648" s="8">
        <v>13535</v>
      </c>
      <c r="D3648" s="8">
        <v>948</v>
      </c>
      <c r="E3648" s="8">
        <v>15438</v>
      </c>
    </row>
    <row r="3649" spans="1:5" ht="12" x14ac:dyDescent="0.2">
      <c r="A3649" s="6" t="s">
        <v>2650</v>
      </c>
      <c r="B3649" s="6" t="s">
        <v>31</v>
      </c>
      <c r="C3649" s="6" t="s">
        <v>31</v>
      </c>
      <c r="D3649" s="6" t="s">
        <v>31</v>
      </c>
      <c r="E3649" s="6" t="s">
        <v>31</v>
      </c>
    </row>
    <row r="3650" spans="1:5" ht="12" x14ac:dyDescent="0.2">
      <c r="A3650" s="6" t="s">
        <v>31</v>
      </c>
      <c r="B3650" s="6" t="s">
        <v>31</v>
      </c>
      <c r="C3650" s="6" t="s">
        <v>31</v>
      </c>
      <c r="D3650" s="6" t="s">
        <v>31</v>
      </c>
      <c r="E3650" s="6" t="s">
        <v>31</v>
      </c>
    </row>
    <row r="3651" spans="1:5" ht="12" x14ac:dyDescent="0.2">
      <c r="A3651" s="6" t="s">
        <v>2651</v>
      </c>
      <c r="B3651" s="6" t="s">
        <v>31</v>
      </c>
      <c r="C3651" s="6" t="s">
        <v>31</v>
      </c>
      <c r="D3651" s="6" t="s">
        <v>31</v>
      </c>
      <c r="E3651" s="6" t="s">
        <v>31</v>
      </c>
    </row>
    <row r="3652" spans="1:5" ht="12" x14ac:dyDescent="0.2">
      <c r="A3652" s="6" t="s">
        <v>31</v>
      </c>
      <c r="B3652" s="6" t="s">
        <v>31</v>
      </c>
      <c r="C3652" s="6" t="s">
        <v>31</v>
      </c>
      <c r="D3652" s="6" t="s">
        <v>31</v>
      </c>
      <c r="E3652" s="6" t="s">
        <v>31</v>
      </c>
    </row>
    <row r="3653" spans="1:5" ht="12" x14ac:dyDescent="0.2">
      <c r="A3653" s="6" t="s">
        <v>1349</v>
      </c>
      <c r="B3653" s="6" t="s">
        <v>31</v>
      </c>
      <c r="C3653" s="6" t="s">
        <v>31</v>
      </c>
      <c r="D3653" s="6" t="s">
        <v>31</v>
      </c>
      <c r="E3653" s="6" t="s">
        <v>31</v>
      </c>
    </row>
    <row r="3654" spans="1:5" ht="12" x14ac:dyDescent="0.2">
      <c r="A3654" s="6" t="s">
        <v>1350</v>
      </c>
      <c r="B3654" s="6" t="s">
        <v>31</v>
      </c>
      <c r="C3654" s="6" t="s">
        <v>31</v>
      </c>
      <c r="D3654" s="6" t="s">
        <v>31</v>
      </c>
      <c r="E3654" s="6" t="s">
        <v>31</v>
      </c>
    </row>
    <row r="3655" spans="1:5" ht="12" x14ac:dyDescent="0.2">
      <c r="A3655" s="6" t="s">
        <v>1351</v>
      </c>
      <c r="B3655" s="6" t="s">
        <v>31</v>
      </c>
      <c r="C3655" s="6" t="s">
        <v>31</v>
      </c>
      <c r="D3655" s="6" t="s">
        <v>31</v>
      </c>
      <c r="E3655" s="6" t="s">
        <v>31</v>
      </c>
    </row>
    <row r="3656" spans="1:5" ht="12" x14ac:dyDescent="0.2">
      <c r="A3656" s="6" t="s">
        <v>31</v>
      </c>
      <c r="B3656" s="6" t="s">
        <v>31</v>
      </c>
      <c r="C3656" s="6" t="s">
        <v>31</v>
      </c>
      <c r="D3656" s="6" t="s">
        <v>31</v>
      </c>
      <c r="E3656" s="6" t="s">
        <v>31</v>
      </c>
    </row>
    <row r="3657" spans="1:5" ht="12" x14ac:dyDescent="0.2">
      <c r="A3657" s="6" t="s">
        <v>2648</v>
      </c>
      <c r="B3657" s="6" t="s">
        <v>31</v>
      </c>
      <c r="C3657" s="6" t="s">
        <v>31</v>
      </c>
      <c r="D3657" s="6" t="s">
        <v>31</v>
      </c>
      <c r="E3657" s="6" t="s">
        <v>31</v>
      </c>
    </row>
    <row r="3658" spans="1:5" ht="12" x14ac:dyDescent="0.2">
      <c r="A3658" s="6" t="s">
        <v>31</v>
      </c>
      <c r="B3658" s="6" t="s">
        <v>31</v>
      </c>
      <c r="C3658" s="6" t="s">
        <v>31</v>
      </c>
      <c r="D3658" s="6" t="s">
        <v>31</v>
      </c>
      <c r="E3658" s="6" t="s">
        <v>31</v>
      </c>
    </row>
    <row r="3659" spans="1:5" ht="12" x14ac:dyDescent="0.2">
      <c r="A3659" s="6" t="s">
        <v>2144</v>
      </c>
      <c r="B3659" s="6" t="s">
        <v>31</v>
      </c>
      <c r="C3659" s="6" t="s">
        <v>31</v>
      </c>
      <c r="D3659" s="6" t="s">
        <v>31</v>
      </c>
      <c r="E3659" s="6" t="s">
        <v>31</v>
      </c>
    </row>
    <row r="3660" spans="1:5" ht="12" x14ac:dyDescent="0.2">
      <c r="A3660" s="6" t="s">
        <v>1365</v>
      </c>
      <c r="B3660" s="9">
        <v>0</v>
      </c>
      <c r="C3660" s="9">
        <v>0</v>
      </c>
      <c r="D3660" s="9">
        <v>0</v>
      </c>
      <c r="E3660" s="9">
        <v>0</v>
      </c>
    </row>
    <row r="3661" spans="1:5" ht="12" x14ac:dyDescent="0.2">
      <c r="A3661" s="6" t="s">
        <v>31</v>
      </c>
      <c r="B3661" s="6" t="s">
        <v>31</v>
      </c>
      <c r="C3661" s="6" t="s">
        <v>31</v>
      </c>
      <c r="D3661" s="6" t="s">
        <v>31</v>
      </c>
      <c r="E3661" s="6" t="s">
        <v>31</v>
      </c>
    </row>
    <row r="3662" spans="1:5" ht="12" x14ac:dyDescent="0.2">
      <c r="A3662" s="6" t="s">
        <v>2145</v>
      </c>
      <c r="B3662" s="6" t="s">
        <v>31</v>
      </c>
      <c r="C3662" s="6" t="s">
        <v>31</v>
      </c>
      <c r="D3662" s="6" t="s">
        <v>31</v>
      </c>
      <c r="E3662" s="6" t="s">
        <v>31</v>
      </c>
    </row>
    <row r="3663" spans="1:5" ht="12" x14ac:dyDescent="0.2">
      <c r="A3663" s="6" t="s">
        <v>2146</v>
      </c>
      <c r="B3663" s="6" t="s">
        <v>31</v>
      </c>
      <c r="C3663" s="6" t="s">
        <v>31</v>
      </c>
      <c r="D3663" s="6" t="s">
        <v>31</v>
      </c>
      <c r="E3663" s="6" t="s">
        <v>31</v>
      </c>
    </row>
    <row r="3664" spans="1:5" ht="12" x14ac:dyDescent="0.2">
      <c r="A3664" s="6" t="s">
        <v>2228</v>
      </c>
      <c r="B3664" s="6" t="s">
        <v>31</v>
      </c>
      <c r="C3664" s="6" t="s">
        <v>31</v>
      </c>
      <c r="D3664" s="6" t="s">
        <v>31</v>
      </c>
      <c r="E3664" s="6" t="s">
        <v>31</v>
      </c>
    </row>
    <row r="3665" spans="1:5" ht="12" x14ac:dyDescent="0.2">
      <c r="A3665" s="6" t="s">
        <v>1503</v>
      </c>
      <c r="B3665" s="9">
        <v>0</v>
      </c>
      <c r="C3665" s="9">
        <v>0</v>
      </c>
      <c r="D3665" s="9">
        <v>0</v>
      </c>
      <c r="E3665" s="9">
        <v>0</v>
      </c>
    </row>
    <row r="3666" spans="1:5" ht="12" x14ac:dyDescent="0.2">
      <c r="A3666" s="6" t="s">
        <v>31</v>
      </c>
      <c r="B3666" s="6" t="s">
        <v>31</v>
      </c>
      <c r="C3666" s="6" t="s">
        <v>31</v>
      </c>
      <c r="D3666" s="6" t="s">
        <v>31</v>
      </c>
      <c r="E3666" s="6" t="s">
        <v>31</v>
      </c>
    </row>
    <row r="3667" spans="1:5" ht="12" x14ac:dyDescent="0.2">
      <c r="A3667" s="6" t="s">
        <v>2229</v>
      </c>
      <c r="B3667" s="6" t="s">
        <v>31</v>
      </c>
      <c r="C3667" s="6" t="s">
        <v>31</v>
      </c>
      <c r="D3667" s="6" t="s">
        <v>31</v>
      </c>
      <c r="E3667" s="6" t="s">
        <v>31</v>
      </c>
    </row>
    <row r="3668" spans="1:5" ht="12" x14ac:dyDescent="0.2">
      <c r="A3668" s="6" t="s">
        <v>2200</v>
      </c>
      <c r="B3668" s="6" t="s">
        <v>31</v>
      </c>
      <c r="C3668" s="6" t="s">
        <v>31</v>
      </c>
      <c r="D3668" s="6" t="s">
        <v>31</v>
      </c>
      <c r="E3668" s="6" t="s">
        <v>31</v>
      </c>
    </row>
    <row r="3669" spans="1:5" ht="12" x14ac:dyDescent="0.2">
      <c r="A3669" s="6" t="s">
        <v>2230</v>
      </c>
      <c r="B3669" s="9">
        <v>0</v>
      </c>
      <c r="C3669" s="9">
        <v>4167</v>
      </c>
      <c r="D3669" s="9">
        <v>0</v>
      </c>
      <c r="E3669" s="9">
        <v>4167</v>
      </c>
    </row>
    <row r="3670" spans="1:5" ht="12" x14ac:dyDescent="0.2">
      <c r="A3670" s="6" t="s">
        <v>1999</v>
      </c>
      <c r="B3670" s="6" t="s">
        <v>31</v>
      </c>
      <c r="C3670" s="6" t="s">
        <v>31</v>
      </c>
      <c r="D3670" s="6" t="s">
        <v>31</v>
      </c>
      <c r="E3670" s="6" t="s">
        <v>31</v>
      </c>
    </row>
    <row r="3671" spans="1:5" ht="12" x14ac:dyDescent="0.2">
      <c r="A3671" s="6" t="s">
        <v>2231</v>
      </c>
      <c r="B3671" s="9">
        <v>0</v>
      </c>
      <c r="C3671" s="9">
        <v>835.4</v>
      </c>
      <c r="D3671" s="9">
        <v>0</v>
      </c>
      <c r="E3671" s="9">
        <v>835.4</v>
      </c>
    </row>
    <row r="3672" spans="1:5" ht="12" x14ac:dyDescent="0.2">
      <c r="A3672" s="6" t="s">
        <v>1936</v>
      </c>
      <c r="B3672" s="6" t="s">
        <v>31</v>
      </c>
      <c r="C3672" s="6" t="s">
        <v>31</v>
      </c>
      <c r="D3672" s="6" t="s">
        <v>31</v>
      </c>
      <c r="E3672" s="6" t="s">
        <v>31</v>
      </c>
    </row>
    <row r="3673" spans="1:5" ht="12" x14ac:dyDescent="0.2">
      <c r="A3673" s="6" t="s">
        <v>2203</v>
      </c>
      <c r="B3673" s="6" t="s">
        <v>31</v>
      </c>
      <c r="C3673" s="6" t="s">
        <v>31</v>
      </c>
      <c r="D3673" s="6" t="s">
        <v>31</v>
      </c>
      <c r="E3673" s="6" t="s">
        <v>31</v>
      </c>
    </row>
    <row r="3674" spans="1:5" ht="12" x14ac:dyDescent="0.2">
      <c r="A3674" s="6" t="s">
        <v>2232</v>
      </c>
      <c r="B3674" s="9">
        <v>0</v>
      </c>
      <c r="C3674" s="9">
        <v>6599.3</v>
      </c>
      <c r="D3674" s="9">
        <v>0</v>
      </c>
      <c r="E3674" s="9">
        <v>6599.3</v>
      </c>
    </row>
    <row r="3675" spans="1:5" ht="12" x14ac:dyDescent="0.2">
      <c r="A3675" s="6" t="s">
        <v>2205</v>
      </c>
      <c r="B3675" s="6" t="s">
        <v>31</v>
      </c>
      <c r="C3675" s="6" t="s">
        <v>31</v>
      </c>
      <c r="D3675" s="6" t="s">
        <v>31</v>
      </c>
      <c r="E3675" s="6" t="s">
        <v>31</v>
      </c>
    </row>
    <row r="3676" spans="1:5" ht="12" x14ac:dyDescent="0.2">
      <c r="A3676" s="6" t="s">
        <v>2206</v>
      </c>
      <c r="B3676" s="6" t="s">
        <v>31</v>
      </c>
      <c r="C3676" s="6" t="s">
        <v>31</v>
      </c>
      <c r="D3676" s="6" t="s">
        <v>31</v>
      </c>
      <c r="E3676" s="6" t="s">
        <v>31</v>
      </c>
    </row>
    <row r="3677" spans="1:5" ht="12" x14ac:dyDescent="0.2">
      <c r="A3677" s="6" t="s">
        <v>2233</v>
      </c>
      <c r="B3677" s="6" t="s">
        <v>31</v>
      </c>
      <c r="C3677" s="6" t="s">
        <v>31</v>
      </c>
      <c r="D3677" s="6" t="s">
        <v>31</v>
      </c>
      <c r="E3677" s="6" t="s">
        <v>31</v>
      </c>
    </row>
    <row r="3678" spans="1:5" ht="12" x14ac:dyDescent="0.2">
      <c r="A3678" s="6" t="s">
        <v>2234</v>
      </c>
      <c r="B3678" s="9">
        <v>955.2</v>
      </c>
      <c r="C3678" s="9">
        <v>0</v>
      </c>
      <c r="D3678" s="9">
        <v>0</v>
      </c>
      <c r="E3678" s="9">
        <v>955.2</v>
      </c>
    </row>
    <row r="3679" spans="1:5" ht="12" x14ac:dyDescent="0.2">
      <c r="A3679" s="6" t="s">
        <v>1618</v>
      </c>
      <c r="B3679" s="6" t="s">
        <v>31</v>
      </c>
      <c r="C3679" s="6" t="s">
        <v>31</v>
      </c>
      <c r="D3679" s="6" t="s">
        <v>31</v>
      </c>
      <c r="E3679" s="6" t="s">
        <v>31</v>
      </c>
    </row>
    <row r="3680" spans="1:5" ht="12" x14ac:dyDescent="0.2">
      <c r="A3680" s="6" t="s">
        <v>2235</v>
      </c>
      <c r="B3680" s="9">
        <v>0</v>
      </c>
      <c r="C3680" s="9">
        <v>1933.7</v>
      </c>
      <c r="D3680" s="9">
        <v>0</v>
      </c>
      <c r="E3680" s="9">
        <v>1933.7</v>
      </c>
    </row>
    <row r="3681" spans="1:5" ht="12" x14ac:dyDescent="0.2">
      <c r="A3681" s="6" t="s">
        <v>1620</v>
      </c>
      <c r="B3681" s="6" t="s">
        <v>31</v>
      </c>
      <c r="C3681" s="6" t="s">
        <v>31</v>
      </c>
      <c r="D3681" s="6" t="s">
        <v>31</v>
      </c>
      <c r="E3681" s="6" t="s">
        <v>31</v>
      </c>
    </row>
    <row r="3682" spans="1:5" ht="12" x14ac:dyDescent="0.2">
      <c r="A3682" s="6" t="s">
        <v>2236</v>
      </c>
      <c r="B3682" s="9">
        <v>0</v>
      </c>
      <c r="C3682" s="9">
        <v>0</v>
      </c>
      <c r="D3682" s="9">
        <v>948.6</v>
      </c>
      <c r="E3682" s="9">
        <v>948.6</v>
      </c>
    </row>
    <row r="3683" spans="1:5" ht="12" x14ac:dyDescent="0.2">
      <c r="A3683" s="6" t="s">
        <v>1622</v>
      </c>
      <c r="B3683" s="6" t="s">
        <v>31</v>
      </c>
      <c r="C3683" s="6" t="s">
        <v>31</v>
      </c>
      <c r="D3683" s="6" t="s">
        <v>31</v>
      </c>
      <c r="E3683" s="6" t="s">
        <v>31</v>
      </c>
    </row>
    <row r="3684" spans="1:5" ht="12" x14ac:dyDescent="0.2">
      <c r="A3684" s="6" t="s">
        <v>31</v>
      </c>
      <c r="B3684" s="6" t="s">
        <v>31</v>
      </c>
      <c r="C3684" s="6" t="s">
        <v>31</v>
      </c>
      <c r="D3684" s="6" t="s">
        <v>31</v>
      </c>
      <c r="E3684" s="6" t="s">
        <v>31</v>
      </c>
    </row>
    <row r="3685" spans="1:5" ht="12" x14ac:dyDescent="0.2">
      <c r="A3685" s="6" t="s">
        <v>2164</v>
      </c>
      <c r="B3685" s="6" t="s">
        <v>31</v>
      </c>
      <c r="C3685" s="6" t="s">
        <v>31</v>
      </c>
      <c r="D3685" s="6" t="s">
        <v>31</v>
      </c>
      <c r="E3685" s="6" t="s">
        <v>31</v>
      </c>
    </row>
    <row r="3686" spans="1:5" ht="12" x14ac:dyDescent="0.2">
      <c r="A3686" s="6" t="s">
        <v>2237</v>
      </c>
      <c r="B3686" s="6" t="s">
        <v>31</v>
      </c>
      <c r="C3686" s="6" t="s">
        <v>31</v>
      </c>
      <c r="D3686" s="6" t="s">
        <v>31</v>
      </c>
      <c r="E3686" s="6" t="s">
        <v>31</v>
      </c>
    </row>
    <row r="3687" spans="1:5" ht="12" x14ac:dyDescent="0.2">
      <c r="A3687" s="6" t="s">
        <v>2238</v>
      </c>
      <c r="B3687" s="6" t="s">
        <v>31</v>
      </c>
      <c r="C3687" s="6" t="s">
        <v>31</v>
      </c>
      <c r="D3687" s="6" t="s">
        <v>31</v>
      </c>
      <c r="E3687" s="6" t="s">
        <v>31</v>
      </c>
    </row>
    <row r="3688" spans="1:5" ht="12" x14ac:dyDescent="0.2">
      <c r="A3688" s="6" t="s">
        <v>2166</v>
      </c>
      <c r="B3688" s="6" t="s">
        <v>31</v>
      </c>
      <c r="C3688" s="6" t="s">
        <v>31</v>
      </c>
      <c r="D3688" s="6" t="s">
        <v>31</v>
      </c>
      <c r="E3688" s="6" t="s">
        <v>31</v>
      </c>
    </row>
    <row r="3689" spans="1:5" ht="12" x14ac:dyDescent="0.2">
      <c r="A3689" s="6" t="s">
        <v>1467</v>
      </c>
      <c r="B3689" s="9">
        <v>955.2</v>
      </c>
      <c r="C3689" s="9">
        <v>13535.4</v>
      </c>
      <c r="D3689" s="9">
        <v>948.6</v>
      </c>
      <c r="E3689" s="9">
        <v>15439.2</v>
      </c>
    </row>
    <row r="3690" spans="1:5" ht="12" x14ac:dyDescent="0.2">
      <c r="A3690" s="6" t="s">
        <v>31</v>
      </c>
      <c r="B3690" s="6" t="s">
        <v>31</v>
      </c>
      <c r="C3690" s="6" t="s">
        <v>31</v>
      </c>
      <c r="D3690" s="6" t="s">
        <v>31</v>
      </c>
      <c r="E3690" s="6" t="s">
        <v>31</v>
      </c>
    </row>
    <row r="3691" spans="1:5" ht="12" x14ac:dyDescent="0.2">
      <c r="A3691" s="6" t="s">
        <v>31</v>
      </c>
      <c r="B3691" s="6" t="s">
        <v>31</v>
      </c>
      <c r="C3691" s="6" t="s">
        <v>31</v>
      </c>
      <c r="D3691" s="6" t="s">
        <v>31</v>
      </c>
      <c r="E3691" s="6" t="s">
        <v>31</v>
      </c>
    </row>
    <row r="3692" spans="1:5" ht="12" x14ac:dyDescent="0.2">
      <c r="A3692" s="7" t="s">
        <v>2652</v>
      </c>
      <c r="B3692" s="8">
        <v>1179</v>
      </c>
      <c r="C3692" s="8">
        <v>16012</v>
      </c>
      <c r="D3692" s="8">
        <v>1171</v>
      </c>
      <c r="E3692" s="8">
        <v>18362</v>
      </c>
    </row>
    <row r="3693" spans="1:5" ht="12" x14ac:dyDescent="0.2">
      <c r="A3693" s="6" t="s">
        <v>2650</v>
      </c>
      <c r="B3693" s="6" t="s">
        <v>31</v>
      </c>
      <c r="C3693" s="6" t="s">
        <v>31</v>
      </c>
      <c r="D3693" s="6" t="s">
        <v>31</v>
      </c>
      <c r="E3693" s="6" t="s">
        <v>31</v>
      </c>
    </row>
    <row r="3694" spans="1:5" ht="12" x14ac:dyDescent="0.2">
      <c r="A3694" s="6" t="s">
        <v>31</v>
      </c>
      <c r="B3694" s="6" t="s">
        <v>31</v>
      </c>
      <c r="C3694" s="6" t="s">
        <v>31</v>
      </c>
      <c r="D3694" s="6" t="s">
        <v>31</v>
      </c>
      <c r="E3694" s="6" t="s">
        <v>31</v>
      </c>
    </row>
    <row r="3695" spans="1:5" ht="12" x14ac:dyDescent="0.2">
      <c r="A3695" s="6" t="s">
        <v>2651</v>
      </c>
      <c r="B3695" s="6" t="s">
        <v>31</v>
      </c>
      <c r="C3695" s="6" t="s">
        <v>31</v>
      </c>
      <c r="D3695" s="6" t="s">
        <v>31</v>
      </c>
      <c r="E3695" s="6" t="s">
        <v>31</v>
      </c>
    </row>
    <row r="3696" spans="1:5" ht="12" x14ac:dyDescent="0.2">
      <c r="A3696" s="6" t="s">
        <v>31</v>
      </c>
      <c r="B3696" s="6" t="s">
        <v>31</v>
      </c>
      <c r="C3696" s="6" t="s">
        <v>31</v>
      </c>
      <c r="D3696" s="6" t="s">
        <v>31</v>
      </c>
      <c r="E3696" s="6" t="s">
        <v>31</v>
      </c>
    </row>
    <row r="3697" spans="1:5" ht="12" x14ac:dyDescent="0.2">
      <c r="A3697" s="6" t="s">
        <v>1349</v>
      </c>
      <c r="B3697" s="6" t="s">
        <v>31</v>
      </c>
      <c r="C3697" s="6" t="s">
        <v>31</v>
      </c>
      <c r="D3697" s="6" t="s">
        <v>31</v>
      </c>
      <c r="E3697" s="6" t="s">
        <v>31</v>
      </c>
    </row>
    <row r="3698" spans="1:5" ht="12" x14ac:dyDescent="0.2">
      <c r="A3698" s="6" t="s">
        <v>1350</v>
      </c>
      <c r="B3698" s="6" t="s">
        <v>31</v>
      </c>
      <c r="C3698" s="6" t="s">
        <v>31</v>
      </c>
      <c r="D3698" s="6" t="s">
        <v>31</v>
      </c>
      <c r="E3698" s="6" t="s">
        <v>31</v>
      </c>
    </row>
    <row r="3699" spans="1:5" ht="12" x14ac:dyDescent="0.2">
      <c r="A3699" s="6" t="s">
        <v>1351</v>
      </c>
      <c r="B3699" s="6" t="s">
        <v>31</v>
      </c>
      <c r="C3699" s="6" t="s">
        <v>31</v>
      </c>
      <c r="D3699" s="6" t="s">
        <v>31</v>
      </c>
      <c r="E3699" s="6" t="s">
        <v>31</v>
      </c>
    </row>
    <row r="3700" spans="1:5" ht="12" x14ac:dyDescent="0.2">
      <c r="A3700" s="6" t="s">
        <v>31</v>
      </c>
      <c r="B3700" s="6" t="s">
        <v>31</v>
      </c>
      <c r="C3700" s="6" t="s">
        <v>31</v>
      </c>
      <c r="D3700" s="6" t="s">
        <v>31</v>
      </c>
      <c r="E3700" s="6" t="s">
        <v>31</v>
      </c>
    </row>
    <row r="3701" spans="1:5" ht="12" x14ac:dyDescent="0.2">
      <c r="A3701" s="6" t="s">
        <v>2648</v>
      </c>
      <c r="B3701" s="6" t="s">
        <v>31</v>
      </c>
      <c r="C3701" s="6" t="s">
        <v>31</v>
      </c>
      <c r="D3701" s="6" t="s">
        <v>31</v>
      </c>
      <c r="E3701" s="6" t="s">
        <v>31</v>
      </c>
    </row>
    <row r="3702" spans="1:5" ht="12" x14ac:dyDescent="0.2">
      <c r="A3702" s="6" t="s">
        <v>31</v>
      </c>
      <c r="B3702" s="6" t="s">
        <v>31</v>
      </c>
      <c r="C3702" s="6" t="s">
        <v>31</v>
      </c>
      <c r="D3702" s="6" t="s">
        <v>31</v>
      </c>
      <c r="E3702" s="6" t="s">
        <v>31</v>
      </c>
    </row>
    <row r="3703" spans="1:5" ht="12" x14ac:dyDescent="0.2">
      <c r="A3703" s="6" t="s">
        <v>2144</v>
      </c>
      <c r="B3703" s="6" t="s">
        <v>31</v>
      </c>
      <c r="C3703" s="6" t="s">
        <v>31</v>
      </c>
      <c r="D3703" s="6" t="s">
        <v>31</v>
      </c>
      <c r="E3703" s="6" t="s">
        <v>31</v>
      </c>
    </row>
    <row r="3704" spans="1:5" ht="12" x14ac:dyDescent="0.2">
      <c r="A3704" s="6" t="s">
        <v>1365</v>
      </c>
      <c r="B3704" s="9">
        <v>0</v>
      </c>
      <c r="C3704" s="9">
        <v>0</v>
      </c>
      <c r="D3704" s="9">
        <v>0</v>
      </c>
      <c r="E3704" s="9">
        <v>0</v>
      </c>
    </row>
    <row r="3705" spans="1:5" ht="12" x14ac:dyDescent="0.2">
      <c r="A3705" s="6" t="s">
        <v>31</v>
      </c>
      <c r="B3705" s="6" t="s">
        <v>31</v>
      </c>
      <c r="C3705" s="6" t="s">
        <v>31</v>
      </c>
      <c r="D3705" s="6" t="s">
        <v>31</v>
      </c>
      <c r="E3705" s="6" t="s">
        <v>31</v>
      </c>
    </row>
    <row r="3706" spans="1:5" ht="12" x14ac:dyDescent="0.2">
      <c r="A3706" s="6" t="s">
        <v>2145</v>
      </c>
      <c r="B3706" s="6" t="s">
        <v>31</v>
      </c>
      <c r="C3706" s="6" t="s">
        <v>31</v>
      </c>
      <c r="D3706" s="6" t="s">
        <v>31</v>
      </c>
      <c r="E3706" s="6" t="s">
        <v>31</v>
      </c>
    </row>
    <row r="3707" spans="1:5" ht="12" x14ac:dyDescent="0.2">
      <c r="A3707" s="6" t="s">
        <v>2146</v>
      </c>
      <c r="B3707" s="6" t="s">
        <v>31</v>
      </c>
      <c r="C3707" s="6" t="s">
        <v>31</v>
      </c>
      <c r="D3707" s="6" t="s">
        <v>31</v>
      </c>
      <c r="E3707" s="6" t="s">
        <v>31</v>
      </c>
    </row>
    <row r="3708" spans="1:5" ht="12" x14ac:dyDescent="0.2">
      <c r="A3708" s="6" t="s">
        <v>2228</v>
      </c>
      <c r="B3708" s="6" t="s">
        <v>31</v>
      </c>
      <c r="C3708" s="6" t="s">
        <v>31</v>
      </c>
      <c r="D3708" s="6" t="s">
        <v>31</v>
      </c>
      <c r="E3708" s="6" t="s">
        <v>31</v>
      </c>
    </row>
    <row r="3709" spans="1:5" ht="12" x14ac:dyDescent="0.2">
      <c r="A3709" s="6" t="s">
        <v>1503</v>
      </c>
      <c r="B3709" s="9">
        <v>0</v>
      </c>
      <c r="C3709" s="9">
        <v>0</v>
      </c>
      <c r="D3709" s="9">
        <v>0</v>
      </c>
      <c r="E3709" s="9">
        <v>0</v>
      </c>
    </row>
    <row r="3710" spans="1:5" ht="12" x14ac:dyDescent="0.2">
      <c r="A3710" s="6" t="s">
        <v>31</v>
      </c>
      <c r="B3710" s="6" t="s">
        <v>31</v>
      </c>
      <c r="C3710" s="6" t="s">
        <v>31</v>
      </c>
      <c r="D3710" s="6" t="s">
        <v>31</v>
      </c>
      <c r="E3710" s="6" t="s">
        <v>31</v>
      </c>
    </row>
    <row r="3711" spans="1:5" ht="12" x14ac:dyDescent="0.2">
      <c r="A3711" s="6" t="s">
        <v>2229</v>
      </c>
      <c r="B3711" s="6" t="s">
        <v>31</v>
      </c>
      <c r="C3711" s="6" t="s">
        <v>31</v>
      </c>
      <c r="D3711" s="6" t="s">
        <v>31</v>
      </c>
      <c r="E3711" s="6" t="s">
        <v>31</v>
      </c>
    </row>
    <row r="3712" spans="1:5" ht="12" x14ac:dyDescent="0.2">
      <c r="A3712" s="6" t="s">
        <v>2200</v>
      </c>
      <c r="B3712" s="6" t="s">
        <v>31</v>
      </c>
      <c r="C3712" s="6" t="s">
        <v>31</v>
      </c>
      <c r="D3712" s="6" t="s">
        <v>31</v>
      </c>
      <c r="E3712" s="6" t="s">
        <v>31</v>
      </c>
    </row>
    <row r="3713" spans="1:5" ht="12" x14ac:dyDescent="0.2">
      <c r="A3713" s="6" t="s">
        <v>2240</v>
      </c>
      <c r="B3713" s="9">
        <v>0</v>
      </c>
      <c r="C3713" s="9">
        <v>4605.7</v>
      </c>
      <c r="D3713" s="9">
        <v>0</v>
      </c>
      <c r="E3713" s="9">
        <v>4605.7</v>
      </c>
    </row>
    <row r="3714" spans="1:5" ht="12" x14ac:dyDescent="0.2">
      <c r="A3714" s="6" t="s">
        <v>1999</v>
      </c>
      <c r="B3714" s="6" t="s">
        <v>31</v>
      </c>
      <c r="C3714" s="6" t="s">
        <v>31</v>
      </c>
      <c r="D3714" s="6" t="s">
        <v>31</v>
      </c>
      <c r="E3714" s="6" t="s">
        <v>31</v>
      </c>
    </row>
    <row r="3715" spans="1:5" ht="12" x14ac:dyDescent="0.2">
      <c r="A3715" s="6" t="s">
        <v>2231</v>
      </c>
      <c r="B3715" s="9">
        <v>0</v>
      </c>
      <c r="C3715" s="9">
        <v>835.4</v>
      </c>
      <c r="D3715" s="9">
        <v>0</v>
      </c>
      <c r="E3715" s="9">
        <v>835.4</v>
      </c>
    </row>
    <row r="3716" spans="1:5" ht="12" x14ac:dyDescent="0.2">
      <c r="A3716" s="6" t="s">
        <v>1936</v>
      </c>
      <c r="B3716" s="6" t="s">
        <v>31</v>
      </c>
      <c r="C3716" s="6" t="s">
        <v>31</v>
      </c>
      <c r="D3716" s="6" t="s">
        <v>31</v>
      </c>
      <c r="E3716" s="6" t="s">
        <v>31</v>
      </c>
    </row>
    <row r="3717" spans="1:5" ht="12" x14ac:dyDescent="0.2">
      <c r="A3717" s="6" t="s">
        <v>2203</v>
      </c>
      <c r="B3717" s="6" t="s">
        <v>31</v>
      </c>
      <c r="C3717" s="6" t="s">
        <v>31</v>
      </c>
      <c r="D3717" s="6" t="s">
        <v>31</v>
      </c>
      <c r="E3717" s="6" t="s">
        <v>31</v>
      </c>
    </row>
    <row r="3718" spans="1:5" ht="12" x14ac:dyDescent="0.2">
      <c r="A3718" s="6" t="s">
        <v>2241</v>
      </c>
      <c r="B3718" s="9">
        <v>0</v>
      </c>
      <c r="C3718" s="9">
        <v>8183.1</v>
      </c>
      <c r="D3718" s="9">
        <v>0</v>
      </c>
      <c r="E3718" s="9">
        <v>8183.1</v>
      </c>
    </row>
    <row r="3719" spans="1:5" ht="12" x14ac:dyDescent="0.2">
      <c r="A3719" s="6" t="s">
        <v>2205</v>
      </c>
      <c r="B3719" s="6" t="s">
        <v>31</v>
      </c>
      <c r="C3719" s="6" t="s">
        <v>31</v>
      </c>
      <c r="D3719" s="6" t="s">
        <v>31</v>
      </c>
      <c r="E3719" s="6" t="s">
        <v>31</v>
      </c>
    </row>
    <row r="3720" spans="1:5" ht="12" x14ac:dyDescent="0.2">
      <c r="A3720" s="6" t="s">
        <v>2206</v>
      </c>
      <c r="B3720" s="6" t="s">
        <v>31</v>
      </c>
      <c r="C3720" s="6" t="s">
        <v>31</v>
      </c>
      <c r="D3720" s="6" t="s">
        <v>31</v>
      </c>
      <c r="E3720" s="6" t="s">
        <v>31</v>
      </c>
    </row>
    <row r="3721" spans="1:5" ht="12" x14ac:dyDescent="0.2">
      <c r="A3721" s="6" t="s">
        <v>2242</v>
      </c>
      <c r="B3721" s="6" t="s">
        <v>31</v>
      </c>
      <c r="C3721" s="6" t="s">
        <v>31</v>
      </c>
      <c r="D3721" s="6" t="s">
        <v>31</v>
      </c>
      <c r="E3721" s="6" t="s">
        <v>31</v>
      </c>
    </row>
    <row r="3722" spans="1:5" ht="12" x14ac:dyDescent="0.2">
      <c r="A3722" s="6" t="s">
        <v>2243</v>
      </c>
      <c r="B3722" s="9">
        <v>1179.9000000000001</v>
      </c>
      <c r="C3722" s="9">
        <v>0</v>
      </c>
      <c r="D3722" s="9">
        <v>0</v>
      </c>
      <c r="E3722" s="9">
        <v>1179.9000000000001</v>
      </c>
    </row>
    <row r="3723" spans="1:5" ht="12" x14ac:dyDescent="0.2">
      <c r="A3723" s="6" t="s">
        <v>1618</v>
      </c>
      <c r="B3723" s="6" t="s">
        <v>31</v>
      </c>
      <c r="C3723" s="6" t="s">
        <v>31</v>
      </c>
      <c r="D3723" s="6" t="s">
        <v>31</v>
      </c>
      <c r="E3723" s="6" t="s">
        <v>31</v>
      </c>
    </row>
    <row r="3724" spans="1:5" ht="12" x14ac:dyDescent="0.2">
      <c r="A3724" s="6" t="s">
        <v>2244</v>
      </c>
      <c r="B3724" s="9">
        <v>0</v>
      </c>
      <c r="C3724" s="9">
        <v>2388.6999999999998</v>
      </c>
      <c r="D3724" s="9">
        <v>0</v>
      </c>
      <c r="E3724" s="9">
        <v>2388.6999999999998</v>
      </c>
    </row>
    <row r="3725" spans="1:5" ht="12" x14ac:dyDescent="0.2">
      <c r="A3725" s="6" t="s">
        <v>1620</v>
      </c>
      <c r="B3725" s="6" t="s">
        <v>31</v>
      </c>
      <c r="C3725" s="6" t="s">
        <v>31</v>
      </c>
      <c r="D3725" s="6" t="s">
        <v>31</v>
      </c>
      <c r="E3725" s="6" t="s">
        <v>31</v>
      </c>
    </row>
    <row r="3726" spans="1:5" ht="12" x14ac:dyDescent="0.2">
      <c r="A3726" s="6" t="s">
        <v>2245</v>
      </c>
      <c r="B3726" s="9">
        <v>0</v>
      </c>
      <c r="C3726" s="9">
        <v>0</v>
      </c>
      <c r="D3726" s="9">
        <v>1171.8</v>
      </c>
      <c r="E3726" s="9">
        <v>1171.8</v>
      </c>
    </row>
    <row r="3727" spans="1:5" ht="12" x14ac:dyDescent="0.2">
      <c r="A3727" s="6" t="s">
        <v>1622</v>
      </c>
      <c r="B3727" s="6" t="s">
        <v>31</v>
      </c>
      <c r="C3727" s="6" t="s">
        <v>31</v>
      </c>
      <c r="D3727" s="6" t="s">
        <v>31</v>
      </c>
      <c r="E3727" s="6" t="s">
        <v>31</v>
      </c>
    </row>
    <row r="3728" spans="1:5" ht="12" x14ac:dyDescent="0.2">
      <c r="A3728" s="6" t="s">
        <v>31</v>
      </c>
      <c r="B3728" s="6" t="s">
        <v>31</v>
      </c>
      <c r="C3728" s="6" t="s">
        <v>31</v>
      </c>
      <c r="D3728" s="6" t="s">
        <v>31</v>
      </c>
      <c r="E3728" s="6" t="s">
        <v>31</v>
      </c>
    </row>
    <row r="3729" spans="1:5" ht="12" x14ac:dyDescent="0.2">
      <c r="A3729" s="6" t="s">
        <v>2164</v>
      </c>
      <c r="B3729" s="6" t="s">
        <v>31</v>
      </c>
      <c r="C3729" s="6" t="s">
        <v>31</v>
      </c>
      <c r="D3729" s="6" t="s">
        <v>31</v>
      </c>
      <c r="E3729" s="6" t="s">
        <v>31</v>
      </c>
    </row>
    <row r="3730" spans="1:5" ht="12" x14ac:dyDescent="0.2">
      <c r="A3730" s="6" t="s">
        <v>2237</v>
      </c>
      <c r="B3730" s="6" t="s">
        <v>31</v>
      </c>
      <c r="C3730" s="6" t="s">
        <v>31</v>
      </c>
      <c r="D3730" s="6" t="s">
        <v>31</v>
      </c>
      <c r="E3730" s="6" t="s">
        <v>31</v>
      </c>
    </row>
    <row r="3731" spans="1:5" ht="12" x14ac:dyDescent="0.2">
      <c r="A3731" s="6" t="s">
        <v>2238</v>
      </c>
      <c r="B3731" s="6" t="s">
        <v>31</v>
      </c>
      <c r="C3731" s="6" t="s">
        <v>31</v>
      </c>
      <c r="D3731" s="6" t="s">
        <v>31</v>
      </c>
      <c r="E3731" s="6" t="s">
        <v>31</v>
      </c>
    </row>
    <row r="3732" spans="1:5" ht="12" x14ac:dyDescent="0.2">
      <c r="A3732" s="6" t="s">
        <v>2166</v>
      </c>
      <c r="B3732" s="6" t="s">
        <v>31</v>
      </c>
      <c r="C3732" s="6" t="s">
        <v>31</v>
      </c>
      <c r="D3732" s="6" t="s">
        <v>31</v>
      </c>
      <c r="E3732" s="6" t="s">
        <v>31</v>
      </c>
    </row>
    <row r="3733" spans="1:5" ht="12" x14ac:dyDescent="0.2">
      <c r="A3733" s="6" t="s">
        <v>1467</v>
      </c>
      <c r="B3733" s="9">
        <v>1179.9000000000001</v>
      </c>
      <c r="C3733" s="9">
        <v>16012.9</v>
      </c>
      <c r="D3733" s="9">
        <v>1171.8</v>
      </c>
      <c r="E3733" s="9">
        <v>18364.599999999999</v>
      </c>
    </row>
    <row r="3734" spans="1:5" ht="12" x14ac:dyDescent="0.2">
      <c r="A3734" s="6" t="s">
        <v>31</v>
      </c>
      <c r="B3734" s="6" t="s">
        <v>31</v>
      </c>
      <c r="C3734" s="6" t="s">
        <v>31</v>
      </c>
      <c r="D3734" s="6" t="s">
        <v>31</v>
      </c>
      <c r="E3734" s="6" t="s">
        <v>31</v>
      </c>
    </row>
    <row r="3735" spans="1:5" ht="12" x14ac:dyDescent="0.2">
      <c r="A3735" s="6" t="s">
        <v>31</v>
      </c>
      <c r="B3735" s="6" t="s">
        <v>31</v>
      </c>
      <c r="C3735" s="6" t="s">
        <v>31</v>
      </c>
      <c r="D3735" s="6" t="s">
        <v>31</v>
      </c>
      <c r="E3735" s="6" t="s">
        <v>31</v>
      </c>
    </row>
    <row r="3736" spans="1:5" ht="12" x14ac:dyDescent="0.2">
      <c r="A3736" s="7" t="s">
        <v>2653</v>
      </c>
      <c r="B3736" s="8">
        <v>1404</v>
      </c>
      <c r="C3736" s="8">
        <v>18426</v>
      </c>
      <c r="D3736" s="8">
        <v>1395</v>
      </c>
      <c r="E3736" s="8">
        <v>21225</v>
      </c>
    </row>
    <row r="3737" spans="1:5" ht="12" x14ac:dyDescent="0.2">
      <c r="A3737" s="6" t="s">
        <v>2650</v>
      </c>
      <c r="B3737" s="6" t="s">
        <v>31</v>
      </c>
      <c r="C3737" s="6" t="s">
        <v>31</v>
      </c>
      <c r="D3737" s="6" t="s">
        <v>31</v>
      </c>
      <c r="E3737" s="6" t="s">
        <v>31</v>
      </c>
    </row>
    <row r="3738" spans="1:5" ht="12" x14ac:dyDescent="0.2">
      <c r="A3738" s="6" t="s">
        <v>31</v>
      </c>
      <c r="B3738" s="6" t="s">
        <v>31</v>
      </c>
      <c r="C3738" s="6" t="s">
        <v>31</v>
      </c>
      <c r="D3738" s="6" t="s">
        <v>31</v>
      </c>
      <c r="E3738" s="6" t="s">
        <v>31</v>
      </c>
    </row>
    <row r="3739" spans="1:5" ht="12" x14ac:dyDescent="0.2">
      <c r="A3739" s="6" t="s">
        <v>2651</v>
      </c>
      <c r="B3739" s="6" t="s">
        <v>31</v>
      </c>
      <c r="C3739" s="6" t="s">
        <v>31</v>
      </c>
      <c r="D3739" s="6" t="s">
        <v>31</v>
      </c>
      <c r="E3739" s="6" t="s">
        <v>31</v>
      </c>
    </row>
    <row r="3740" spans="1:5" ht="12" x14ac:dyDescent="0.2">
      <c r="A3740" s="6" t="s">
        <v>31</v>
      </c>
      <c r="B3740" s="6" t="s">
        <v>31</v>
      </c>
      <c r="C3740" s="6" t="s">
        <v>31</v>
      </c>
      <c r="D3740" s="6" t="s">
        <v>31</v>
      </c>
      <c r="E3740" s="6" t="s">
        <v>31</v>
      </c>
    </row>
    <row r="3741" spans="1:5" ht="12" x14ac:dyDescent="0.2">
      <c r="A3741" s="6" t="s">
        <v>1349</v>
      </c>
      <c r="B3741" s="6" t="s">
        <v>31</v>
      </c>
      <c r="C3741" s="6" t="s">
        <v>31</v>
      </c>
      <c r="D3741" s="6" t="s">
        <v>31</v>
      </c>
      <c r="E3741" s="6" t="s">
        <v>31</v>
      </c>
    </row>
    <row r="3742" spans="1:5" ht="12" x14ac:dyDescent="0.2">
      <c r="A3742" s="6" t="s">
        <v>1350</v>
      </c>
      <c r="B3742" s="6" t="s">
        <v>31</v>
      </c>
      <c r="C3742" s="6" t="s">
        <v>31</v>
      </c>
      <c r="D3742" s="6" t="s">
        <v>31</v>
      </c>
      <c r="E3742" s="6" t="s">
        <v>31</v>
      </c>
    </row>
    <row r="3743" spans="1:5" ht="12" x14ac:dyDescent="0.2">
      <c r="A3743" s="6" t="s">
        <v>1351</v>
      </c>
      <c r="B3743" s="6" t="s">
        <v>31</v>
      </c>
      <c r="C3743" s="6" t="s">
        <v>31</v>
      </c>
      <c r="D3743" s="6" t="s">
        <v>31</v>
      </c>
      <c r="E3743" s="6" t="s">
        <v>31</v>
      </c>
    </row>
    <row r="3744" spans="1:5" ht="12" x14ac:dyDescent="0.2">
      <c r="A3744" s="6" t="s">
        <v>31</v>
      </c>
      <c r="B3744" s="6" t="s">
        <v>31</v>
      </c>
      <c r="C3744" s="6" t="s">
        <v>31</v>
      </c>
      <c r="D3744" s="6" t="s">
        <v>31</v>
      </c>
      <c r="E3744" s="6" t="s">
        <v>31</v>
      </c>
    </row>
    <row r="3745" spans="1:5" ht="12" x14ac:dyDescent="0.2">
      <c r="A3745" s="6" t="s">
        <v>2648</v>
      </c>
      <c r="B3745" s="6" t="s">
        <v>31</v>
      </c>
      <c r="C3745" s="6" t="s">
        <v>31</v>
      </c>
      <c r="D3745" s="6" t="s">
        <v>31</v>
      </c>
      <c r="E3745" s="6" t="s">
        <v>31</v>
      </c>
    </row>
    <row r="3746" spans="1:5" ht="12" x14ac:dyDescent="0.2">
      <c r="A3746" s="6" t="s">
        <v>31</v>
      </c>
      <c r="B3746" s="6" t="s">
        <v>31</v>
      </c>
      <c r="C3746" s="6" t="s">
        <v>31</v>
      </c>
      <c r="D3746" s="6" t="s">
        <v>31</v>
      </c>
      <c r="E3746" s="6" t="s">
        <v>31</v>
      </c>
    </row>
    <row r="3747" spans="1:5" ht="12" x14ac:dyDescent="0.2">
      <c r="A3747" s="6" t="s">
        <v>2144</v>
      </c>
      <c r="B3747" s="6" t="s">
        <v>31</v>
      </c>
      <c r="C3747" s="6" t="s">
        <v>31</v>
      </c>
      <c r="D3747" s="6" t="s">
        <v>31</v>
      </c>
      <c r="E3747" s="6" t="s">
        <v>31</v>
      </c>
    </row>
    <row r="3748" spans="1:5" ht="12" x14ac:dyDescent="0.2">
      <c r="A3748" s="6" t="s">
        <v>1365</v>
      </c>
      <c r="B3748" s="9">
        <v>0</v>
      </c>
      <c r="C3748" s="9">
        <v>0</v>
      </c>
      <c r="D3748" s="9">
        <v>0</v>
      </c>
      <c r="E3748" s="9">
        <v>0</v>
      </c>
    </row>
    <row r="3749" spans="1:5" ht="12" x14ac:dyDescent="0.2">
      <c r="A3749" s="6" t="s">
        <v>31</v>
      </c>
      <c r="B3749" s="6" t="s">
        <v>31</v>
      </c>
      <c r="C3749" s="6" t="s">
        <v>31</v>
      </c>
      <c r="D3749" s="6" t="s">
        <v>31</v>
      </c>
      <c r="E3749" s="6" t="s">
        <v>31</v>
      </c>
    </row>
    <row r="3750" spans="1:5" ht="12" x14ac:dyDescent="0.2">
      <c r="A3750" s="6" t="s">
        <v>2145</v>
      </c>
      <c r="B3750" s="6" t="s">
        <v>31</v>
      </c>
      <c r="C3750" s="6" t="s">
        <v>31</v>
      </c>
      <c r="D3750" s="6" t="s">
        <v>31</v>
      </c>
      <c r="E3750" s="6" t="s">
        <v>31</v>
      </c>
    </row>
    <row r="3751" spans="1:5" ht="12" x14ac:dyDescent="0.2">
      <c r="A3751" s="6" t="s">
        <v>2146</v>
      </c>
      <c r="B3751" s="6" t="s">
        <v>31</v>
      </c>
      <c r="C3751" s="6" t="s">
        <v>31</v>
      </c>
      <c r="D3751" s="6" t="s">
        <v>31</v>
      </c>
      <c r="E3751" s="6" t="s">
        <v>31</v>
      </c>
    </row>
    <row r="3752" spans="1:5" ht="12" x14ac:dyDescent="0.2">
      <c r="A3752" s="6" t="s">
        <v>2228</v>
      </c>
      <c r="B3752" s="6" t="s">
        <v>31</v>
      </c>
      <c r="C3752" s="6" t="s">
        <v>31</v>
      </c>
      <c r="D3752" s="6" t="s">
        <v>31</v>
      </c>
      <c r="E3752" s="6" t="s">
        <v>31</v>
      </c>
    </row>
    <row r="3753" spans="1:5" ht="12" x14ac:dyDescent="0.2">
      <c r="A3753" s="6" t="s">
        <v>1503</v>
      </c>
      <c r="B3753" s="9">
        <v>0</v>
      </c>
      <c r="C3753" s="9">
        <v>0</v>
      </c>
      <c r="D3753" s="9">
        <v>0</v>
      </c>
      <c r="E3753" s="9">
        <v>0</v>
      </c>
    </row>
    <row r="3754" spans="1:5" ht="12" x14ac:dyDescent="0.2">
      <c r="A3754" s="6" t="s">
        <v>31</v>
      </c>
      <c r="B3754" s="6" t="s">
        <v>31</v>
      </c>
      <c r="C3754" s="6" t="s">
        <v>31</v>
      </c>
      <c r="D3754" s="6" t="s">
        <v>31</v>
      </c>
      <c r="E3754" s="6" t="s">
        <v>31</v>
      </c>
    </row>
    <row r="3755" spans="1:5" ht="12" x14ac:dyDescent="0.2">
      <c r="A3755" s="6" t="s">
        <v>2229</v>
      </c>
      <c r="B3755" s="6" t="s">
        <v>31</v>
      </c>
      <c r="C3755" s="6" t="s">
        <v>31</v>
      </c>
      <c r="D3755" s="6" t="s">
        <v>31</v>
      </c>
      <c r="E3755" s="6" t="s">
        <v>31</v>
      </c>
    </row>
    <row r="3756" spans="1:5" ht="12" x14ac:dyDescent="0.2">
      <c r="A3756" s="6" t="s">
        <v>2200</v>
      </c>
      <c r="B3756" s="6" t="s">
        <v>31</v>
      </c>
      <c r="C3756" s="6" t="s">
        <v>31</v>
      </c>
      <c r="D3756" s="6" t="s">
        <v>31</v>
      </c>
      <c r="E3756" s="6" t="s">
        <v>31</v>
      </c>
    </row>
    <row r="3757" spans="1:5" ht="12" x14ac:dyDescent="0.2">
      <c r="A3757" s="6" t="s">
        <v>2247</v>
      </c>
      <c r="B3757" s="9">
        <v>0</v>
      </c>
      <c r="C3757" s="9">
        <v>5702.3</v>
      </c>
      <c r="D3757" s="9">
        <v>0</v>
      </c>
      <c r="E3757" s="9">
        <v>5702.3</v>
      </c>
    </row>
    <row r="3758" spans="1:5" ht="12" x14ac:dyDescent="0.2">
      <c r="A3758" s="6" t="s">
        <v>1999</v>
      </c>
      <c r="B3758" s="6" t="s">
        <v>31</v>
      </c>
      <c r="C3758" s="6" t="s">
        <v>31</v>
      </c>
      <c r="D3758" s="6" t="s">
        <v>31</v>
      </c>
      <c r="E3758" s="6" t="s">
        <v>31</v>
      </c>
    </row>
    <row r="3759" spans="1:5" ht="12" x14ac:dyDescent="0.2">
      <c r="A3759" s="6" t="s">
        <v>2248</v>
      </c>
      <c r="B3759" s="9">
        <v>0</v>
      </c>
      <c r="C3759" s="9">
        <v>1169.5</v>
      </c>
      <c r="D3759" s="9">
        <v>0</v>
      </c>
      <c r="E3759" s="9">
        <v>1169.5</v>
      </c>
    </row>
    <row r="3760" spans="1:5" ht="12" x14ac:dyDescent="0.2">
      <c r="A3760" s="6" t="s">
        <v>1936</v>
      </c>
      <c r="B3760" s="6" t="s">
        <v>31</v>
      </c>
      <c r="C3760" s="6" t="s">
        <v>31</v>
      </c>
      <c r="D3760" s="6" t="s">
        <v>31</v>
      </c>
      <c r="E3760" s="6" t="s">
        <v>31</v>
      </c>
    </row>
    <row r="3761" spans="1:5" ht="12" x14ac:dyDescent="0.2">
      <c r="A3761" s="6" t="s">
        <v>2203</v>
      </c>
      <c r="B3761" s="6" t="s">
        <v>31</v>
      </c>
      <c r="C3761" s="6" t="s">
        <v>31</v>
      </c>
      <c r="D3761" s="6" t="s">
        <v>31</v>
      </c>
      <c r="E3761" s="6" t="s">
        <v>31</v>
      </c>
    </row>
    <row r="3762" spans="1:5" ht="12" x14ac:dyDescent="0.2">
      <c r="A3762" s="6" t="s">
        <v>2249</v>
      </c>
      <c r="B3762" s="9">
        <v>0</v>
      </c>
      <c r="C3762" s="9">
        <v>8711</v>
      </c>
      <c r="D3762" s="9">
        <v>0</v>
      </c>
      <c r="E3762" s="9">
        <v>8711</v>
      </c>
    </row>
    <row r="3763" spans="1:5" ht="12" x14ac:dyDescent="0.2">
      <c r="A3763" s="6" t="s">
        <v>2205</v>
      </c>
      <c r="B3763" s="6" t="s">
        <v>31</v>
      </c>
      <c r="C3763" s="6" t="s">
        <v>31</v>
      </c>
      <c r="D3763" s="6" t="s">
        <v>31</v>
      </c>
      <c r="E3763" s="6" t="s">
        <v>31</v>
      </c>
    </row>
    <row r="3764" spans="1:5" ht="12" x14ac:dyDescent="0.2">
      <c r="A3764" s="6" t="s">
        <v>2206</v>
      </c>
      <c r="B3764" s="6" t="s">
        <v>31</v>
      </c>
      <c r="C3764" s="6" t="s">
        <v>31</v>
      </c>
      <c r="D3764" s="6" t="s">
        <v>31</v>
      </c>
      <c r="E3764" s="6" t="s">
        <v>31</v>
      </c>
    </row>
    <row r="3765" spans="1:5" ht="12" x14ac:dyDescent="0.2">
      <c r="A3765" s="6" t="s">
        <v>2250</v>
      </c>
      <c r="B3765" s="6" t="s">
        <v>31</v>
      </c>
      <c r="C3765" s="6" t="s">
        <v>31</v>
      </c>
      <c r="D3765" s="6" t="s">
        <v>31</v>
      </c>
      <c r="E3765" s="6" t="s">
        <v>31</v>
      </c>
    </row>
    <row r="3766" spans="1:5" ht="12" x14ac:dyDescent="0.2">
      <c r="A3766" s="6" t="s">
        <v>2251</v>
      </c>
      <c r="B3766" s="9">
        <v>1404.7</v>
      </c>
      <c r="C3766" s="9">
        <v>0</v>
      </c>
      <c r="D3766" s="9">
        <v>0</v>
      </c>
      <c r="E3766" s="9">
        <v>1404.7</v>
      </c>
    </row>
    <row r="3767" spans="1:5" ht="12" x14ac:dyDescent="0.2">
      <c r="A3767" s="6" t="s">
        <v>1618</v>
      </c>
      <c r="B3767" s="6" t="s">
        <v>31</v>
      </c>
      <c r="C3767" s="6" t="s">
        <v>31</v>
      </c>
      <c r="D3767" s="6" t="s">
        <v>31</v>
      </c>
      <c r="E3767" s="6" t="s">
        <v>31</v>
      </c>
    </row>
    <row r="3768" spans="1:5" ht="12" x14ac:dyDescent="0.2">
      <c r="A3768" s="6" t="s">
        <v>2252</v>
      </c>
      <c r="B3768" s="9">
        <v>0</v>
      </c>
      <c r="C3768" s="9">
        <v>2843.7</v>
      </c>
      <c r="D3768" s="9">
        <v>0</v>
      </c>
      <c r="E3768" s="9">
        <v>2843.7</v>
      </c>
    </row>
    <row r="3769" spans="1:5" ht="12" x14ac:dyDescent="0.2">
      <c r="A3769" s="6" t="s">
        <v>1620</v>
      </c>
      <c r="B3769" s="6" t="s">
        <v>31</v>
      </c>
      <c r="C3769" s="6" t="s">
        <v>31</v>
      </c>
      <c r="D3769" s="6" t="s">
        <v>31</v>
      </c>
      <c r="E3769" s="6" t="s">
        <v>31</v>
      </c>
    </row>
    <row r="3770" spans="1:5" ht="12" x14ac:dyDescent="0.2">
      <c r="A3770" s="6" t="s">
        <v>2253</v>
      </c>
      <c r="B3770" s="9">
        <v>0</v>
      </c>
      <c r="C3770" s="9">
        <v>0</v>
      </c>
      <c r="D3770" s="9">
        <v>1395</v>
      </c>
      <c r="E3770" s="9">
        <v>1395</v>
      </c>
    </row>
    <row r="3771" spans="1:5" ht="12" x14ac:dyDescent="0.2">
      <c r="A3771" s="6" t="s">
        <v>1622</v>
      </c>
      <c r="B3771" s="6" t="s">
        <v>31</v>
      </c>
      <c r="C3771" s="6" t="s">
        <v>31</v>
      </c>
      <c r="D3771" s="6" t="s">
        <v>31</v>
      </c>
      <c r="E3771" s="6" t="s">
        <v>31</v>
      </c>
    </row>
    <row r="3772" spans="1:5" ht="12" x14ac:dyDescent="0.2">
      <c r="A3772" s="6" t="s">
        <v>31</v>
      </c>
      <c r="B3772" s="6" t="s">
        <v>31</v>
      </c>
      <c r="C3772" s="6" t="s">
        <v>31</v>
      </c>
      <c r="D3772" s="6" t="s">
        <v>31</v>
      </c>
      <c r="E3772" s="6" t="s">
        <v>31</v>
      </c>
    </row>
    <row r="3773" spans="1:5" ht="12" x14ac:dyDescent="0.2">
      <c r="A3773" s="6" t="s">
        <v>2164</v>
      </c>
      <c r="B3773" s="6" t="s">
        <v>31</v>
      </c>
      <c r="C3773" s="6" t="s">
        <v>31</v>
      </c>
      <c r="D3773" s="6" t="s">
        <v>31</v>
      </c>
      <c r="E3773" s="6" t="s">
        <v>31</v>
      </c>
    </row>
    <row r="3774" spans="1:5" ht="12" x14ac:dyDescent="0.2">
      <c r="A3774" s="6" t="s">
        <v>2237</v>
      </c>
      <c r="B3774" s="6" t="s">
        <v>31</v>
      </c>
      <c r="C3774" s="6" t="s">
        <v>31</v>
      </c>
      <c r="D3774" s="6" t="s">
        <v>31</v>
      </c>
      <c r="E3774" s="6" t="s">
        <v>31</v>
      </c>
    </row>
    <row r="3775" spans="1:5" ht="12" x14ac:dyDescent="0.2">
      <c r="A3775" s="6" t="s">
        <v>2238</v>
      </c>
      <c r="B3775" s="6" t="s">
        <v>31</v>
      </c>
      <c r="C3775" s="6" t="s">
        <v>31</v>
      </c>
      <c r="D3775" s="6" t="s">
        <v>31</v>
      </c>
      <c r="E3775" s="6" t="s">
        <v>31</v>
      </c>
    </row>
    <row r="3776" spans="1:5" ht="12" x14ac:dyDescent="0.2">
      <c r="A3776" s="6" t="s">
        <v>2166</v>
      </c>
      <c r="B3776" s="6" t="s">
        <v>31</v>
      </c>
      <c r="C3776" s="6" t="s">
        <v>31</v>
      </c>
      <c r="D3776" s="6" t="s">
        <v>31</v>
      </c>
      <c r="E3776" s="6" t="s">
        <v>31</v>
      </c>
    </row>
    <row r="3777" spans="1:5" ht="12" x14ac:dyDescent="0.2">
      <c r="A3777" s="6" t="s">
        <v>1467</v>
      </c>
      <c r="B3777" s="9">
        <v>1404.7</v>
      </c>
      <c r="C3777" s="9">
        <v>18426.5</v>
      </c>
      <c r="D3777" s="9">
        <v>1395</v>
      </c>
      <c r="E3777" s="9">
        <v>21226.2</v>
      </c>
    </row>
    <row r="3778" spans="1:5" ht="12" x14ac:dyDescent="0.2">
      <c r="A3778" s="6" t="s">
        <v>31</v>
      </c>
      <c r="B3778" s="6" t="s">
        <v>31</v>
      </c>
      <c r="C3778" s="6" t="s">
        <v>31</v>
      </c>
      <c r="D3778" s="6" t="s">
        <v>31</v>
      </c>
      <c r="E3778" s="6" t="s">
        <v>31</v>
      </c>
    </row>
    <row r="3779" spans="1:5" ht="12" x14ac:dyDescent="0.2">
      <c r="A3779" s="6" t="s">
        <v>31</v>
      </c>
      <c r="B3779" s="6" t="s">
        <v>31</v>
      </c>
      <c r="C3779" s="6" t="s">
        <v>31</v>
      </c>
      <c r="D3779" s="6" t="s">
        <v>31</v>
      </c>
      <c r="E3779" s="6" t="s">
        <v>31</v>
      </c>
    </row>
    <row r="3780" spans="1:5" ht="12" x14ac:dyDescent="0.2">
      <c r="A3780" s="6" t="s">
        <v>31</v>
      </c>
      <c r="B3780" s="6" t="s">
        <v>31</v>
      </c>
      <c r="C3780" s="6" t="s">
        <v>31</v>
      </c>
      <c r="D3780" s="6" t="s">
        <v>31</v>
      </c>
      <c r="E3780" s="6" t="s">
        <v>31</v>
      </c>
    </row>
    <row r="3781" spans="1:5" ht="12" x14ac:dyDescent="0.2">
      <c r="A3781" s="7" t="s">
        <v>2654</v>
      </c>
      <c r="B3781" s="8">
        <v>2135</v>
      </c>
      <c r="C3781" s="8">
        <v>29020</v>
      </c>
      <c r="D3781" s="8">
        <v>2120</v>
      </c>
      <c r="E3781" s="8">
        <v>33275</v>
      </c>
    </row>
    <row r="3782" spans="1:5" ht="12" x14ac:dyDescent="0.2">
      <c r="A3782" s="6" t="s">
        <v>2650</v>
      </c>
      <c r="B3782" s="6" t="s">
        <v>31</v>
      </c>
      <c r="C3782" s="6" t="s">
        <v>31</v>
      </c>
      <c r="D3782" s="6" t="s">
        <v>31</v>
      </c>
      <c r="E3782" s="6" t="s">
        <v>31</v>
      </c>
    </row>
    <row r="3783" spans="1:5" ht="12" x14ac:dyDescent="0.2">
      <c r="A3783" s="6" t="s">
        <v>31</v>
      </c>
      <c r="B3783" s="6" t="s">
        <v>31</v>
      </c>
      <c r="C3783" s="6" t="s">
        <v>31</v>
      </c>
      <c r="D3783" s="6" t="s">
        <v>31</v>
      </c>
      <c r="E3783" s="6" t="s">
        <v>31</v>
      </c>
    </row>
    <row r="3784" spans="1:5" ht="12" x14ac:dyDescent="0.2">
      <c r="A3784" s="6" t="s">
        <v>2651</v>
      </c>
      <c r="B3784" s="6" t="s">
        <v>31</v>
      </c>
      <c r="C3784" s="6" t="s">
        <v>31</v>
      </c>
      <c r="D3784" s="6" t="s">
        <v>31</v>
      </c>
      <c r="E3784" s="6" t="s">
        <v>31</v>
      </c>
    </row>
    <row r="3785" spans="1:5" ht="12" x14ac:dyDescent="0.2">
      <c r="A3785" s="6" t="s">
        <v>31</v>
      </c>
      <c r="B3785" s="6" t="s">
        <v>31</v>
      </c>
      <c r="C3785" s="6" t="s">
        <v>31</v>
      </c>
      <c r="D3785" s="6" t="s">
        <v>31</v>
      </c>
      <c r="E3785" s="6" t="s">
        <v>31</v>
      </c>
    </row>
    <row r="3786" spans="1:5" ht="12" x14ac:dyDescent="0.2">
      <c r="A3786" s="6" t="s">
        <v>1349</v>
      </c>
      <c r="B3786" s="6" t="s">
        <v>31</v>
      </c>
      <c r="C3786" s="6" t="s">
        <v>31</v>
      </c>
      <c r="D3786" s="6" t="s">
        <v>31</v>
      </c>
      <c r="E3786" s="6" t="s">
        <v>31</v>
      </c>
    </row>
    <row r="3787" spans="1:5" ht="12" x14ac:dyDescent="0.2">
      <c r="A3787" s="6" t="s">
        <v>1350</v>
      </c>
      <c r="B3787" s="6" t="s">
        <v>31</v>
      </c>
      <c r="C3787" s="6" t="s">
        <v>31</v>
      </c>
      <c r="D3787" s="6" t="s">
        <v>31</v>
      </c>
      <c r="E3787" s="6" t="s">
        <v>31</v>
      </c>
    </row>
    <row r="3788" spans="1:5" ht="12" x14ac:dyDescent="0.2">
      <c r="A3788" s="6" t="s">
        <v>1351</v>
      </c>
      <c r="B3788" s="6" t="s">
        <v>31</v>
      </c>
      <c r="C3788" s="6" t="s">
        <v>31</v>
      </c>
      <c r="D3788" s="6" t="s">
        <v>31</v>
      </c>
      <c r="E3788" s="6" t="s">
        <v>31</v>
      </c>
    </row>
    <row r="3789" spans="1:5" ht="12" x14ac:dyDescent="0.2">
      <c r="A3789" s="6" t="s">
        <v>31</v>
      </c>
      <c r="B3789" s="6" t="s">
        <v>31</v>
      </c>
      <c r="C3789" s="6" t="s">
        <v>31</v>
      </c>
      <c r="D3789" s="6" t="s">
        <v>31</v>
      </c>
      <c r="E3789" s="6" t="s">
        <v>31</v>
      </c>
    </row>
    <row r="3790" spans="1:5" ht="12" x14ac:dyDescent="0.2">
      <c r="A3790" s="6" t="s">
        <v>2648</v>
      </c>
      <c r="B3790" s="6" t="s">
        <v>31</v>
      </c>
      <c r="C3790" s="6" t="s">
        <v>31</v>
      </c>
      <c r="D3790" s="6" t="s">
        <v>31</v>
      </c>
      <c r="E3790" s="6" t="s">
        <v>31</v>
      </c>
    </row>
    <row r="3791" spans="1:5" ht="12" x14ac:dyDescent="0.2">
      <c r="A3791" s="6" t="s">
        <v>31</v>
      </c>
      <c r="B3791" s="6" t="s">
        <v>31</v>
      </c>
      <c r="C3791" s="6" t="s">
        <v>31</v>
      </c>
      <c r="D3791" s="6" t="s">
        <v>31</v>
      </c>
      <c r="E3791" s="6" t="s">
        <v>31</v>
      </c>
    </row>
    <row r="3792" spans="1:5" ht="12" x14ac:dyDescent="0.2">
      <c r="A3792" s="6" t="s">
        <v>2144</v>
      </c>
      <c r="B3792" s="6" t="s">
        <v>31</v>
      </c>
      <c r="C3792" s="6" t="s">
        <v>31</v>
      </c>
      <c r="D3792" s="6" t="s">
        <v>31</v>
      </c>
      <c r="E3792" s="6" t="s">
        <v>31</v>
      </c>
    </row>
    <row r="3793" spans="1:5" ht="12" x14ac:dyDescent="0.2">
      <c r="A3793" s="6" t="s">
        <v>1365</v>
      </c>
      <c r="B3793" s="9">
        <v>0</v>
      </c>
      <c r="C3793" s="9">
        <v>0</v>
      </c>
      <c r="D3793" s="9">
        <v>0</v>
      </c>
      <c r="E3793" s="9">
        <v>0</v>
      </c>
    </row>
    <row r="3794" spans="1:5" ht="12" x14ac:dyDescent="0.2">
      <c r="A3794" s="6" t="s">
        <v>31</v>
      </c>
      <c r="B3794" s="6" t="s">
        <v>31</v>
      </c>
      <c r="C3794" s="6" t="s">
        <v>31</v>
      </c>
      <c r="D3794" s="6" t="s">
        <v>31</v>
      </c>
      <c r="E3794" s="6" t="s">
        <v>31</v>
      </c>
    </row>
    <row r="3795" spans="1:5" ht="12" x14ac:dyDescent="0.2">
      <c r="A3795" s="6" t="s">
        <v>2145</v>
      </c>
      <c r="B3795" s="6" t="s">
        <v>31</v>
      </c>
      <c r="C3795" s="6" t="s">
        <v>31</v>
      </c>
      <c r="D3795" s="6" t="s">
        <v>31</v>
      </c>
      <c r="E3795" s="6" t="s">
        <v>31</v>
      </c>
    </row>
    <row r="3796" spans="1:5" ht="12" x14ac:dyDescent="0.2">
      <c r="A3796" s="6" t="s">
        <v>2146</v>
      </c>
      <c r="B3796" s="6" t="s">
        <v>31</v>
      </c>
      <c r="C3796" s="6" t="s">
        <v>31</v>
      </c>
      <c r="D3796" s="6" t="s">
        <v>31</v>
      </c>
      <c r="E3796" s="6" t="s">
        <v>31</v>
      </c>
    </row>
    <row r="3797" spans="1:5" ht="12" x14ac:dyDescent="0.2">
      <c r="A3797" s="6" t="s">
        <v>2228</v>
      </c>
      <c r="B3797" s="6" t="s">
        <v>31</v>
      </c>
      <c r="C3797" s="6" t="s">
        <v>31</v>
      </c>
      <c r="D3797" s="6" t="s">
        <v>31</v>
      </c>
      <c r="E3797" s="6" t="s">
        <v>31</v>
      </c>
    </row>
    <row r="3798" spans="1:5" ht="12" x14ac:dyDescent="0.2">
      <c r="A3798" s="6" t="s">
        <v>1503</v>
      </c>
      <c r="B3798" s="9">
        <v>0</v>
      </c>
      <c r="C3798" s="9">
        <v>0</v>
      </c>
      <c r="D3798" s="9">
        <v>0</v>
      </c>
      <c r="E3798" s="9">
        <v>0</v>
      </c>
    </row>
    <row r="3799" spans="1:5" ht="12" x14ac:dyDescent="0.2">
      <c r="A3799" s="6" t="s">
        <v>31</v>
      </c>
      <c r="B3799" s="6" t="s">
        <v>31</v>
      </c>
      <c r="C3799" s="6" t="s">
        <v>31</v>
      </c>
      <c r="D3799" s="6" t="s">
        <v>31</v>
      </c>
      <c r="E3799" s="6" t="s">
        <v>31</v>
      </c>
    </row>
    <row r="3800" spans="1:5" ht="12" x14ac:dyDescent="0.2">
      <c r="A3800" s="6" t="s">
        <v>2229</v>
      </c>
      <c r="B3800" s="6" t="s">
        <v>31</v>
      </c>
      <c r="C3800" s="6" t="s">
        <v>31</v>
      </c>
      <c r="D3800" s="6" t="s">
        <v>31</v>
      </c>
      <c r="E3800" s="6" t="s">
        <v>31</v>
      </c>
    </row>
    <row r="3801" spans="1:5" ht="12" x14ac:dyDescent="0.2">
      <c r="A3801" s="6" t="s">
        <v>2200</v>
      </c>
      <c r="B3801" s="6" t="s">
        <v>31</v>
      </c>
      <c r="C3801" s="6" t="s">
        <v>31</v>
      </c>
      <c r="D3801" s="6" t="s">
        <v>31</v>
      </c>
      <c r="E3801" s="6" t="s">
        <v>31</v>
      </c>
    </row>
    <row r="3802" spans="1:5" ht="12" x14ac:dyDescent="0.2">
      <c r="A3802" s="6" t="s">
        <v>2220</v>
      </c>
      <c r="B3802" s="9">
        <v>0</v>
      </c>
      <c r="C3802" s="9">
        <v>8772.7999999999993</v>
      </c>
      <c r="D3802" s="9">
        <v>0</v>
      </c>
      <c r="E3802" s="9">
        <v>8772.7999999999993</v>
      </c>
    </row>
    <row r="3803" spans="1:5" ht="12" x14ac:dyDescent="0.2">
      <c r="A3803" s="6" t="s">
        <v>1999</v>
      </c>
      <c r="B3803" s="6" t="s">
        <v>31</v>
      </c>
      <c r="C3803" s="6" t="s">
        <v>31</v>
      </c>
      <c r="D3803" s="6" t="s">
        <v>31</v>
      </c>
      <c r="E3803" s="6" t="s">
        <v>31</v>
      </c>
    </row>
    <row r="3804" spans="1:5" ht="12" x14ac:dyDescent="0.2">
      <c r="A3804" s="6" t="s">
        <v>2255</v>
      </c>
      <c r="B3804" s="9">
        <v>0</v>
      </c>
      <c r="C3804" s="9">
        <v>1670.8</v>
      </c>
      <c r="D3804" s="9">
        <v>0</v>
      </c>
      <c r="E3804" s="9">
        <v>1670.8</v>
      </c>
    </row>
    <row r="3805" spans="1:5" ht="12" x14ac:dyDescent="0.2">
      <c r="A3805" s="6" t="s">
        <v>1936</v>
      </c>
      <c r="B3805" s="6" t="s">
        <v>31</v>
      </c>
      <c r="C3805" s="6" t="s">
        <v>31</v>
      </c>
      <c r="D3805" s="6" t="s">
        <v>31</v>
      </c>
      <c r="E3805" s="6" t="s">
        <v>31</v>
      </c>
    </row>
    <row r="3806" spans="1:5" ht="12" x14ac:dyDescent="0.2">
      <c r="A3806" s="6" t="s">
        <v>2203</v>
      </c>
      <c r="B3806" s="6" t="s">
        <v>31</v>
      </c>
      <c r="C3806" s="6" t="s">
        <v>31</v>
      </c>
      <c r="D3806" s="6" t="s">
        <v>31</v>
      </c>
      <c r="E3806" s="6" t="s">
        <v>31</v>
      </c>
    </row>
    <row r="3807" spans="1:5" ht="12" x14ac:dyDescent="0.2">
      <c r="A3807" s="6" t="s">
        <v>2256</v>
      </c>
      <c r="B3807" s="9">
        <v>0</v>
      </c>
      <c r="C3807" s="9">
        <v>14254.4</v>
      </c>
      <c r="D3807" s="9">
        <v>0</v>
      </c>
      <c r="E3807" s="9">
        <v>14254.4</v>
      </c>
    </row>
    <row r="3808" spans="1:5" ht="12" x14ac:dyDescent="0.2">
      <c r="A3808" s="6" t="s">
        <v>2205</v>
      </c>
      <c r="B3808" s="6" t="s">
        <v>31</v>
      </c>
      <c r="C3808" s="6" t="s">
        <v>31</v>
      </c>
      <c r="D3808" s="6" t="s">
        <v>31</v>
      </c>
      <c r="E3808" s="6" t="s">
        <v>31</v>
      </c>
    </row>
    <row r="3809" spans="1:5" ht="12" x14ac:dyDescent="0.2">
      <c r="A3809" s="6" t="s">
        <v>2206</v>
      </c>
      <c r="B3809" s="6" t="s">
        <v>31</v>
      </c>
      <c r="C3809" s="6" t="s">
        <v>31</v>
      </c>
      <c r="D3809" s="6" t="s">
        <v>31</v>
      </c>
      <c r="E3809" s="6" t="s">
        <v>31</v>
      </c>
    </row>
    <row r="3810" spans="1:5" ht="12" x14ac:dyDescent="0.2">
      <c r="A3810" s="6" t="s">
        <v>2257</v>
      </c>
      <c r="B3810" s="6" t="s">
        <v>31</v>
      </c>
      <c r="C3810" s="6" t="s">
        <v>31</v>
      </c>
      <c r="D3810" s="6" t="s">
        <v>31</v>
      </c>
      <c r="E3810" s="6" t="s">
        <v>31</v>
      </c>
    </row>
    <row r="3811" spans="1:5" ht="12" x14ac:dyDescent="0.2">
      <c r="A3811" s="6" t="s">
        <v>2258</v>
      </c>
      <c r="B3811" s="9">
        <v>2135.1999999999998</v>
      </c>
      <c r="C3811" s="9">
        <v>0</v>
      </c>
      <c r="D3811" s="9">
        <v>0</v>
      </c>
      <c r="E3811" s="9">
        <v>2135.1999999999998</v>
      </c>
    </row>
    <row r="3812" spans="1:5" ht="12" x14ac:dyDescent="0.2">
      <c r="A3812" s="6" t="s">
        <v>1618</v>
      </c>
      <c r="B3812" s="6" t="s">
        <v>31</v>
      </c>
      <c r="C3812" s="6" t="s">
        <v>31</v>
      </c>
      <c r="D3812" s="6" t="s">
        <v>31</v>
      </c>
      <c r="E3812" s="6" t="s">
        <v>31</v>
      </c>
    </row>
    <row r="3813" spans="1:5" ht="12" x14ac:dyDescent="0.2">
      <c r="A3813" s="6" t="s">
        <v>2259</v>
      </c>
      <c r="B3813" s="9">
        <v>0</v>
      </c>
      <c r="C3813" s="9">
        <v>4322.3999999999996</v>
      </c>
      <c r="D3813" s="9">
        <v>0</v>
      </c>
      <c r="E3813" s="9">
        <v>4322.3999999999996</v>
      </c>
    </row>
    <row r="3814" spans="1:5" ht="12" x14ac:dyDescent="0.2">
      <c r="A3814" s="6" t="s">
        <v>1620</v>
      </c>
      <c r="B3814" s="6" t="s">
        <v>31</v>
      </c>
      <c r="C3814" s="6" t="s">
        <v>31</v>
      </c>
      <c r="D3814" s="6" t="s">
        <v>31</v>
      </c>
      <c r="E3814" s="6" t="s">
        <v>31</v>
      </c>
    </row>
    <row r="3815" spans="1:5" ht="12" x14ac:dyDescent="0.2">
      <c r="A3815" s="6" t="s">
        <v>2260</v>
      </c>
      <c r="B3815" s="9">
        <v>0</v>
      </c>
      <c r="C3815" s="9">
        <v>0</v>
      </c>
      <c r="D3815" s="9">
        <v>2120.4</v>
      </c>
      <c r="E3815" s="9">
        <v>2120.4</v>
      </c>
    </row>
    <row r="3816" spans="1:5" ht="12" x14ac:dyDescent="0.2">
      <c r="A3816" s="6" t="s">
        <v>1622</v>
      </c>
      <c r="B3816" s="6" t="s">
        <v>31</v>
      </c>
      <c r="C3816" s="6" t="s">
        <v>31</v>
      </c>
      <c r="D3816" s="6" t="s">
        <v>31</v>
      </c>
      <c r="E3816" s="6" t="s">
        <v>31</v>
      </c>
    </row>
    <row r="3817" spans="1:5" ht="12" x14ac:dyDescent="0.2">
      <c r="A3817" s="6" t="s">
        <v>31</v>
      </c>
      <c r="B3817" s="6" t="s">
        <v>31</v>
      </c>
      <c r="C3817" s="6" t="s">
        <v>31</v>
      </c>
      <c r="D3817" s="6" t="s">
        <v>31</v>
      </c>
      <c r="E3817" s="6" t="s">
        <v>31</v>
      </c>
    </row>
    <row r="3818" spans="1:5" ht="12" x14ac:dyDescent="0.2">
      <c r="A3818" s="6" t="s">
        <v>2164</v>
      </c>
      <c r="B3818" s="6" t="s">
        <v>31</v>
      </c>
      <c r="C3818" s="6" t="s">
        <v>31</v>
      </c>
      <c r="D3818" s="6" t="s">
        <v>31</v>
      </c>
      <c r="E3818" s="6" t="s">
        <v>31</v>
      </c>
    </row>
    <row r="3819" spans="1:5" ht="12" x14ac:dyDescent="0.2">
      <c r="A3819" s="6" t="s">
        <v>2237</v>
      </c>
      <c r="B3819" s="6" t="s">
        <v>31</v>
      </c>
      <c r="C3819" s="6" t="s">
        <v>31</v>
      </c>
      <c r="D3819" s="6" t="s">
        <v>31</v>
      </c>
      <c r="E3819" s="6" t="s">
        <v>31</v>
      </c>
    </row>
    <row r="3820" spans="1:5" ht="12" x14ac:dyDescent="0.2">
      <c r="A3820" s="6" t="s">
        <v>2238</v>
      </c>
      <c r="B3820" s="6" t="s">
        <v>31</v>
      </c>
      <c r="C3820" s="6" t="s">
        <v>31</v>
      </c>
      <c r="D3820" s="6" t="s">
        <v>31</v>
      </c>
      <c r="E3820" s="6" t="s">
        <v>31</v>
      </c>
    </row>
    <row r="3821" spans="1:5" ht="12" x14ac:dyDescent="0.2">
      <c r="A3821" s="6" t="s">
        <v>2166</v>
      </c>
      <c r="B3821" s="6" t="s">
        <v>31</v>
      </c>
      <c r="C3821" s="6" t="s">
        <v>31</v>
      </c>
      <c r="D3821" s="6" t="s">
        <v>31</v>
      </c>
      <c r="E3821" s="6" t="s">
        <v>31</v>
      </c>
    </row>
    <row r="3822" spans="1:5" ht="12" x14ac:dyDescent="0.2">
      <c r="A3822" s="6" t="s">
        <v>1467</v>
      </c>
      <c r="B3822" s="9">
        <v>2135.1999999999998</v>
      </c>
      <c r="C3822" s="9">
        <v>29020.400000000001</v>
      </c>
      <c r="D3822" s="9">
        <v>2120.4</v>
      </c>
      <c r="E3822" s="9">
        <v>33276</v>
      </c>
    </row>
    <row r="3823" spans="1:5" ht="12" x14ac:dyDescent="0.2">
      <c r="A3823" s="6" t="s">
        <v>31</v>
      </c>
      <c r="B3823" s="6" t="s">
        <v>31</v>
      </c>
      <c r="C3823" s="6" t="s">
        <v>31</v>
      </c>
      <c r="D3823" s="6" t="s">
        <v>31</v>
      </c>
      <c r="E3823" s="6" t="s">
        <v>31</v>
      </c>
    </row>
    <row r="3824" spans="1:5" ht="12" x14ac:dyDescent="0.2">
      <c r="A3824" s="6" t="s">
        <v>31</v>
      </c>
      <c r="B3824" s="6" t="s">
        <v>31</v>
      </c>
      <c r="C3824" s="6" t="s">
        <v>31</v>
      </c>
      <c r="D3824" s="6" t="s">
        <v>31</v>
      </c>
      <c r="E3824" s="6" t="s">
        <v>31</v>
      </c>
    </row>
    <row r="3825" spans="1:5" ht="12" x14ac:dyDescent="0.2">
      <c r="A3825" s="7" t="s">
        <v>2655</v>
      </c>
      <c r="B3825" s="8">
        <v>2359</v>
      </c>
      <c r="C3825" s="8">
        <v>32103</v>
      </c>
      <c r="D3825" s="8">
        <v>2343</v>
      </c>
      <c r="E3825" s="8">
        <v>36805</v>
      </c>
    </row>
    <row r="3826" spans="1:5" ht="12" x14ac:dyDescent="0.2">
      <c r="A3826" s="6" t="s">
        <v>2650</v>
      </c>
      <c r="B3826" s="6" t="s">
        <v>31</v>
      </c>
      <c r="C3826" s="6" t="s">
        <v>31</v>
      </c>
      <c r="D3826" s="6" t="s">
        <v>31</v>
      </c>
      <c r="E3826" s="6" t="s">
        <v>31</v>
      </c>
    </row>
    <row r="3827" spans="1:5" ht="12" x14ac:dyDescent="0.2">
      <c r="A3827" s="6" t="s">
        <v>31</v>
      </c>
      <c r="B3827" s="6" t="s">
        <v>31</v>
      </c>
      <c r="C3827" s="6" t="s">
        <v>31</v>
      </c>
      <c r="D3827" s="6" t="s">
        <v>31</v>
      </c>
      <c r="E3827" s="6" t="s">
        <v>31</v>
      </c>
    </row>
    <row r="3828" spans="1:5" ht="12" x14ac:dyDescent="0.2">
      <c r="A3828" s="6" t="s">
        <v>2651</v>
      </c>
      <c r="B3828" s="6" t="s">
        <v>31</v>
      </c>
      <c r="C3828" s="6" t="s">
        <v>31</v>
      </c>
      <c r="D3828" s="6" t="s">
        <v>31</v>
      </c>
      <c r="E3828" s="6" t="s">
        <v>31</v>
      </c>
    </row>
    <row r="3829" spans="1:5" ht="12" x14ac:dyDescent="0.2">
      <c r="A3829" s="6" t="s">
        <v>31</v>
      </c>
      <c r="B3829" s="6" t="s">
        <v>31</v>
      </c>
      <c r="C3829" s="6" t="s">
        <v>31</v>
      </c>
      <c r="D3829" s="6" t="s">
        <v>31</v>
      </c>
      <c r="E3829" s="6" t="s">
        <v>31</v>
      </c>
    </row>
    <row r="3830" spans="1:5" ht="12" x14ac:dyDescent="0.2">
      <c r="A3830" s="6" t="s">
        <v>1349</v>
      </c>
      <c r="B3830" s="6" t="s">
        <v>31</v>
      </c>
      <c r="C3830" s="6" t="s">
        <v>31</v>
      </c>
      <c r="D3830" s="6" t="s">
        <v>31</v>
      </c>
      <c r="E3830" s="6" t="s">
        <v>31</v>
      </c>
    </row>
    <row r="3831" spans="1:5" ht="12" x14ac:dyDescent="0.2">
      <c r="A3831" s="6" t="s">
        <v>1350</v>
      </c>
      <c r="B3831" s="6" t="s">
        <v>31</v>
      </c>
      <c r="C3831" s="6" t="s">
        <v>31</v>
      </c>
      <c r="D3831" s="6" t="s">
        <v>31</v>
      </c>
      <c r="E3831" s="6" t="s">
        <v>31</v>
      </c>
    </row>
    <row r="3832" spans="1:5" ht="12" x14ac:dyDescent="0.2">
      <c r="A3832" s="6" t="s">
        <v>1351</v>
      </c>
      <c r="B3832" s="6" t="s">
        <v>31</v>
      </c>
      <c r="C3832" s="6" t="s">
        <v>31</v>
      </c>
      <c r="D3832" s="6" t="s">
        <v>31</v>
      </c>
      <c r="E3832" s="6" t="s">
        <v>31</v>
      </c>
    </row>
    <row r="3833" spans="1:5" ht="12" x14ac:dyDescent="0.2">
      <c r="A3833" s="6" t="s">
        <v>31</v>
      </c>
      <c r="B3833" s="6" t="s">
        <v>31</v>
      </c>
      <c r="C3833" s="6" t="s">
        <v>31</v>
      </c>
      <c r="D3833" s="6" t="s">
        <v>31</v>
      </c>
      <c r="E3833" s="6" t="s">
        <v>31</v>
      </c>
    </row>
    <row r="3834" spans="1:5" ht="12" x14ac:dyDescent="0.2">
      <c r="A3834" s="6" t="s">
        <v>2648</v>
      </c>
      <c r="B3834" s="6" t="s">
        <v>31</v>
      </c>
      <c r="C3834" s="6" t="s">
        <v>31</v>
      </c>
      <c r="D3834" s="6" t="s">
        <v>31</v>
      </c>
      <c r="E3834" s="6" t="s">
        <v>31</v>
      </c>
    </row>
    <row r="3835" spans="1:5" ht="12" x14ac:dyDescent="0.2">
      <c r="A3835" s="6" t="s">
        <v>31</v>
      </c>
      <c r="B3835" s="6" t="s">
        <v>31</v>
      </c>
      <c r="C3835" s="6" t="s">
        <v>31</v>
      </c>
      <c r="D3835" s="6" t="s">
        <v>31</v>
      </c>
      <c r="E3835" s="6" t="s">
        <v>31</v>
      </c>
    </row>
    <row r="3836" spans="1:5" ht="12" x14ac:dyDescent="0.2">
      <c r="A3836" s="6" t="s">
        <v>2144</v>
      </c>
      <c r="B3836" s="6" t="s">
        <v>31</v>
      </c>
      <c r="C3836" s="6" t="s">
        <v>31</v>
      </c>
      <c r="D3836" s="6" t="s">
        <v>31</v>
      </c>
      <c r="E3836" s="6" t="s">
        <v>31</v>
      </c>
    </row>
    <row r="3837" spans="1:5" ht="12" x14ac:dyDescent="0.2">
      <c r="A3837" s="6" t="s">
        <v>1365</v>
      </c>
      <c r="B3837" s="9">
        <v>0</v>
      </c>
      <c r="C3837" s="9">
        <v>0</v>
      </c>
      <c r="D3837" s="9">
        <v>0</v>
      </c>
      <c r="E3837" s="9">
        <v>0</v>
      </c>
    </row>
    <row r="3838" spans="1:5" ht="12" x14ac:dyDescent="0.2">
      <c r="A3838" s="6" t="s">
        <v>31</v>
      </c>
      <c r="B3838" s="6" t="s">
        <v>31</v>
      </c>
      <c r="C3838" s="6" t="s">
        <v>31</v>
      </c>
      <c r="D3838" s="6" t="s">
        <v>31</v>
      </c>
      <c r="E3838" s="6" t="s">
        <v>31</v>
      </c>
    </row>
    <row r="3839" spans="1:5" ht="12" x14ac:dyDescent="0.2">
      <c r="A3839" s="6" t="s">
        <v>2145</v>
      </c>
      <c r="B3839" s="6" t="s">
        <v>31</v>
      </c>
      <c r="C3839" s="6" t="s">
        <v>31</v>
      </c>
      <c r="D3839" s="6" t="s">
        <v>31</v>
      </c>
      <c r="E3839" s="6" t="s">
        <v>31</v>
      </c>
    </row>
    <row r="3840" spans="1:5" ht="12" x14ac:dyDescent="0.2">
      <c r="A3840" s="6" t="s">
        <v>2146</v>
      </c>
      <c r="B3840" s="6" t="s">
        <v>31</v>
      </c>
      <c r="C3840" s="6" t="s">
        <v>31</v>
      </c>
      <c r="D3840" s="6" t="s">
        <v>31</v>
      </c>
      <c r="E3840" s="6" t="s">
        <v>31</v>
      </c>
    </row>
    <row r="3841" spans="1:5" ht="12" x14ac:dyDescent="0.2">
      <c r="A3841" s="6" t="s">
        <v>2228</v>
      </c>
      <c r="B3841" s="6" t="s">
        <v>31</v>
      </c>
      <c r="C3841" s="6" t="s">
        <v>31</v>
      </c>
      <c r="D3841" s="6" t="s">
        <v>31</v>
      </c>
      <c r="E3841" s="6" t="s">
        <v>31</v>
      </c>
    </row>
    <row r="3842" spans="1:5" ht="12" x14ac:dyDescent="0.2">
      <c r="A3842" s="6" t="s">
        <v>1503</v>
      </c>
      <c r="B3842" s="9">
        <v>0</v>
      </c>
      <c r="C3842" s="9">
        <v>0</v>
      </c>
      <c r="D3842" s="9">
        <v>0</v>
      </c>
      <c r="E3842" s="9">
        <v>0</v>
      </c>
    </row>
    <row r="3843" spans="1:5" ht="12" x14ac:dyDescent="0.2">
      <c r="A3843" s="6" t="s">
        <v>31</v>
      </c>
      <c r="B3843" s="6" t="s">
        <v>31</v>
      </c>
      <c r="C3843" s="6" t="s">
        <v>31</v>
      </c>
      <c r="D3843" s="6" t="s">
        <v>31</v>
      </c>
      <c r="E3843" s="6" t="s">
        <v>31</v>
      </c>
    </row>
    <row r="3844" spans="1:5" ht="12" x14ac:dyDescent="0.2">
      <c r="A3844" s="6" t="s">
        <v>2229</v>
      </c>
      <c r="B3844" s="6" t="s">
        <v>31</v>
      </c>
      <c r="C3844" s="6" t="s">
        <v>31</v>
      </c>
      <c r="D3844" s="6" t="s">
        <v>31</v>
      </c>
      <c r="E3844" s="6" t="s">
        <v>31</v>
      </c>
    </row>
    <row r="3845" spans="1:5" ht="12" x14ac:dyDescent="0.2">
      <c r="A3845" s="6" t="s">
        <v>2200</v>
      </c>
      <c r="B3845" s="6" t="s">
        <v>31</v>
      </c>
      <c r="C3845" s="6" t="s">
        <v>31</v>
      </c>
      <c r="D3845" s="6" t="s">
        <v>31</v>
      </c>
      <c r="E3845" s="6" t="s">
        <v>31</v>
      </c>
    </row>
    <row r="3846" spans="1:5" ht="12" x14ac:dyDescent="0.2">
      <c r="A3846" s="6" t="s">
        <v>2262</v>
      </c>
      <c r="B3846" s="9">
        <v>0</v>
      </c>
      <c r="C3846" s="9">
        <v>9650.1</v>
      </c>
      <c r="D3846" s="9">
        <v>0</v>
      </c>
      <c r="E3846" s="9">
        <v>9650.1</v>
      </c>
    </row>
    <row r="3847" spans="1:5" ht="12" x14ac:dyDescent="0.2">
      <c r="A3847" s="6" t="s">
        <v>1999</v>
      </c>
      <c r="B3847" s="6" t="s">
        <v>31</v>
      </c>
      <c r="C3847" s="6" t="s">
        <v>31</v>
      </c>
      <c r="D3847" s="6" t="s">
        <v>31</v>
      </c>
      <c r="E3847" s="6" t="s">
        <v>31</v>
      </c>
    </row>
    <row r="3848" spans="1:5" ht="12" x14ac:dyDescent="0.2">
      <c r="A3848" s="6" t="s">
        <v>2263</v>
      </c>
      <c r="B3848" s="9">
        <v>0</v>
      </c>
      <c r="C3848" s="9">
        <v>1837.8</v>
      </c>
      <c r="D3848" s="9">
        <v>0</v>
      </c>
      <c r="E3848" s="9">
        <v>1837.8</v>
      </c>
    </row>
    <row r="3849" spans="1:5" ht="12" x14ac:dyDescent="0.2">
      <c r="A3849" s="6" t="s">
        <v>1936</v>
      </c>
      <c r="B3849" s="6" t="s">
        <v>31</v>
      </c>
      <c r="C3849" s="6" t="s">
        <v>31</v>
      </c>
      <c r="D3849" s="6" t="s">
        <v>31</v>
      </c>
      <c r="E3849" s="6" t="s">
        <v>31</v>
      </c>
    </row>
    <row r="3850" spans="1:5" ht="12" x14ac:dyDescent="0.2">
      <c r="A3850" s="6" t="s">
        <v>2203</v>
      </c>
      <c r="B3850" s="6" t="s">
        <v>31</v>
      </c>
      <c r="C3850" s="6" t="s">
        <v>31</v>
      </c>
      <c r="D3850" s="6" t="s">
        <v>31</v>
      </c>
      <c r="E3850" s="6" t="s">
        <v>31</v>
      </c>
    </row>
    <row r="3851" spans="1:5" ht="12" x14ac:dyDescent="0.2">
      <c r="A3851" s="6" t="s">
        <v>2264</v>
      </c>
      <c r="B3851" s="9">
        <v>0</v>
      </c>
      <c r="C3851" s="9">
        <v>15838.3</v>
      </c>
      <c r="D3851" s="9">
        <v>0</v>
      </c>
      <c r="E3851" s="9">
        <v>15838.3</v>
      </c>
    </row>
    <row r="3852" spans="1:5" ht="12" x14ac:dyDescent="0.2">
      <c r="A3852" s="6" t="s">
        <v>2205</v>
      </c>
      <c r="B3852" s="6" t="s">
        <v>31</v>
      </c>
      <c r="C3852" s="6" t="s">
        <v>31</v>
      </c>
      <c r="D3852" s="6" t="s">
        <v>31</v>
      </c>
      <c r="E3852" s="6" t="s">
        <v>31</v>
      </c>
    </row>
    <row r="3853" spans="1:5" ht="12" x14ac:dyDescent="0.2">
      <c r="A3853" s="6" t="s">
        <v>2206</v>
      </c>
      <c r="B3853" s="6" t="s">
        <v>31</v>
      </c>
      <c r="C3853" s="6" t="s">
        <v>31</v>
      </c>
      <c r="D3853" s="6" t="s">
        <v>31</v>
      </c>
      <c r="E3853" s="6" t="s">
        <v>31</v>
      </c>
    </row>
    <row r="3854" spans="1:5" ht="12" x14ac:dyDescent="0.2">
      <c r="A3854" s="6" t="s">
        <v>2265</v>
      </c>
      <c r="B3854" s="6" t="s">
        <v>31</v>
      </c>
      <c r="C3854" s="6" t="s">
        <v>31</v>
      </c>
      <c r="D3854" s="6" t="s">
        <v>31</v>
      </c>
      <c r="E3854" s="6" t="s">
        <v>31</v>
      </c>
    </row>
    <row r="3855" spans="1:5" ht="12" x14ac:dyDescent="0.2">
      <c r="A3855" s="6" t="s">
        <v>2266</v>
      </c>
      <c r="B3855" s="9">
        <v>2359.9</v>
      </c>
      <c r="C3855" s="9">
        <v>0</v>
      </c>
      <c r="D3855" s="9">
        <v>0</v>
      </c>
      <c r="E3855" s="9">
        <v>2359.9</v>
      </c>
    </row>
    <row r="3856" spans="1:5" ht="12" x14ac:dyDescent="0.2">
      <c r="A3856" s="6" t="s">
        <v>1618</v>
      </c>
      <c r="B3856" s="6" t="s">
        <v>31</v>
      </c>
      <c r="C3856" s="6" t="s">
        <v>31</v>
      </c>
      <c r="D3856" s="6" t="s">
        <v>31</v>
      </c>
      <c r="E3856" s="6" t="s">
        <v>31</v>
      </c>
    </row>
    <row r="3857" spans="1:5" ht="12" x14ac:dyDescent="0.2">
      <c r="A3857" s="6" t="s">
        <v>2267</v>
      </c>
      <c r="B3857" s="9">
        <v>0</v>
      </c>
      <c r="C3857" s="9">
        <v>4777.3999999999996</v>
      </c>
      <c r="D3857" s="9">
        <v>0</v>
      </c>
      <c r="E3857" s="9">
        <v>4777.3999999999996</v>
      </c>
    </row>
    <row r="3858" spans="1:5" ht="12" x14ac:dyDescent="0.2">
      <c r="A3858" s="6" t="s">
        <v>1620</v>
      </c>
      <c r="B3858" s="6" t="s">
        <v>31</v>
      </c>
      <c r="C3858" s="6" t="s">
        <v>31</v>
      </c>
      <c r="D3858" s="6" t="s">
        <v>31</v>
      </c>
      <c r="E3858" s="6" t="s">
        <v>31</v>
      </c>
    </row>
    <row r="3859" spans="1:5" ht="12" x14ac:dyDescent="0.2">
      <c r="A3859" s="6" t="s">
        <v>2268</v>
      </c>
      <c r="B3859" s="9">
        <v>0</v>
      </c>
      <c r="C3859" s="9">
        <v>0</v>
      </c>
      <c r="D3859" s="9">
        <v>2343.6</v>
      </c>
      <c r="E3859" s="9">
        <v>2343.6</v>
      </c>
    </row>
    <row r="3860" spans="1:5" ht="12" x14ac:dyDescent="0.2">
      <c r="A3860" s="6" t="s">
        <v>1622</v>
      </c>
      <c r="B3860" s="6" t="s">
        <v>31</v>
      </c>
      <c r="C3860" s="6" t="s">
        <v>31</v>
      </c>
      <c r="D3860" s="6" t="s">
        <v>31</v>
      </c>
      <c r="E3860" s="6" t="s">
        <v>31</v>
      </c>
    </row>
    <row r="3861" spans="1:5" ht="12" x14ac:dyDescent="0.2">
      <c r="A3861" s="6" t="s">
        <v>31</v>
      </c>
      <c r="B3861" s="6" t="s">
        <v>31</v>
      </c>
      <c r="C3861" s="6" t="s">
        <v>31</v>
      </c>
      <c r="D3861" s="6" t="s">
        <v>31</v>
      </c>
      <c r="E3861" s="6" t="s">
        <v>31</v>
      </c>
    </row>
    <row r="3862" spans="1:5" ht="12" x14ac:dyDescent="0.2">
      <c r="A3862" s="6" t="s">
        <v>2164</v>
      </c>
      <c r="B3862" s="6" t="s">
        <v>31</v>
      </c>
      <c r="C3862" s="6" t="s">
        <v>31</v>
      </c>
      <c r="D3862" s="6" t="s">
        <v>31</v>
      </c>
      <c r="E3862" s="6" t="s">
        <v>31</v>
      </c>
    </row>
    <row r="3863" spans="1:5" ht="12" x14ac:dyDescent="0.2">
      <c r="A3863" s="6" t="s">
        <v>2237</v>
      </c>
      <c r="B3863" s="6" t="s">
        <v>31</v>
      </c>
      <c r="C3863" s="6" t="s">
        <v>31</v>
      </c>
      <c r="D3863" s="6" t="s">
        <v>31</v>
      </c>
      <c r="E3863" s="6" t="s">
        <v>31</v>
      </c>
    </row>
    <row r="3864" spans="1:5" ht="12" x14ac:dyDescent="0.2">
      <c r="A3864" s="6" t="s">
        <v>2238</v>
      </c>
      <c r="B3864" s="6" t="s">
        <v>31</v>
      </c>
      <c r="C3864" s="6" t="s">
        <v>31</v>
      </c>
      <c r="D3864" s="6" t="s">
        <v>31</v>
      </c>
      <c r="E3864" s="6" t="s">
        <v>31</v>
      </c>
    </row>
    <row r="3865" spans="1:5" ht="12" x14ac:dyDescent="0.2">
      <c r="A3865" s="6" t="s">
        <v>2166</v>
      </c>
      <c r="B3865" s="6" t="s">
        <v>31</v>
      </c>
      <c r="C3865" s="6" t="s">
        <v>31</v>
      </c>
      <c r="D3865" s="6" t="s">
        <v>31</v>
      </c>
      <c r="E3865" s="6" t="s">
        <v>31</v>
      </c>
    </row>
    <row r="3866" spans="1:5" ht="12" x14ac:dyDescent="0.2">
      <c r="A3866" s="6" t="s">
        <v>1467</v>
      </c>
      <c r="B3866" s="9">
        <v>2359.9</v>
      </c>
      <c r="C3866" s="9">
        <v>32103.599999999999</v>
      </c>
      <c r="D3866" s="9">
        <v>2343.6</v>
      </c>
      <c r="E3866" s="9">
        <v>36807.1</v>
      </c>
    </row>
    <row r="3867" spans="1:5" ht="12" x14ac:dyDescent="0.2">
      <c r="A3867" s="6" t="s">
        <v>31</v>
      </c>
      <c r="B3867" s="6" t="s">
        <v>31</v>
      </c>
      <c r="C3867" s="6" t="s">
        <v>31</v>
      </c>
      <c r="D3867" s="6" t="s">
        <v>31</v>
      </c>
      <c r="E3867" s="6" t="s">
        <v>31</v>
      </c>
    </row>
    <row r="3868" spans="1:5" ht="12" x14ac:dyDescent="0.2">
      <c r="A3868" s="6" t="s">
        <v>31</v>
      </c>
      <c r="B3868" s="6" t="s">
        <v>31</v>
      </c>
      <c r="C3868" s="6" t="s">
        <v>31</v>
      </c>
      <c r="D3868" s="6" t="s">
        <v>31</v>
      </c>
      <c r="E3868" s="6" t="s">
        <v>31</v>
      </c>
    </row>
    <row r="3869" spans="1:5" ht="12" x14ac:dyDescent="0.2">
      <c r="A3869" s="7" t="s">
        <v>2656</v>
      </c>
      <c r="B3869" s="8">
        <v>2837</v>
      </c>
      <c r="C3869" s="8">
        <v>38546</v>
      </c>
      <c r="D3869" s="8">
        <v>2818</v>
      </c>
      <c r="E3869" s="8">
        <v>44201</v>
      </c>
    </row>
    <row r="3870" spans="1:5" ht="12" x14ac:dyDescent="0.2">
      <c r="A3870" s="6" t="s">
        <v>2650</v>
      </c>
      <c r="B3870" s="6" t="s">
        <v>31</v>
      </c>
      <c r="C3870" s="6" t="s">
        <v>31</v>
      </c>
      <c r="D3870" s="6" t="s">
        <v>31</v>
      </c>
      <c r="E3870" s="6" t="s">
        <v>31</v>
      </c>
    </row>
    <row r="3871" spans="1:5" ht="12" x14ac:dyDescent="0.2">
      <c r="A3871" s="6" t="s">
        <v>31</v>
      </c>
      <c r="B3871" s="6" t="s">
        <v>31</v>
      </c>
      <c r="C3871" s="6" t="s">
        <v>31</v>
      </c>
      <c r="D3871" s="6" t="s">
        <v>31</v>
      </c>
      <c r="E3871" s="6" t="s">
        <v>31</v>
      </c>
    </row>
    <row r="3872" spans="1:5" ht="12" x14ac:dyDescent="0.2">
      <c r="A3872" s="6" t="s">
        <v>2651</v>
      </c>
      <c r="B3872" s="6" t="s">
        <v>31</v>
      </c>
      <c r="C3872" s="6" t="s">
        <v>31</v>
      </c>
      <c r="D3872" s="6" t="s">
        <v>31</v>
      </c>
      <c r="E3872" s="6" t="s">
        <v>31</v>
      </c>
    </row>
    <row r="3873" spans="1:5" ht="12" x14ac:dyDescent="0.2">
      <c r="A3873" s="6" t="s">
        <v>31</v>
      </c>
      <c r="B3873" s="6" t="s">
        <v>31</v>
      </c>
      <c r="C3873" s="6" t="s">
        <v>31</v>
      </c>
      <c r="D3873" s="6" t="s">
        <v>31</v>
      </c>
      <c r="E3873" s="6" t="s">
        <v>31</v>
      </c>
    </row>
    <row r="3874" spans="1:5" ht="12" x14ac:dyDescent="0.2">
      <c r="A3874" s="6" t="s">
        <v>1349</v>
      </c>
      <c r="B3874" s="6" t="s">
        <v>31</v>
      </c>
      <c r="C3874" s="6" t="s">
        <v>31</v>
      </c>
      <c r="D3874" s="6" t="s">
        <v>31</v>
      </c>
      <c r="E3874" s="6" t="s">
        <v>31</v>
      </c>
    </row>
    <row r="3875" spans="1:5" ht="12" x14ac:dyDescent="0.2">
      <c r="A3875" s="6" t="s">
        <v>1350</v>
      </c>
      <c r="B3875" s="6" t="s">
        <v>31</v>
      </c>
      <c r="C3875" s="6" t="s">
        <v>31</v>
      </c>
      <c r="D3875" s="6" t="s">
        <v>31</v>
      </c>
      <c r="E3875" s="6" t="s">
        <v>31</v>
      </c>
    </row>
    <row r="3876" spans="1:5" ht="12" x14ac:dyDescent="0.2">
      <c r="A3876" s="6" t="s">
        <v>1351</v>
      </c>
      <c r="B3876" s="6" t="s">
        <v>31</v>
      </c>
      <c r="C3876" s="6" t="s">
        <v>31</v>
      </c>
      <c r="D3876" s="6" t="s">
        <v>31</v>
      </c>
      <c r="E3876" s="6" t="s">
        <v>31</v>
      </c>
    </row>
    <row r="3877" spans="1:5" ht="12" x14ac:dyDescent="0.2">
      <c r="A3877" s="6" t="s">
        <v>31</v>
      </c>
      <c r="B3877" s="6" t="s">
        <v>31</v>
      </c>
      <c r="C3877" s="6" t="s">
        <v>31</v>
      </c>
      <c r="D3877" s="6" t="s">
        <v>31</v>
      </c>
      <c r="E3877" s="6" t="s">
        <v>31</v>
      </c>
    </row>
    <row r="3878" spans="1:5" ht="12" x14ac:dyDescent="0.2">
      <c r="A3878" s="6" t="s">
        <v>2648</v>
      </c>
      <c r="B3878" s="6" t="s">
        <v>31</v>
      </c>
      <c r="C3878" s="6" t="s">
        <v>31</v>
      </c>
      <c r="D3878" s="6" t="s">
        <v>31</v>
      </c>
      <c r="E3878" s="6" t="s">
        <v>31</v>
      </c>
    </row>
    <row r="3879" spans="1:5" ht="12" x14ac:dyDescent="0.2">
      <c r="A3879" s="6" t="s">
        <v>31</v>
      </c>
      <c r="B3879" s="6" t="s">
        <v>31</v>
      </c>
      <c r="C3879" s="6" t="s">
        <v>31</v>
      </c>
      <c r="D3879" s="6" t="s">
        <v>31</v>
      </c>
      <c r="E3879" s="6" t="s">
        <v>31</v>
      </c>
    </row>
    <row r="3880" spans="1:5" ht="12" x14ac:dyDescent="0.2">
      <c r="A3880" s="6" t="s">
        <v>2144</v>
      </c>
      <c r="B3880" s="6" t="s">
        <v>31</v>
      </c>
      <c r="C3880" s="6" t="s">
        <v>31</v>
      </c>
      <c r="D3880" s="6" t="s">
        <v>31</v>
      </c>
      <c r="E3880" s="6" t="s">
        <v>31</v>
      </c>
    </row>
    <row r="3881" spans="1:5" ht="12" x14ac:dyDescent="0.2">
      <c r="A3881" s="6" t="s">
        <v>1365</v>
      </c>
      <c r="B3881" s="9">
        <v>0</v>
      </c>
      <c r="C3881" s="9">
        <v>0</v>
      </c>
      <c r="D3881" s="9">
        <v>0</v>
      </c>
      <c r="E3881" s="9">
        <v>0</v>
      </c>
    </row>
    <row r="3882" spans="1:5" ht="12" x14ac:dyDescent="0.2">
      <c r="A3882" s="6" t="s">
        <v>31</v>
      </c>
      <c r="B3882" s="6" t="s">
        <v>31</v>
      </c>
      <c r="C3882" s="6" t="s">
        <v>31</v>
      </c>
      <c r="D3882" s="6" t="s">
        <v>31</v>
      </c>
      <c r="E3882" s="6" t="s">
        <v>31</v>
      </c>
    </row>
    <row r="3883" spans="1:5" ht="12" x14ac:dyDescent="0.2">
      <c r="A3883" s="6" t="s">
        <v>2145</v>
      </c>
      <c r="B3883" s="6" t="s">
        <v>31</v>
      </c>
      <c r="C3883" s="6" t="s">
        <v>31</v>
      </c>
      <c r="D3883" s="6" t="s">
        <v>31</v>
      </c>
      <c r="E3883" s="6" t="s">
        <v>31</v>
      </c>
    </row>
    <row r="3884" spans="1:5" ht="12" x14ac:dyDescent="0.2">
      <c r="A3884" s="6" t="s">
        <v>2146</v>
      </c>
      <c r="B3884" s="6" t="s">
        <v>31</v>
      </c>
      <c r="C3884" s="6" t="s">
        <v>31</v>
      </c>
      <c r="D3884" s="6" t="s">
        <v>31</v>
      </c>
      <c r="E3884" s="6" t="s">
        <v>31</v>
      </c>
    </row>
    <row r="3885" spans="1:5" ht="12" x14ac:dyDescent="0.2">
      <c r="A3885" s="6" t="s">
        <v>2228</v>
      </c>
      <c r="B3885" s="6" t="s">
        <v>31</v>
      </c>
      <c r="C3885" s="6" t="s">
        <v>31</v>
      </c>
      <c r="D3885" s="6" t="s">
        <v>31</v>
      </c>
      <c r="E3885" s="6" t="s">
        <v>31</v>
      </c>
    </row>
    <row r="3886" spans="1:5" ht="12" x14ac:dyDescent="0.2">
      <c r="A3886" s="6" t="s">
        <v>1503</v>
      </c>
      <c r="B3886" s="9">
        <v>0</v>
      </c>
      <c r="C3886" s="9">
        <v>0</v>
      </c>
      <c r="D3886" s="9">
        <v>0</v>
      </c>
      <c r="E3886" s="9">
        <v>0</v>
      </c>
    </row>
    <row r="3887" spans="1:5" ht="12" x14ac:dyDescent="0.2">
      <c r="A3887" s="6" t="s">
        <v>31</v>
      </c>
      <c r="B3887" s="6" t="s">
        <v>31</v>
      </c>
      <c r="C3887" s="6" t="s">
        <v>31</v>
      </c>
      <c r="D3887" s="6" t="s">
        <v>31</v>
      </c>
      <c r="E3887" s="6" t="s">
        <v>31</v>
      </c>
    </row>
    <row r="3888" spans="1:5" ht="12" x14ac:dyDescent="0.2">
      <c r="A3888" s="6" t="s">
        <v>2229</v>
      </c>
      <c r="B3888" s="6" t="s">
        <v>31</v>
      </c>
      <c r="C3888" s="6" t="s">
        <v>31</v>
      </c>
      <c r="D3888" s="6" t="s">
        <v>31</v>
      </c>
      <c r="E3888" s="6" t="s">
        <v>31</v>
      </c>
    </row>
    <row r="3889" spans="1:5" ht="12" x14ac:dyDescent="0.2">
      <c r="A3889" s="6" t="s">
        <v>2200</v>
      </c>
      <c r="B3889" s="6" t="s">
        <v>31</v>
      </c>
      <c r="C3889" s="6" t="s">
        <v>31</v>
      </c>
      <c r="D3889" s="6" t="s">
        <v>31</v>
      </c>
      <c r="E3889" s="6" t="s">
        <v>31</v>
      </c>
    </row>
    <row r="3890" spans="1:5" ht="12" x14ac:dyDescent="0.2">
      <c r="A3890" s="6" t="s">
        <v>2270</v>
      </c>
      <c r="B3890" s="9">
        <v>0</v>
      </c>
      <c r="C3890" s="9">
        <v>11624</v>
      </c>
      <c r="D3890" s="9">
        <v>0</v>
      </c>
      <c r="E3890" s="9">
        <v>11624</v>
      </c>
    </row>
    <row r="3891" spans="1:5" ht="12" x14ac:dyDescent="0.2">
      <c r="A3891" s="6" t="s">
        <v>1999</v>
      </c>
      <c r="B3891" s="6" t="s">
        <v>31</v>
      </c>
      <c r="C3891" s="6" t="s">
        <v>31</v>
      </c>
      <c r="D3891" s="6" t="s">
        <v>31</v>
      </c>
      <c r="E3891" s="6" t="s">
        <v>31</v>
      </c>
    </row>
    <row r="3892" spans="1:5" ht="12" x14ac:dyDescent="0.2">
      <c r="A3892" s="6" t="s">
        <v>2271</v>
      </c>
      <c r="B3892" s="9">
        <v>0</v>
      </c>
      <c r="C3892" s="9">
        <v>2172</v>
      </c>
      <c r="D3892" s="9">
        <v>0</v>
      </c>
      <c r="E3892" s="9">
        <v>2172</v>
      </c>
    </row>
    <row r="3893" spans="1:5" ht="12" x14ac:dyDescent="0.2">
      <c r="A3893" s="6" t="s">
        <v>1936</v>
      </c>
      <c r="B3893" s="6" t="s">
        <v>31</v>
      </c>
      <c r="C3893" s="6" t="s">
        <v>31</v>
      </c>
      <c r="D3893" s="6" t="s">
        <v>31</v>
      </c>
      <c r="E3893" s="6" t="s">
        <v>31</v>
      </c>
    </row>
    <row r="3894" spans="1:5" ht="12" x14ac:dyDescent="0.2">
      <c r="A3894" s="6" t="s">
        <v>2203</v>
      </c>
      <c r="B3894" s="6" t="s">
        <v>31</v>
      </c>
      <c r="C3894" s="6" t="s">
        <v>31</v>
      </c>
      <c r="D3894" s="6" t="s">
        <v>31</v>
      </c>
      <c r="E3894" s="6" t="s">
        <v>31</v>
      </c>
    </row>
    <row r="3895" spans="1:5" ht="12" x14ac:dyDescent="0.2">
      <c r="A3895" s="6" t="s">
        <v>2272</v>
      </c>
      <c r="B3895" s="9">
        <v>0</v>
      </c>
      <c r="C3895" s="9">
        <v>19005.900000000001</v>
      </c>
      <c r="D3895" s="9">
        <v>0</v>
      </c>
      <c r="E3895" s="9">
        <v>19005.900000000001</v>
      </c>
    </row>
    <row r="3896" spans="1:5" ht="12" x14ac:dyDescent="0.2">
      <c r="A3896" s="6" t="s">
        <v>2205</v>
      </c>
      <c r="B3896" s="6" t="s">
        <v>31</v>
      </c>
      <c r="C3896" s="6" t="s">
        <v>31</v>
      </c>
      <c r="D3896" s="6" t="s">
        <v>31</v>
      </c>
      <c r="E3896" s="6" t="s">
        <v>31</v>
      </c>
    </row>
    <row r="3897" spans="1:5" ht="12" x14ac:dyDescent="0.2">
      <c r="A3897" s="6" t="s">
        <v>2206</v>
      </c>
      <c r="B3897" s="6" t="s">
        <v>31</v>
      </c>
      <c r="C3897" s="6" t="s">
        <v>31</v>
      </c>
      <c r="D3897" s="6" t="s">
        <v>31</v>
      </c>
      <c r="E3897" s="6" t="s">
        <v>31</v>
      </c>
    </row>
    <row r="3898" spans="1:5" ht="12" x14ac:dyDescent="0.2">
      <c r="A3898" s="6" t="s">
        <v>2273</v>
      </c>
      <c r="B3898" s="6" t="s">
        <v>31</v>
      </c>
      <c r="C3898" s="6" t="s">
        <v>31</v>
      </c>
      <c r="D3898" s="6" t="s">
        <v>31</v>
      </c>
      <c r="E3898" s="6" t="s">
        <v>31</v>
      </c>
    </row>
    <row r="3899" spans="1:5" ht="12" x14ac:dyDescent="0.2">
      <c r="A3899" s="6" t="s">
        <v>2274</v>
      </c>
      <c r="B3899" s="9">
        <v>2837.5</v>
      </c>
      <c r="C3899" s="9">
        <v>0</v>
      </c>
      <c r="D3899" s="9">
        <v>0</v>
      </c>
      <c r="E3899" s="9">
        <v>2837.5</v>
      </c>
    </row>
    <row r="3900" spans="1:5" ht="12" x14ac:dyDescent="0.2">
      <c r="A3900" s="6" t="s">
        <v>1618</v>
      </c>
      <c r="B3900" s="6" t="s">
        <v>31</v>
      </c>
      <c r="C3900" s="6" t="s">
        <v>31</v>
      </c>
      <c r="D3900" s="6" t="s">
        <v>31</v>
      </c>
      <c r="E3900" s="6" t="s">
        <v>31</v>
      </c>
    </row>
    <row r="3901" spans="1:5" ht="12" x14ac:dyDescent="0.2">
      <c r="A3901" s="6" t="s">
        <v>2275</v>
      </c>
      <c r="B3901" s="9">
        <v>0</v>
      </c>
      <c r="C3901" s="9">
        <v>5744.2</v>
      </c>
      <c r="D3901" s="9">
        <v>0</v>
      </c>
      <c r="E3901" s="9">
        <v>5744.2</v>
      </c>
    </row>
    <row r="3902" spans="1:5" ht="12" x14ac:dyDescent="0.2">
      <c r="A3902" s="6" t="s">
        <v>1620</v>
      </c>
      <c r="B3902" s="6" t="s">
        <v>31</v>
      </c>
      <c r="C3902" s="6" t="s">
        <v>31</v>
      </c>
      <c r="D3902" s="6" t="s">
        <v>31</v>
      </c>
      <c r="E3902" s="6" t="s">
        <v>31</v>
      </c>
    </row>
    <row r="3903" spans="1:5" ht="12" x14ac:dyDescent="0.2">
      <c r="A3903" s="6" t="s">
        <v>2276</v>
      </c>
      <c r="B3903" s="9">
        <v>0</v>
      </c>
      <c r="C3903" s="9">
        <v>0</v>
      </c>
      <c r="D3903" s="9">
        <v>2818</v>
      </c>
      <c r="E3903" s="9">
        <v>2818</v>
      </c>
    </row>
    <row r="3904" spans="1:5" ht="12" x14ac:dyDescent="0.2">
      <c r="A3904" s="6" t="s">
        <v>1622</v>
      </c>
      <c r="B3904" s="6" t="s">
        <v>31</v>
      </c>
      <c r="C3904" s="6" t="s">
        <v>31</v>
      </c>
      <c r="D3904" s="6" t="s">
        <v>31</v>
      </c>
      <c r="E3904" s="6" t="s">
        <v>31</v>
      </c>
    </row>
    <row r="3905" spans="1:5" ht="12" x14ac:dyDescent="0.2">
      <c r="A3905" s="6" t="s">
        <v>31</v>
      </c>
      <c r="B3905" s="6" t="s">
        <v>31</v>
      </c>
      <c r="C3905" s="6" t="s">
        <v>31</v>
      </c>
      <c r="D3905" s="6" t="s">
        <v>31</v>
      </c>
      <c r="E3905" s="6" t="s">
        <v>31</v>
      </c>
    </row>
    <row r="3906" spans="1:5" ht="12" x14ac:dyDescent="0.2">
      <c r="A3906" s="6" t="s">
        <v>2164</v>
      </c>
      <c r="B3906" s="6" t="s">
        <v>31</v>
      </c>
      <c r="C3906" s="6" t="s">
        <v>31</v>
      </c>
      <c r="D3906" s="6" t="s">
        <v>31</v>
      </c>
      <c r="E3906" s="6" t="s">
        <v>31</v>
      </c>
    </row>
    <row r="3907" spans="1:5" ht="12" x14ac:dyDescent="0.2">
      <c r="A3907" s="6" t="s">
        <v>2237</v>
      </c>
      <c r="B3907" s="6" t="s">
        <v>31</v>
      </c>
      <c r="C3907" s="6" t="s">
        <v>31</v>
      </c>
      <c r="D3907" s="6" t="s">
        <v>31</v>
      </c>
      <c r="E3907" s="6" t="s">
        <v>31</v>
      </c>
    </row>
    <row r="3908" spans="1:5" ht="12" x14ac:dyDescent="0.2">
      <c r="A3908" s="6" t="s">
        <v>2238</v>
      </c>
      <c r="B3908" s="6" t="s">
        <v>31</v>
      </c>
      <c r="C3908" s="6" t="s">
        <v>31</v>
      </c>
      <c r="D3908" s="6" t="s">
        <v>31</v>
      </c>
      <c r="E3908" s="6" t="s">
        <v>31</v>
      </c>
    </row>
    <row r="3909" spans="1:5" ht="12" x14ac:dyDescent="0.2">
      <c r="A3909" s="6" t="s">
        <v>2166</v>
      </c>
      <c r="B3909" s="6" t="s">
        <v>31</v>
      </c>
      <c r="C3909" s="6" t="s">
        <v>31</v>
      </c>
      <c r="D3909" s="6" t="s">
        <v>31</v>
      </c>
      <c r="E3909" s="6" t="s">
        <v>31</v>
      </c>
    </row>
    <row r="3910" spans="1:5" ht="12" x14ac:dyDescent="0.2">
      <c r="A3910" s="6" t="s">
        <v>1467</v>
      </c>
      <c r="B3910" s="9">
        <v>2837.5</v>
      </c>
      <c r="C3910" s="9">
        <v>38546.1</v>
      </c>
      <c r="D3910" s="9">
        <v>2818</v>
      </c>
      <c r="E3910" s="9">
        <v>44201.599999999999</v>
      </c>
    </row>
    <row r="3911" spans="1:5" ht="12" x14ac:dyDescent="0.2">
      <c r="A3911" s="6" t="s">
        <v>31</v>
      </c>
      <c r="B3911" s="6" t="s">
        <v>31</v>
      </c>
      <c r="C3911" s="6" t="s">
        <v>31</v>
      </c>
      <c r="D3911" s="6" t="s">
        <v>31</v>
      </c>
      <c r="E3911" s="6" t="s">
        <v>31</v>
      </c>
    </row>
    <row r="3912" spans="1:5" ht="12" x14ac:dyDescent="0.2">
      <c r="A3912" s="6" t="s">
        <v>31</v>
      </c>
      <c r="B3912" s="6" t="s">
        <v>31</v>
      </c>
      <c r="C3912" s="6" t="s">
        <v>31</v>
      </c>
      <c r="D3912" s="6" t="s">
        <v>31</v>
      </c>
      <c r="E3912" s="6" t="s">
        <v>31</v>
      </c>
    </row>
    <row r="3913" spans="1:5" ht="12" x14ac:dyDescent="0.2">
      <c r="A3913" s="6" t="s">
        <v>31</v>
      </c>
      <c r="B3913" s="6" t="s">
        <v>31</v>
      </c>
      <c r="C3913" s="6" t="s">
        <v>31</v>
      </c>
      <c r="D3913" s="6" t="s">
        <v>31</v>
      </c>
      <c r="E3913" s="6" t="s">
        <v>31</v>
      </c>
    </row>
    <row r="3914" spans="1:5" ht="12" x14ac:dyDescent="0.2">
      <c r="A3914" s="7" t="s">
        <v>2657</v>
      </c>
      <c r="B3914" s="8">
        <v>4218</v>
      </c>
      <c r="C3914" s="8">
        <v>42946</v>
      </c>
      <c r="D3914" s="8">
        <v>6373</v>
      </c>
      <c r="E3914" s="8">
        <v>53537</v>
      </c>
    </row>
    <row r="3915" spans="1:5" ht="12" x14ac:dyDescent="0.2">
      <c r="A3915" s="6" t="s">
        <v>2658</v>
      </c>
      <c r="B3915" s="6" t="s">
        <v>31</v>
      </c>
      <c r="C3915" s="6" t="s">
        <v>31</v>
      </c>
      <c r="D3915" s="6" t="s">
        <v>31</v>
      </c>
      <c r="E3915" s="6" t="s">
        <v>31</v>
      </c>
    </row>
    <row r="3916" spans="1:5" ht="12" x14ac:dyDescent="0.2">
      <c r="A3916" s="6" t="s">
        <v>31</v>
      </c>
      <c r="B3916" s="6" t="s">
        <v>31</v>
      </c>
      <c r="C3916" s="6" t="s">
        <v>31</v>
      </c>
      <c r="D3916" s="6" t="s">
        <v>31</v>
      </c>
      <c r="E3916" s="6" t="s">
        <v>31</v>
      </c>
    </row>
    <row r="3917" spans="1:5" ht="12" x14ac:dyDescent="0.2">
      <c r="A3917" s="6" t="s">
        <v>2659</v>
      </c>
      <c r="B3917" s="6" t="s">
        <v>31</v>
      </c>
      <c r="C3917" s="6" t="s">
        <v>31</v>
      </c>
      <c r="D3917" s="6" t="s">
        <v>31</v>
      </c>
      <c r="E3917" s="6" t="s">
        <v>31</v>
      </c>
    </row>
    <row r="3918" spans="1:5" ht="12" x14ac:dyDescent="0.2">
      <c r="A3918" s="6" t="s">
        <v>31</v>
      </c>
      <c r="B3918" s="6" t="s">
        <v>31</v>
      </c>
      <c r="C3918" s="6" t="s">
        <v>31</v>
      </c>
      <c r="D3918" s="6" t="s">
        <v>31</v>
      </c>
      <c r="E3918" s="6" t="s">
        <v>31</v>
      </c>
    </row>
    <row r="3919" spans="1:5" ht="12" x14ac:dyDescent="0.2">
      <c r="A3919" s="6" t="s">
        <v>1349</v>
      </c>
      <c r="B3919" s="6" t="s">
        <v>31</v>
      </c>
      <c r="C3919" s="6" t="s">
        <v>31</v>
      </c>
      <c r="D3919" s="6" t="s">
        <v>31</v>
      </c>
      <c r="E3919" s="6" t="s">
        <v>31</v>
      </c>
    </row>
    <row r="3920" spans="1:5" ht="12" x14ac:dyDescent="0.2">
      <c r="A3920" s="6" t="s">
        <v>1350</v>
      </c>
      <c r="B3920" s="6" t="s">
        <v>31</v>
      </c>
      <c r="C3920" s="6" t="s">
        <v>31</v>
      </c>
      <c r="D3920" s="6" t="s">
        <v>31</v>
      </c>
      <c r="E3920" s="6" t="s">
        <v>31</v>
      </c>
    </row>
    <row r="3921" spans="1:5" ht="12" x14ac:dyDescent="0.2">
      <c r="A3921" s="6" t="s">
        <v>1351</v>
      </c>
      <c r="B3921" s="6" t="s">
        <v>31</v>
      </c>
      <c r="C3921" s="6" t="s">
        <v>31</v>
      </c>
      <c r="D3921" s="6" t="s">
        <v>31</v>
      </c>
      <c r="E3921" s="6" t="s">
        <v>31</v>
      </c>
    </row>
    <row r="3922" spans="1:5" ht="12" x14ac:dyDescent="0.2">
      <c r="A3922" s="6" t="s">
        <v>31</v>
      </c>
      <c r="B3922" s="6" t="s">
        <v>31</v>
      </c>
      <c r="C3922" s="6" t="s">
        <v>31</v>
      </c>
      <c r="D3922" s="6" t="s">
        <v>31</v>
      </c>
      <c r="E3922" s="6" t="s">
        <v>31</v>
      </c>
    </row>
    <row r="3923" spans="1:5" ht="12" x14ac:dyDescent="0.2">
      <c r="A3923" s="6" t="s">
        <v>2648</v>
      </c>
      <c r="B3923" s="6" t="s">
        <v>31</v>
      </c>
      <c r="C3923" s="6" t="s">
        <v>31</v>
      </c>
      <c r="D3923" s="6" t="s">
        <v>31</v>
      </c>
      <c r="E3923" s="6" t="s">
        <v>31</v>
      </c>
    </row>
    <row r="3924" spans="1:5" ht="12" x14ac:dyDescent="0.2">
      <c r="A3924" s="6" t="s">
        <v>31</v>
      </c>
      <c r="B3924" s="6" t="s">
        <v>31</v>
      </c>
      <c r="C3924" s="6" t="s">
        <v>31</v>
      </c>
      <c r="D3924" s="6" t="s">
        <v>31</v>
      </c>
      <c r="E3924" s="6" t="s">
        <v>31</v>
      </c>
    </row>
    <row r="3925" spans="1:5" ht="12" x14ac:dyDescent="0.2">
      <c r="A3925" s="6" t="s">
        <v>2289</v>
      </c>
      <c r="B3925" s="6" t="s">
        <v>31</v>
      </c>
      <c r="C3925" s="6" t="s">
        <v>31</v>
      </c>
      <c r="D3925" s="6" t="s">
        <v>31</v>
      </c>
      <c r="E3925" s="6" t="s">
        <v>31</v>
      </c>
    </row>
    <row r="3926" spans="1:5" ht="12" x14ac:dyDescent="0.2">
      <c r="A3926" s="6" t="s">
        <v>1365</v>
      </c>
      <c r="B3926" s="9">
        <v>0</v>
      </c>
      <c r="C3926" s="9">
        <v>0</v>
      </c>
      <c r="D3926" s="9">
        <v>0</v>
      </c>
      <c r="E3926" s="9">
        <v>0</v>
      </c>
    </row>
    <row r="3927" spans="1:5" ht="12" x14ac:dyDescent="0.2">
      <c r="A3927" s="6" t="s">
        <v>31</v>
      </c>
      <c r="B3927" s="6" t="s">
        <v>31</v>
      </c>
      <c r="C3927" s="6" t="s">
        <v>31</v>
      </c>
      <c r="D3927" s="6" t="s">
        <v>31</v>
      </c>
      <c r="E3927" s="6" t="s">
        <v>31</v>
      </c>
    </row>
    <row r="3928" spans="1:5" ht="12" x14ac:dyDescent="0.2">
      <c r="A3928" s="6" t="s">
        <v>2290</v>
      </c>
      <c r="B3928" s="6" t="s">
        <v>31</v>
      </c>
      <c r="C3928" s="6" t="s">
        <v>31</v>
      </c>
      <c r="D3928" s="6" t="s">
        <v>31</v>
      </c>
      <c r="E3928" s="6" t="s">
        <v>31</v>
      </c>
    </row>
    <row r="3929" spans="1:5" ht="12" x14ac:dyDescent="0.2">
      <c r="A3929" s="6" t="s">
        <v>2291</v>
      </c>
      <c r="B3929" s="6" t="s">
        <v>31</v>
      </c>
      <c r="C3929" s="6" t="s">
        <v>31</v>
      </c>
      <c r="D3929" s="6" t="s">
        <v>31</v>
      </c>
      <c r="E3929" s="6" t="s">
        <v>31</v>
      </c>
    </row>
    <row r="3930" spans="1:5" ht="12" x14ac:dyDescent="0.2">
      <c r="A3930" s="6" t="s">
        <v>2292</v>
      </c>
      <c r="B3930" s="9">
        <v>0</v>
      </c>
      <c r="C3930" s="9">
        <v>10527.4</v>
      </c>
      <c r="D3930" s="9">
        <v>0</v>
      </c>
      <c r="E3930" s="9">
        <v>10527.4</v>
      </c>
    </row>
    <row r="3931" spans="1:5" ht="12" x14ac:dyDescent="0.2">
      <c r="A3931" s="6" t="s">
        <v>1999</v>
      </c>
      <c r="B3931" s="6" t="s">
        <v>31</v>
      </c>
      <c r="C3931" s="6" t="s">
        <v>31</v>
      </c>
      <c r="D3931" s="6" t="s">
        <v>31</v>
      </c>
      <c r="E3931" s="6" t="s">
        <v>31</v>
      </c>
    </row>
    <row r="3932" spans="1:5" ht="12" x14ac:dyDescent="0.2">
      <c r="A3932" s="6" t="s">
        <v>2293</v>
      </c>
      <c r="B3932" s="9">
        <v>0</v>
      </c>
      <c r="C3932" s="9">
        <v>10693.1</v>
      </c>
      <c r="D3932" s="9">
        <v>0</v>
      </c>
      <c r="E3932" s="9">
        <v>10693.1</v>
      </c>
    </row>
    <row r="3933" spans="1:5" ht="12" x14ac:dyDescent="0.2">
      <c r="A3933" s="6" t="s">
        <v>1936</v>
      </c>
      <c r="B3933" s="6" t="s">
        <v>31</v>
      </c>
      <c r="C3933" s="6" t="s">
        <v>31</v>
      </c>
      <c r="D3933" s="6" t="s">
        <v>31</v>
      </c>
      <c r="E3933" s="6" t="s">
        <v>31</v>
      </c>
    </row>
    <row r="3934" spans="1:5" ht="12" x14ac:dyDescent="0.2">
      <c r="A3934" s="6" t="s">
        <v>2294</v>
      </c>
      <c r="B3934" s="6" t="s">
        <v>31</v>
      </c>
      <c r="C3934" s="6" t="s">
        <v>31</v>
      </c>
      <c r="D3934" s="6" t="s">
        <v>31</v>
      </c>
      <c r="E3934" s="6" t="s">
        <v>31</v>
      </c>
    </row>
    <row r="3935" spans="1:5" ht="12" x14ac:dyDescent="0.2">
      <c r="A3935" s="6" t="s">
        <v>2295</v>
      </c>
      <c r="B3935" s="6" t="s">
        <v>31</v>
      </c>
      <c r="C3935" s="6" t="s">
        <v>31</v>
      </c>
      <c r="D3935" s="6" t="s">
        <v>31</v>
      </c>
      <c r="E3935" s="6" t="s">
        <v>31</v>
      </c>
    </row>
    <row r="3936" spans="1:5" ht="12" x14ac:dyDescent="0.2">
      <c r="A3936" s="6" t="s">
        <v>2296</v>
      </c>
      <c r="B3936" s="9">
        <v>2122.5</v>
      </c>
      <c r="C3936" s="9">
        <v>0</v>
      </c>
      <c r="D3936" s="9">
        <v>0</v>
      </c>
      <c r="E3936" s="9">
        <v>2122.5</v>
      </c>
    </row>
    <row r="3937" spans="1:5" ht="12" x14ac:dyDescent="0.2">
      <c r="A3937" s="6" t="s">
        <v>1683</v>
      </c>
      <c r="B3937" s="6" t="s">
        <v>31</v>
      </c>
      <c r="C3937" s="6" t="s">
        <v>31</v>
      </c>
      <c r="D3937" s="6" t="s">
        <v>31</v>
      </c>
      <c r="E3937" s="6" t="s">
        <v>31</v>
      </c>
    </row>
    <row r="3938" spans="1:5" ht="12" x14ac:dyDescent="0.2">
      <c r="A3938" s="6" t="s">
        <v>2297</v>
      </c>
      <c r="B3938" s="9">
        <v>0</v>
      </c>
      <c r="C3938" s="9">
        <v>7222.9</v>
      </c>
      <c r="D3938" s="9">
        <v>0</v>
      </c>
      <c r="E3938" s="9">
        <v>7222.9</v>
      </c>
    </row>
    <row r="3939" spans="1:5" ht="12" x14ac:dyDescent="0.2">
      <c r="A3939" s="6" t="s">
        <v>1685</v>
      </c>
      <c r="B3939" s="6" t="s">
        <v>31</v>
      </c>
      <c r="C3939" s="6" t="s">
        <v>31</v>
      </c>
      <c r="D3939" s="6" t="s">
        <v>31</v>
      </c>
      <c r="E3939" s="6" t="s">
        <v>31</v>
      </c>
    </row>
    <row r="3940" spans="1:5" ht="12" x14ac:dyDescent="0.2">
      <c r="A3940" s="6" t="s">
        <v>2298</v>
      </c>
      <c r="B3940" s="9">
        <v>0</v>
      </c>
      <c r="C3940" s="9">
        <v>0</v>
      </c>
      <c r="D3940" s="9">
        <v>2937.2</v>
      </c>
      <c r="E3940" s="9">
        <v>2937.2</v>
      </c>
    </row>
    <row r="3941" spans="1:5" ht="12" x14ac:dyDescent="0.2">
      <c r="A3941" s="6" t="s">
        <v>1687</v>
      </c>
      <c r="B3941" s="6" t="s">
        <v>31</v>
      </c>
      <c r="C3941" s="6" t="s">
        <v>31</v>
      </c>
      <c r="D3941" s="6" t="s">
        <v>31</v>
      </c>
      <c r="E3941" s="6" t="s">
        <v>31</v>
      </c>
    </row>
    <row r="3942" spans="1:5" ht="12" x14ac:dyDescent="0.2">
      <c r="A3942" s="6" t="s">
        <v>2299</v>
      </c>
      <c r="B3942" s="6" t="s">
        <v>31</v>
      </c>
      <c r="C3942" s="6" t="s">
        <v>31</v>
      </c>
      <c r="D3942" s="6" t="s">
        <v>31</v>
      </c>
      <c r="E3942" s="6" t="s">
        <v>31</v>
      </c>
    </row>
    <row r="3943" spans="1:5" ht="12" x14ac:dyDescent="0.2">
      <c r="A3943" s="6" t="s">
        <v>2300</v>
      </c>
      <c r="B3943" s="6" t="s">
        <v>31</v>
      </c>
      <c r="C3943" s="6" t="s">
        <v>31</v>
      </c>
      <c r="D3943" s="6" t="s">
        <v>31</v>
      </c>
      <c r="E3943" s="6" t="s">
        <v>31</v>
      </c>
    </row>
    <row r="3944" spans="1:5" ht="12" x14ac:dyDescent="0.2">
      <c r="A3944" s="6" t="s">
        <v>2301</v>
      </c>
      <c r="B3944" s="9">
        <v>2095.8000000000002</v>
      </c>
      <c r="C3944" s="9">
        <v>0</v>
      </c>
      <c r="D3944" s="9">
        <v>0</v>
      </c>
      <c r="E3944" s="9">
        <v>2095.8000000000002</v>
      </c>
    </row>
    <row r="3945" spans="1:5" ht="12" x14ac:dyDescent="0.2">
      <c r="A3945" s="6" t="s">
        <v>2302</v>
      </c>
      <c r="B3945" s="6" t="s">
        <v>31</v>
      </c>
      <c r="C3945" s="6" t="s">
        <v>31</v>
      </c>
      <c r="D3945" s="6" t="s">
        <v>31</v>
      </c>
      <c r="E3945" s="6" t="s">
        <v>31</v>
      </c>
    </row>
    <row r="3946" spans="1:5" ht="12" x14ac:dyDescent="0.2">
      <c r="A3946" s="6" t="s">
        <v>2303</v>
      </c>
      <c r="B3946" s="9">
        <v>0</v>
      </c>
      <c r="C3946" s="9">
        <v>14502.8</v>
      </c>
      <c r="D3946" s="9">
        <v>0</v>
      </c>
      <c r="E3946" s="9">
        <v>14502.8</v>
      </c>
    </row>
    <row r="3947" spans="1:5" ht="12" x14ac:dyDescent="0.2">
      <c r="A3947" s="6" t="s">
        <v>2304</v>
      </c>
      <c r="B3947" s="6" t="s">
        <v>31</v>
      </c>
      <c r="C3947" s="6" t="s">
        <v>31</v>
      </c>
      <c r="D3947" s="6" t="s">
        <v>31</v>
      </c>
      <c r="E3947" s="6" t="s">
        <v>31</v>
      </c>
    </row>
    <row r="3948" spans="1:5" ht="12" x14ac:dyDescent="0.2">
      <c r="A3948" s="6" t="s">
        <v>2305</v>
      </c>
      <c r="B3948" s="9">
        <v>0</v>
      </c>
      <c r="C3948" s="9">
        <v>0</v>
      </c>
      <c r="D3948" s="9">
        <v>3436.1</v>
      </c>
      <c r="E3948" s="9">
        <v>3436.1</v>
      </c>
    </row>
    <row r="3949" spans="1:5" ht="12" x14ac:dyDescent="0.2">
      <c r="A3949" s="6" t="s">
        <v>2306</v>
      </c>
      <c r="B3949" s="6" t="s">
        <v>31</v>
      </c>
      <c r="C3949" s="6" t="s">
        <v>31</v>
      </c>
      <c r="D3949" s="6" t="s">
        <v>31</v>
      </c>
      <c r="E3949" s="6" t="s">
        <v>31</v>
      </c>
    </row>
    <row r="3950" spans="1:5" ht="12" x14ac:dyDescent="0.2">
      <c r="A3950" s="6" t="s">
        <v>1503</v>
      </c>
      <c r="B3950" s="9">
        <v>4218.3</v>
      </c>
      <c r="C3950" s="9">
        <v>42946.2</v>
      </c>
      <c r="D3950" s="9">
        <v>6373.3</v>
      </c>
      <c r="E3950" s="9">
        <v>53537.8</v>
      </c>
    </row>
    <row r="3951" spans="1:5" ht="12" x14ac:dyDescent="0.2">
      <c r="A3951" s="6" t="s">
        <v>31</v>
      </c>
      <c r="B3951" s="6" t="s">
        <v>31</v>
      </c>
      <c r="C3951" s="6" t="s">
        <v>31</v>
      </c>
      <c r="D3951" s="6" t="s">
        <v>31</v>
      </c>
      <c r="E3951" s="6" t="s">
        <v>31</v>
      </c>
    </row>
    <row r="3952" spans="1:5" ht="12" x14ac:dyDescent="0.2">
      <c r="A3952" s="6" t="s">
        <v>31</v>
      </c>
      <c r="B3952" s="6" t="s">
        <v>31</v>
      </c>
      <c r="C3952" s="6" t="s">
        <v>31</v>
      </c>
      <c r="D3952" s="6" t="s">
        <v>31</v>
      </c>
      <c r="E3952" s="6" t="s">
        <v>31</v>
      </c>
    </row>
    <row r="3953" spans="1:5" ht="12" x14ac:dyDescent="0.2">
      <c r="A3953" s="7" t="s">
        <v>2660</v>
      </c>
      <c r="B3953" s="8">
        <v>0</v>
      </c>
      <c r="C3953" s="8">
        <v>27695</v>
      </c>
      <c r="D3953" s="8">
        <v>0</v>
      </c>
      <c r="E3953" s="8">
        <v>27695</v>
      </c>
    </row>
    <row r="3954" spans="1:5" ht="12" x14ac:dyDescent="0.2">
      <c r="A3954" s="6" t="s">
        <v>2661</v>
      </c>
      <c r="B3954" s="6" t="s">
        <v>31</v>
      </c>
      <c r="C3954" s="6" t="s">
        <v>31</v>
      </c>
      <c r="D3954" s="6" t="s">
        <v>31</v>
      </c>
      <c r="E3954" s="6" t="s">
        <v>31</v>
      </c>
    </row>
    <row r="3955" spans="1:5" ht="12" x14ac:dyDescent="0.2">
      <c r="A3955" s="6" t="s">
        <v>31</v>
      </c>
      <c r="B3955" s="6" t="s">
        <v>31</v>
      </c>
      <c r="C3955" s="6" t="s">
        <v>31</v>
      </c>
      <c r="D3955" s="6" t="s">
        <v>31</v>
      </c>
      <c r="E3955" s="6" t="s">
        <v>31</v>
      </c>
    </row>
    <row r="3956" spans="1:5" ht="12" x14ac:dyDescent="0.2">
      <c r="A3956" s="6" t="s">
        <v>2662</v>
      </c>
      <c r="B3956" s="6" t="s">
        <v>31</v>
      </c>
      <c r="C3956" s="6" t="s">
        <v>31</v>
      </c>
      <c r="D3956" s="6" t="s">
        <v>31</v>
      </c>
      <c r="E3956" s="6" t="s">
        <v>31</v>
      </c>
    </row>
    <row r="3957" spans="1:5" ht="12" x14ac:dyDescent="0.2">
      <c r="A3957" s="6" t="s">
        <v>31</v>
      </c>
      <c r="B3957" s="6" t="s">
        <v>31</v>
      </c>
      <c r="C3957" s="6" t="s">
        <v>31</v>
      </c>
      <c r="D3957" s="6" t="s">
        <v>31</v>
      </c>
      <c r="E3957" s="6" t="s">
        <v>31</v>
      </c>
    </row>
    <row r="3958" spans="1:5" ht="12" x14ac:dyDescent="0.2">
      <c r="A3958" s="6" t="s">
        <v>2404</v>
      </c>
      <c r="B3958" s="6" t="s">
        <v>31</v>
      </c>
      <c r="C3958" s="6" t="s">
        <v>31</v>
      </c>
      <c r="D3958" s="6" t="s">
        <v>31</v>
      </c>
      <c r="E3958" s="6" t="s">
        <v>31</v>
      </c>
    </row>
    <row r="3959" spans="1:5" ht="12" x14ac:dyDescent="0.2">
      <c r="A3959" s="6" t="s">
        <v>31</v>
      </c>
      <c r="B3959" s="6" t="s">
        <v>31</v>
      </c>
      <c r="C3959" s="6" t="s">
        <v>31</v>
      </c>
      <c r="D3959" s="6" t="s">
        <v>31</v>
      </c>
      <c r="E3959" s="6" t="s">
        <v>31</v>
      </c>
    </row>
    <row r="3960" spans="1:5" ht="12" x14ac:dyDescent="0.2">
      <c r="A3960" s="6" t="s">
        <v>1349</v>
      </c>
      <c r="B3960" s="6" t="s">
        <v>31</v>
      </c>
      <c r="C3960" s="6" t="s">
        <v>31</v>
      </c>
      <c r="D3960" s="6" t="s">
        <v>31</v>
      </c>
      <c r="E3960" s="6" t="s">
        <v>31</v>
      </c>
    </row>
    <row r="3961" spans="1:5" ht="12" x14ac:dyDescent="0.2">
      <c r="A3961" s="6" t="s">
        <v>1350</v>
      </c>
      <c r="B3961" s="6" t="s">
        <v>31</v>
      </c>
      <c r="C3961" s="6" t="s">
        <v>31</v>
      </c>
      <c r="D3961" s="6" t="s">
        <v>31</v>
      </c>
      <c r="E3961" s="6" t="s">
        <v>31</v>
      </c>
    </row>
    <row r="3962" spans="1:5" ht="12" x14ac:dyDescent="0.2">
      <c r="A3962" s="6" t="s">
        <v>1351</v>
      </c>
      <c r="B3962" s="6" t="s">
        <v>31</v>
      </c>
      <c r="C3962" s="6" t="s">
        <v>31</v>
      </c>
      <c r="D3962" s="6" t="s">
        <v>31</v>
      </c>
      <c r="E3962" s="6" t="s">
        <v>31</v>
      </c>
    </row>
    <row r="3963" spans="1:5" ht="12" x14ac:dyDescent="0.2">
      <c r="A3963" s="6" t="s">
        <v>31</v>
      </c>
      <c r="B3963" s="6" t="s">
        <v>31</v>
      </c>
      <c r="C3963" s="6" t="s">
        <v>31</v>
      </c>
      <c r="D3963" s="6" t="s">
        <v>31</v>
      </c>
      <c r="E3963" s="6" t="s">
        <v>31</v>
      </c>
    </row>
    <row r="3964" spans="1:5" ht="12" x14ac:dyDescent="0.2">
      <c r="A3964" s="6" t="s">
        <v>2648</v>
      </c>
      <c r="B3964" s="6" t="s">
        <v>31</v>
      </c>
      <c r="C3964" s="6" t="s">
        <v>31</v>
      </c>
      <c r="D3964" s="6" t="s">
        <v>31</v>
      </c>
      <c r="E3964" s="6" t="s">
        <v>31</v>
      </c>
    </row>
    <row r="3965" spans="1:5" ht="12" x14ac:dyDescent="0.2">
      <c r="A3965" s="6" t="s">
        <v>31</v>
      </c>
      <c r="B3965" s="6" t="s">
        <v>31</v>
      </c>
      <c r="C3965" s="6" t="s">
        <v>31</v>
      </c>
      <c r="D3965" s="6" t="s">
        <v>31</v>
      </c>
      <c r="E3965" s="6" t="s">
        <v>31</v>
      </c>
    </row>
    <row r="3966" spans="1:5" ht="12" x14ac:dyDescent="0.2">
      <c r="A3966" s="6" t="s">
        <v>2405</v>
      </c>
      <c r="B3966" s="6" t="s">
        <v>31</v>
      </c>
      <c r="C3966" s="6" t="s">
        <v>31</v>
      </c>
      <c r="D3966" s="6" t="s">
        <v>31</v>
      </c>
      <c r="E3966" s="6" t="s">
        <v>31</v>
      </c>
    </row>
    <row r="3967" spans="1:5" ht="12" x14ac:dyDescent="0.2">
      <c r="A3967" s="6" t="s">
        <v>1365</v>
      </c>
      <c r="B3967" s="9">
        <v>0</v>
      </c>
      <c r="C3967" s="9">
        <v>0</v>
      </c>
      <c r="D3967" s="9">
        <v>0</v>
      </c>
      <c r="E3967" s="9">
        <v>0</v>
      </c>
    </row>
    <row r="3968" spans="1:5" ht="12" x14ac:dyDescent="0.2">
      <c r="A3968" s="6" t="s">
        <v>31</v>
      </c>
      <c r="B3968" s="6" t="s">
        <v>31</v>
      </c>
      <c r="C3968" s="6" t="s">
        <v>31</v>
      </c>
      <c r="D3968" s="6" t="s">
        <v>31</v>
      </c>
      <c r="E3968" s="6" t="s">
        <v>31</v>
      </c>
    </row>
    <row r="3969" spans="1:5" ht="12" x14ac:dyDescent="0.2">
      <c r="A3969" s="6" t="s">
        <v>2406</v>
      </c>
      <c r="B3969" s="6" t="s">
        <v>31</v>
      </c>
      <c r="C3969" s="6" t="s">
        <v>31</v>
      </c>
      <c r="D3969" s="6" t="s">
        <v>31</v>
      </c>
      <c r="E3969" s="6" t="s">
        <v>31</v>
      </c>
    </row>
    <row r="3970" spans="1:5" ht="12" x14ac:dyDescent="0.2">
      <c r="A3970" s="6" t="s">
        <v>1503</v>
      </c>
      <c r="B3970" s="9">
        <v>0</v>
      </c>
      <c r="C3970" s="9">
        <v>0</v>
      </c>
      <c r="D3970" s="9">
        <v>0</v>
      </c>
      <c r="E3970" s="9">
        <v>0</v>
      </c>
    </row>
    <row r="3971" spans="1:5" ht="12" x14ac:dyDescent="0.2">
      <c r="A3971" s="6" t="s">
        <v>31</v>
      </c>
      <c r="B3971" s="6" t="s">
        <v>31</v>
      </c>
      <c r="C3971" s="6" t="s">
        <v>31</v>
      </c>
      <c r="D3971" s="6" t="s">
        <v>31</v>
      </c>
      <c r="E3971" s="6" t="s">
        <v>31</v>
      </c>
    </row>
    <row r="3972" spans="1:5" ht="12" x14ac:dyDescent="0.2">
      <c r="A3972" s="6" t="s">
        <v>2407</v>
      </c>
      <c r="B3972" s="6" t="s">
        <v>31</v>
      </c>
      <c r="C3972" s="6" t="s">
        <v>31</v>
      </c>
      <c r="D3972" s="6" t="s">
        <v>31</v>
      </c>
      <c r="E3972" s="6" t="s">
        <v>31</v>
      </c>
    </row>
    <row r="3973" spans="1:5" ht="12" x14ac:dyDescent="0.2">
      <c r="A3973" s="6" t="s">
        <v>1511</v>
      </c>
      <c r="B3973" s="9">
        <v>0</v>
      </c>
      <c r="C3973" s="9">
        <v>0</v>
      </c>
      <c r="D3973" s="9">
        <v>0</v>
      </c>
      <c r="E3973" s="9">
        <v>0</v>
      </c>
    </row>
    <row r="3974" spans="1:5" ht="12" x14ac:dyDescent="0.2">
      <c r="A3974" s="6" t="s">
        <v>2408</v>
      </c>
      <c r="B3974" s="6" t="s">
        <v>31</v>
      </c>
      <c r="C3974" s="6" t="s">
        <v>31</v>
      </c>
      <c r="D3974" s="6" t="s">
        <v>31</v>
      </c>
      <c r="E3974" s="6" t="s">
        <v>31</v>
      </c>
    </row>
    <row r="3975" spans="1:5" ht="12" x14ac:dyDescent="0.2">
      <c r="A3975" s="6" t="s">
        <v>2409</v>
      </c>
      <c r="B3975" s="9">
        <v>0</v>
      </c>
      <c r="C3975" s="9">
        <v>27695</v>
      </c>
      <c r="D3975" s="9">
        <v>0</v>
      </c>
      <c r="E3975" s="9">
        <v>27695</v>
      </c>
    </row>
    <row r="3976" spans="1:5" ht="12" x14ac:dyDescent="0.2">
      <c r="A3976" s="6" t="s">
        <v>2410</v>
      </c>
      <c r="B3976" s="6" t="s">
        <v>31</v>
      </c>
      <c r="C3976" s="6" t="s">
        <v>31</v>
      </c>
      <c r="D3976" s="6" t="s">
        <v>31</v>
      </c>
      <c r="E3976" s="6" t="s">
        <v>31</v>
      </c>
    </row>
    <row r="3977" spans="1:5" ht="12" x14ac:dyDescent="0.2">
      <c r="A3977" s="6" t="s">
        <v>1515</v>
      </c>
      <c r="B3977" s="9">
        <v>0</v>
      </c>
      <c r="C3977" s="9">
        <v>0</v>
      </c>
      <c r="D3977" s="9">
        <v>0</v>
      </c>
      <c r="E3977" s="9">
        <v>0</v>
      </c>
    </row>
    <row r="3978" spans="1:5" ht="12" x14ac:dyDescent="0.2">
      <c r="A3978" s="6" t="s">
        <v>2411</v>
      </c>
      <c r="B3978" s="6" t="s">
        <v>31</v>
      </c>
      <c r="C3978" s="6" t="s">
        <v>31</v>
      </c>
      <c r="D3978" s="6" t="s">
        <v>31</v>
      </c>
      <c r="E3978" s="6" t="s">
        <v>31</v>
      </c>
    </row>
    <row r="3979" spans="1:5" ht="12" x14ac:dyDescent="0.2">
      <c r="A3979" s="6" t="s">
        <v>1467</v>
      </c>
      <c r="B3979" s="9">
        <v>0</v>
      </c>
      <c r="C3979" s="9">
        <v>27695</v>
      </c>
      <c r="D3979" s="9">
        <v>0</v>
      </c>
      <c r="E3979" s="9">
        <v>27695</v>
      </c>
    </row>
    <row r="3980" spans="1:5" ht="12" x14ac:dyDescent="0.2">
      <c r="A3980" s="6" t="s">
        <v>31</v>
      </c>
      <c r="B3980" s="6" t="s">
        <v>31</v>
      </c>
      <c r="C3980" s="6" t="s">
        <v>31</v>
      </c>
      <c r="D3980" s="6" t="s">
        <v>31</v>
      </c>
      <c r="E3980" s="6" t="s">
        <v>31</v>
      </c>
    </row>
    <row r="3981" spans="1:5" ht="12" x14ac:dyDescent="0.2">
      <c r="A3981" s="6" t="s">
        <v>31</v>
      </c>
      <c r="B3981" s="6" t="s">
        <v>31</v>
      </c>
      <c r="C3981" s="6" t="s">
        <v>31</v>
      </c>
      <c r="D3981" s="6" t="s">
        <v>31</v>
      </c>
      <c r="E3981" s="6" t="s">
        <v>31</v>
      </c>
    </row>
    <row r="3982" spans="1:5" ht="12" x14ac:dyDescent="0.2">
      <c r="A3982" s="7" t="s">
        <v>2663</v>
      </c>
      <c r="B3982" s="8">
        <v>394</v>
      </c>
      <c r="C3982" s="8">
        <v>7627</v>
      </c>
      <c r="D3982" s="8">
        <v>646</v>
      </c>
      <c r="E3982" s="8">
        <v>8667</v>
      </c>
    </row>
    <row r="3983" spans="1:5" ht="12" x14ac:dyDescent="0.2">
      <c r="A3983" s="6" t="s">
        <v>2661</v>
      </c>
      <c r="B3983" s="6" t="s">
        <v>31</v>
      </c>
      <c r="C3983" s="6" t="s">
        <v>31</v>
      </c>
      <c r="D3983" s="6" t="s">
        <v>31</v>
      </c>
      <c r="E3983" s="6" t="s">
        <v>31</v>
      </c>
    </row>
    <row r="3984" spans="1:5" ht="12" x14ac:dyDescent="0.2">
      <c r="A3984" s="6" t="s">
        <v>31</v>
      </c>
      <c r="B3984" s="6" t="s">
        <v>31</v>
      </c>
      <c r="C3984" s="6" t="s">
        <v>31</v>
      </c>
      <c r="D3984" s="6" t="s">
        <v>31</v>
      </c>
      <c r="E3984" s="6" t="s">
        <v>31</v>
      </c>
    </row>
    <row r="3985" spans="1:5" ht="12" x14ac:dyDescent="0.2">
      <c r="A3985" s="6" t="s">
        <v>2662</v>
      </c>
      <c r="B3985" s="6" t="s">
        <v>31</v>
      </c>
      <c r="C3985" s="6" t="s">
        <v>31</v>
      </c>
      <c r="D3985" s="6" t="s">
        <v>31</v>
      </c>
      <c r="E3985" s="6" t="s">
        <v>31</v>
      </c>
    </row>
    <row r="3986" spans="1:5" ht="12" x14ac:dyDescent="0.2">
      <c r="A3986" s="6" t="s">
        <v>31</v>
      </c>
      <c r="B3986" s="6" t="s">
        <v>31</v>
      </c>
      <c r="C3986" s="6" t="s">
        <v>31</v>
      </c>
      <c r="D3986" s="6" t="s">
        <v>31</v>
      </c>
      <c r="E3986" s="6" t="s">
        <v>31</v>
      </c>
    </row>
    <row r="3987" spans="1:5" ht="12" x14ac:dyDescent="0.2">
      <c r="A3987" s="6" t="s">
        <v>2404</v>
      </c>
      <c r="B3987" s="6" t="s">
        <v>31</v>
      </c>
      <c r="C3987" s="6" t="s">
        <v>31</v>
      </c>
      <c r="D3987" s="6" t="s">
        <v>31</v>
      </c>
      <c r="E3987" s="6" t="s">
        <v>31</v>
      </c>
    </row>
    <row r="3988" spans="1:5" ht="12" x14ac:dyDescent="0.2">
      <c r="A3988" s="6" t="s">
        <v>31</v>
      </c>
      <c r="B3988" s="6" t="s">
        <v>31</v>
      </c>
      <c r="C3988" s="6" t="s">
        <v>31</v>
      </c>
      <c r="D3988" s="6" t="s">
        <v>31</v>
      </c>
      <c r="E3988" s="6" t="s">
        <v>31</v>
      </c>
    </row>
    <row r="3989" spans="1:5" ht="12" x14ac:dyDescent="0.2">
      <c r="A3989" s="6" t="s">
        <v>1349</v>
      </c>
      <c r="B3989" s="6" t="s">
        <v>31</v>
      </c>
      <c r="C3989" s="6" t="s">
        <v>31</v>
      </c>
      <c r="D3989" s="6" t="s">
        <v>31</v>
      </c>
      <c r="E3989" s="6" t="s">
        <v>31</v>
      </c>
    </row>
    <row r="3990" spans="1:5" ht="12" x14ac:dyDescent="0.2">
      <c r="A3990" s="6" t="s">
        <v>1350</v>
      </c>
      <c r="B3990" s="6" t="s">
        <v>31</v>
      </c>
      <c r="C3990" s="6" t="s">
        <v>31</v>
      </c>
      <c r="D3990" s="6" t="s">
        <v>31</v>
      </c>
      <c r="E3990" s="6" t="s">
        <v>31</v>
      </c>
    </row>
    <row r="3991" spans="1:5" ht="12" x14ac:dyDescent="0.2">
      <c r="A3991" s="6" t="s">
        <v>1351</v>
      </c>
      <c r="B3991" s="6" t="s">
        <v>31</v>
      </c>
      <c r="C3991" s="6" t="s">
        <v>31</v>
      </c>
      <c r="D3991" s="6" t="s">
        <v>31</v>
      </c>
      <c r="E3991" s="6" t="s">
        <v>31</v>
      </c>
    </row>
    <row r="3992" spans="1:5" ht="12" x14ac:dyDescent="0.2">
      <c r="A3992" s="6" t="s">
        <v>31</v>
      </c>
      <c r="B3992" s="6" t="s">
        <v>31</v>
      </c>
      <c r="C3992" s="6" t="s">
        <v>31</v>
      </c>
      <c r="D3992" s="6" t="s">
        <v>31</v>
      </c>
      <c r="E3992" s="6" t="s">
        <v>31</v>
      </c>
    </row>
    <row r="3993" spans="1:5" ht="12" x14ac:dyDescent="0.2">
      <c r="A3993" s="6" t="s">
        <v>2648</v>
      </c>
      <c r="B3993" s="6" t="s">
        <v>31</v>
      </c>
      <c r="C3993" s="6" t="s">
        <v>31</v>
      </c>
      <c r="D3993" s="6" t="s">
        <v>31</v>
      </c>
      <c r="E3993" s="6" t="s">
        <v>31</v>
      </c>
    </row>
    <row r="3994" spans="1:5" ht="12" x14ac:dyDescent="0.2">
      <c r="A3994" s="6" t="s">
        <v>31</v>
      </c>
      <c r="B3994" s="6" t="s">
        <v>31</v>
      </c>
      <c r="C3994" s="6" t="s">
        <v>31</v>
      </c>
      <c r="D3994" s="6" t="s">
        <v>31</v>
      </c>
      <c r="E3994" s="6" t="s">
        <v>31</v>
      </c>
    </row>
    <row r="3995" spans="1:5" ht="12" x14ac:dyDescent="0.2">
      <c r="A3995" s="6" t="s">
        <v>2413</v>
      </c>
      <c r="B3995" s="6" t="s">
        <v>31</v>
      </c>
      <c r="C3995" s="6" t="s">
        <v>31</v>
      </c>
      <c r="D3995" s="6" t="s">
        <v>31</v>
      </c>
      <c r="E3995" s="6" t="s">
        <v>31</v>
      </c>
    </row>
    <row r="3996" spans="1:5" ht="12" x14ac:dyDescent="0.2">
      <c r="A3996" s="6" t="s">
        <v>1365</v>
      </c>
      <c r="B3996" s="9">
        <v>0</v>
      </c>
      <c r="C3996" s="9">
        <v>0</v>
      </c>
      <c r="D3996" s="9">
        <v>0</v>
      </c>
      <c r="E3996" s="9">
        <v>0</v>
      </c>
    </row>
    <row r="3997" spans="1:5" ht="12" x14ac:dyDescent="0.2">
      <c r="A3997" s="6" t="s">
        <v>31</v>
      </c>
      <c r="B3997" s="6" t="s">
        <v>31</v>
      </c>
      <c r="C3997" s="6" t="s">
        <v>31</v>
      </c>
      <c r="D3997" s="6" t="s">
        <v>31</v>
      </c>
      <c r="E3997" s="6" t="s">
        <v>31</v>
      </c>
    </row>
    <row r="3998" spans="1:5" ht="12" x14ac:dyDescent="0.2">
      <c r="A3998" s="6" t="s">
        <v>2406</v>
      </c>
      <c r="B3998" s="6" t="s">
        <v>31</v>
      </c>
      <c r="C3998" s="6" t="s">
        <v>31</v>
      </c>
      <c r="D3998" s="6" t="s">
        <v>31</v>
      </c>
      <c r="E3998" s="6" t="s">
        <v>31</v>
      </c>
    </row>
    <row r="3999" spans="1:5" ht="12" x14ac:dyDescent="0.2">
      <c r="A3999" s="6" t="s">
        <v>1503</v>
      </c>
      <c r="B3999" s="9">
        <v>0</v>
      </c>
      <c r="C3999" s="9">
        <v>0</v>
      </c>
      <c r="D3999" s="9">
        <v>0</v>
      </c>
      <c r="E3999" s="9">
        <v>0</v>
      </c>
    </row>
    <row r="4000" spans="1:5" ht="12" x14ac:dyDescent="0.2">
      <c r="A4000" s="6" t="s">
        <v>31</v>
      </c>
      <c r="B4000" s="6" t="s">
        <v>31</v>
      </c>
      <c r="C4000" s="6" t="s">
        <v>31</v>
      </c>
      <c r="D4000" s="6" t="s">
        <v>31</v>
      </c>
      <c r="E4000" s="6" t="s">
        <v>31</v>
      </c>
    </row>
    <row r="4001" spans="1:5" ht="12" x14ac:dyDescent="0.2">
      <c r="A4001" s="6" t="s">
        <v>2414</v>
      </c>
      <c r="B4001" s="6" t="s">
        <v>31</v>
      </c>
      <c r="C4001" s="6" t="s">
        <v>31</v>
      </c>
      <c r="D4001" s="6" t="s">
        <v>31</v>
      </c>
      <c r="E4001" s="6" t="s">
        <v>31</v>
      </c>
    </row>
    <row r="4002" spans="1:5" ht="12" x14ac:dyDescent="0.2">
      <c r="A4002" s="6" t="s">
        <v>2415</v>
      </c>
      <c r="B4002" s="9">
        <v>394</v>
      </c>
      <c r="C4002" s="9">
        <v>0</v>
      </c>
      <c r="D4002" s="9">
        <v>0</v>
      </c>
      <c r="E4002" s="9">
        <v>394</v>
      </c>
    </row>
    <row r="4003" spans="1:5" ht="12" x14ac:dyDescent="0.2">
      <c r="A4003" s="6" t="s">
        <v>2416</v>
      </c>
      <c r="B4003" s="6" t="s">
        <v>31</v>
      </c>
      <c r="C4003" s="6" t="s">
        <v>31</v>
      </c>
      <c r="D4003" s="6" t="s">
        <v>31</v>
      </c>
      <c r="E4003" s="6" t="s">
        <v>31</v>
      </c>
    </row>
    <row r="4004" spans="1:5" ht="12" x14ac:dyDescent="0.2">
      <c r="A4004" s="6" t="s">
        <v>2417</v>
      </c>
      <c r="B4004" s="9">
        <v>0</v>
      </c>
      <c r="C4004" s="9">
        <v>7627</v>
      </c>
      <c r="D4004" s="9">
        <v>0</v>
      </c>
      <c r="E4004" s="9">
        <v>7627</v>
      </c>
    </row>
    <row r="4005" spans="1:5" ht="12" x14ac:dyDescent="0.2">
      <c r="A4005" s="6" t="s">
        <v>2418</v>
      </c>
      <c r="B4005" s="6" t="s">
        <v>31</v>
      </c>
      <c r="C4005" s="6" t="s">
        <v>31</v>
      </c>
      <c r="D4005" s="6" t="s">
        <v>31</v>
      </c>
      <c r="E4005" s="6" t="s">
        <v>31</v>
      </c>
    </row>
    <row r="4006" spans="1:5" ht="12" x14ac:dyDescent="0.2">
      <c r="A4006" s="6" t="s">
        <v>2419</v>
      </c>
      <c r="B4006" s="9">
        <v>0</v>
      </c>
      <c r="C4006" s="9">
        <v>0</v>
      </c>
      <c r="D4006" s="9">
        <v>646</v>
      </c>
      <c r="E4006" s="9">
        <v>646</v>
      </c>
    </row>
    <row r="4007" spans="1:5" ht="12" x14ac:dyDescent="0.2">
      <c r="A4007" s="6" t="s">
        <v>2420</v>
      </c>
      <c r="B4007" s="6" t="s">
        <v>31</v>
      </c>
      <c r="C4007" s="6" t="s">
        <v>31</v>
      </c>
      <c r="D4007" s="6" t="s">
        <v>31</v>
      </c>
      <c r="E4007" s="6" t="s">
        <v>31</v>
      </c>
    </row>
    <row r="4008" spans="1:5" ht="12" x14ac:dyDescent="0.2">
      <c r="A4008" s="6" t="s">
        <v>2421</v>
      </c>
      <c r="B4008" s="6" t="s">
        <v>31</v>
      </c>
      <c r="C4008" s="6" t="s">
        <v>31</v>
      </c>
      <c r="D4008" s="6" t="s">
        <v>31</v>
      </c>
      <c r="E4008" s="6" t="s">
        <v>31</v>
      </c>
    </row>
    <row r="4009" spans="1:5" ht="12" x14ac:dyDescent="0.2">
      <c r="A4009" s="6" t="s">
        <v>2422</v>
      </c>
      <c r="B4009" s="6" t="s">
        <v>31</v>
      </c>
      <c r="C4009" s="6" t="s">
        <v>31</v>
      </c>
      <c r="D4009" s="6" t="s">
        <v>31</v>
      </c>
      <c r="E4009" s="6" t="s">
        <v>31</v>
      </c>
    </row>
    <row r="4010" spans="1:5" ht="12" x14ac:dyDescent="0.2">
      <c r="A4010" s="6" t="s">
        <v>1467</v>
      </c>
      <c r="B4010" s="9">
        <v>394</v>
      </c>
      <c r="C4010" s="9">
        <v>7627</v>
      </c>
      <c r="D4010" s="9">
        <v>646</v>
      </c>
      <c r="E4010" s="9">
        <v>8667</v>
      </c>
    </row>
    <row r="4011" spans="1:5" ht="12" x14ac:dyDescent="0.2">
      <c r="A4011" s="6" t="s">
        <v>31</v>
      </c>
      <c r="B4011" s="6" t="s">
        <v>31</v>
      </c>
      <c r="C4011" s="6" t="s">
        <v>31</v>
      </c>
      <c r="D4011" s="6" t="s">
        <v>31</v>
      </c>
      <c r="E4011" s="6" t="s">
        <v>31</v>
      </c>
    </row>
    <row r="4012" spans="1:5" ht="12" x14ac:dyDescent="0.2">
      <c r="A4012" s="6" t="s">
        <v>31</v>
      </c>
      <c r="B4012" s="6" t="s">
        <v>31</v>
      </c>
      <c r="C4012" s="6" t="s">
        <v>31</v>
      </c>
      <c r="D4012" s="6" t="s">
        <v>31</v>
      </c>
      <c r="E4012" s="6" t="s">
        <v>31</v>
      </c>
    </row>
    <row r="4013" spans="1:5" ht="12" x14ac:dyDescent="0.2">
      <c r="A4013" s="7" t="s">
        <v>2664</v>
      </c>
      <c r="B4013" s="8">
        <v>0</v>
      </c>
      <c r="C4013" s="8">
        <v>28822</v>
      </c>
      <c r="D4013" s="8">
        <v>0</v>
      </c>
      <c r="E4013" s="8">
        <v>28822</v>
      </c>
    </row>
    <row r="4014" spans="1:5" ht="12" x14ac:dyDescent="0.2">
      <c r="A4014" s="6" t="s">
        <v>2665</v>
      </c>
      <c r="B4014" s="6" t="s">
        <v>31</v>
      </c>
      <c r="C4014" s="6" t="s">
        <v>31</v>
      </c>
      <c r="D4014" s="6" t="s">
        <v>31</v>
      </c>
      <c r="E4014" s="6" t="s">
        <v>31</v>
      </c>
    </row>
    <row r="4015" spans="1:5" ht="12" x14ac:dyDescent="0.2">
      <c r="A4015" s="6" t="s">
        <v>2666</v>
      </c>
      <c r="B4015" s="6" t="s">
        <v>31</v>
      </c>
      <c r="C4015" s="6" t="s">
        <v>31</v>
      </c>
      <c r="D4015" s="6" t="s">
        <v>31</v>
      </c>
      <c r="E4015" s="6" t="s">
        <v>31</v>
      </c>
    </row>
    <row r="4016" spans="1:5" ht="12" x14ac:dyDescent="0.2">
      <c r="A4016" s="6" t="s">
        <v>31</v>
      </c>
      <c r="B4016" s="6" t="s">
        <v>31</v>
      </c>
      <c r="C4016" s="6" t="s">
        <v>31</v>
      </c>
      <c r="D4016" s="6" t="s">
        <v>31</v>
      </c>
      <c r="E4016" s="6" t="s">
        <v>31</v>
      </c>
    </row>
    <row r="4017" spans="1:5" ht="12" x14ac:dyDescent="0.2">
      <c r="A4017" s="6" t="s">
        <v>1349</v>
      </c>
      <c r="B4017" s="6" t="s">
        <v>31</v>
      </c>
      <c r="C4017" s="6" t="s">
        <v>31</v>
      </c>
      <c r="D4017" s="6" t="s">
        <v>31</v>
      </c>
      <c r="E4017" s="6" t="s">
        <v>31</v>
      </c>
    </row>
    <row r="4018" spans="1:5" ht="12" x14ac:dyDescent="0.2">
      <c r="A4018" s="6" t="s">
        <v>1350</v>
      </c>
      <c r="B4018" s="6" t="s">
        <v>31</v>
      </c>
      <c r="C4018" s="6" t="s">
        <v>31</v>
      </c>
      <c r="D4018" s="6" t="s">
        <v>31</v>
      </c>
      <c r="E4018" s="6" t="s">
        <v>31</v>
      </c>
    </row>
    <row r="4019" spans="1:5" ht="12" x14ac:dyDescent="0.2">
      <c r="A4019" s="6" t="s">
        <v>1351</v>
      </c>
      <c r="B4019" s="6" t="s">
        <v>31</v>
      </c>
      <c r="C4019" s="6" t="s">
        <v>31</v>
      </c>
      <c r="D4019" s="6" t="s">
        <v>31</v>
      </c>
      <c r="E4019" s="6" t="s">
        <v>31</v>
      </c>
    </row>
    <row r="4020" spans="1:5" ht="12" x14ac:dyDescent="0.2">
      <c r="A4020" s="6" t="s">
        <v>31</v>
      </c>
      <c r="B4020" s="6" t="s">
        <v>31</v>
      </c>
      <c r="C4020" s="6" t="s">
        <v>31</v>
      </c>
      <c r="D4020" s="6" t="s">
        <v>31</v>
      </c>
      <c r="E4020" s="6" t="s">
        <v>31</v>
      </c>
    </row>
    <row r="4021" spans="1:5" ht="12" x14ac:dyDescent="0.2">
      <c r="A4021" s="6" t="s">
        <v>2667</v>
      </c>
      <c r="B4021" s="6" t="s">
        <v>31</v>
      </c>
      <c r="C4021" s="6" t="s">
        <v>31</v>
      </c>
      <c r="D4021" s="6" t="s">
        <v>31</v>
      </c>
      <c r="E4021" s="6" t="s">
        <v>31</v>
      </c>
    </row>
    <row r="4022" spans="1:5" ht="12" x14ac:dyDescent="0.2">
      <c r="A4022" s="6" t="s">
        <v>2668</v>
      </c>
      <c r="B4022" s="6" t="s">
        <v>31</v>
      </c>
      <c r="C4022" s="6" t="s">
        <v>31</v>
      </c>
      <c r="D4022" s="6" t="s">
        <v>31</v>
      </c>
      <c r="E4022" s="6" t="s">
        <v>31</v>
      </c>
    </row>
    <row r="4023" spans="1:5" ht="12" x14ac:dyDescent="0.2">
      <c r="A4023" s="6" t="s">
        <v>31</v>
      </c>
      <c r="B4023" s="6" t="s">
        <v>31</v>
      </c>
      <c r="C4023" s="6" t="s">
        <v>31</v>
      </c>
      <c r="D4023" s="6" t="s">
        <v>31</v>
      </c>
      <c r="E4023" s="6" t="s">
        <v>31</v>
      </c>
    </row>
    <row r="4024" spans="1:5" ht="12" x14ac:dyDescent="0.2">
      <c r="A4024" s="6" t="s">
        <v>2669</v>
      </c>
      <c r="B4024" s="6" t="s">
        <v>31</v>
      </c>
      <c r="C4024" s="6" t="s">
        <v>31</v>
      </c>
      <c r="D4024" s="6" t="s">
        <v>31</v>
      </c>
      <c r="E4024" s="6" t="s">
        <v>31</v>
      </c>
    </row>
    <row r="4025" spans="1:5" ht="12" x14ac:dyDescent="0.2">
      <c r="A4025" s="6" t="s">
        <v>1511</v>
      </c>
      <c r="B4025" s="9">
        <v>0</v>
      </c>
      <c r="C4025" s="9">
        <v>0</v>
      </c>
      <c r="D4025" s="9">
        <v>0</v>
      </c>
      <c r="E4025" s="9">
        <v>0</v>
      </c>
    </row>
    <row r="4026" spans="1:5" ht="12" x14ac:dyDescent="0.2">
      <c r="A4026" s="6" t="s">
        <v>2670</v>
      </c>
      <c r="B4026" s="6" t="s">
        <v>31</v>
      </c>
      <c r="C4026" s="6" t="s">
        <v>31</v>
      </c>
      <c r="D4026" s="6" t="s">
        <v>31</v>
      </c>
      <c r="E4026" s="6" t="s">
        <v>31</v>
      </c>
    </row>
    <row r="4027" spans="1:5" ht="12" x14ac:dyDescent="0.2">
      <c r="A4027" s="6" t="s">
        <v>2671</v>
      </c>
      <c r="B4027" s="9">
        <v>0</v>
      </c>
      <c r="C4027" s="9">
        <v>28822</v>
      </c>
      <c r="D4027" s="9">
        <v>0</v>
      </c>
      <c r="E4027" s="9">
        <v>28822</v>
      </c>
    </row>
    <row r="4028" spans="1:5" ht="12" x14ac:dyDescent="0.2">
      <c r="A4028" s="6" t="s">
        <v>2672</v>
      </c>
      <c r="B4028" s="6" t="s">
        <v>31</v>
      </c>
      <c r="C4028" s="6" t="s">
        <v>31</v>
      </c>
      <c r="D4028" s="6" t="s">
        <v>31</v>
      </c>
      <c r="E4028" s="6" t="s">
        <v>31</v>
      </c>
    </row>
    <row r="4029" spans="1:5" ht="12" x14ac:dyDescent="0.2">
      <c r="A4029" s="6" t="s">
        <v>1515</v>
      </c>
      <c r="B4029" s="9">
        <v>0</v>
      </c>
      <c r="C4029" s="9">
        <v>0</v>
      </c>
      <c r="D4029" s="9">
        <v>0</v>
      </c>
      <c r="E4029" s="9">
        <v>0</v>
      </c>
    </row>
    <row r="4030" spans="1:5" ht="12" x14ac:dyDescent="0.2">
      <c r="A4030" s="6" t="s">
        <v>2673</v>
      </c>
      <c r="B4030" s="6" t="s">
        <v>31</v>
      </c>
      <c r="C4030" s="6" t="s">
        <v>31</v>
      </c>
      <c r="D4030" s="6" t="s">
        <v>31</v>
      </c>
      <c r="E4030" s="6" t="s">
        <v>31</v>
      </c>
    </row>
    <row r="4031" spans="1:5" ht="12" x14ac:dyDescent="0.2">
      <c r="A4031" s="6" t="s">
        <v>1365</v>
      </c>
      <c r="B4031" s="9">
        <v>0</v>
      </c>
      <c r="C4031" s="9">
        <v>28822</v>
      </c>
      <c r="D4031" s="9">
        <v>0</v>
      </c>
      <c r="E4031" s="9">
        <v>28822</v>
      </c>
    </row>
    <row r="4032" spans="1:5" ht="12" x14ac:dyDescent="0.2">
      <c r="A4032" s="6" t="s">
        <v>31</v>
      </c>
      <c r="B4032" s="6" t="s">
        <v>31</v>
      </c>
      <c r="C4032" s="6" t="s">
        <v>31</v>
      </c>
      <c r="D4032" s="6" t="s">
        <v>31</v>
      </c>
      <c r="E4032" s="6" t="s">
        <v>31</v>
      </c>
    </row>
    <row r="4033" spans="1:5" ht="12" x14ac:dyDescent="0.2">
      <c r="A4033" s="6" t="s">
        <v>31</v>
      </c>
      <c r="B4033" s="6" t="s">
        <v>31</v>
      </c>
      <c r="C4033" s="6" t="s">
        <v>31</v>
      </c>
      <c r="D4033" s="6" t="s">
        <v>31</v>
      </c>
      <c r="E4033" s="6" t="s">
        <v>31</v>
      </c>
    </row>
    <row r="4034" spans="1:5" ht="12" x14ac:dyDescent="0.2">
      <c r="A4034" s="7" t="s">
        <v>2674</v>
      </c>
      <c r="B4034" s="8">
        <v>0</v>
      </c>
      <c r="C4034" s="8">
        <v>23945</v>
      </c>
      <c r="D4034" s="8">
        <v>0</v>
      </c>
      <c r="E4034" s="8">
        <v>23945</v>
      </c>
    </row>
    <row r="4035" spans="1:5" ht="12" x14ac:dyDescent="0.2">
      <c r="A4035" s="6" t="s">
        <v>2665</v>
      </c>
      <c r="B4035" s="6" t="s">
        <v>31</v>
      </c>
      <c r="C4035" s="6" t="s">
        <v>31</v>
      </c>
      <c r="D4035" s="6" t="s">
        <v>31</v>
      </c>
      <c r="E4035" s="6" t="s">
        <v>31</v>
      </c>
    </row>
    <row r="4036" spans="1:5" ht="12" x14ac:dyDescent="0.2">
      <c r="A4036" s="6" t="s">
        <v>2666</v>
      </c>
      <c r="B4036" s="6" t="s">
        <v>31</v>
      </c>
      <c r="C4036" s="6" t="s">
        <v>31</v>
      </c>
      <c r="D4036" s="6" t="s">
        <v>31</v>
      </c>
      <c r="E4036" s="6" t="s">
        <v>31</v>
      </c>
    </row>
    <row r="4037" spans="1:5" ht="12" x14ac:dyDescent="0.2">
      <c r="A4037" s="6" t="s">
        <v>31</v>
      </c>
      <c r="B4037" s="6" t="s">
        <v>31</v>
      </c>
      <c r="C4037" s="6" t="s">
        <v>31</v>
      </c>
      <c r="D4037" s="6" t="s">
        <v>31</v>
      </c>
      <c r="E4037" s="6" t="s">
        <v>31</v>
      </c>
    </row>
    <row r="4038" spans="1:5" ht="12" x14ac:dyDescent="0.2">
      <c r="A4038" s="6" t="s">
        <v>1349</v>
      </c>
      <c r="B4038" s="6" t="s">
        <v>31</v>
      </c>
      <c r="C4038" s="6" t="s">
        <v>31</v>
      </c>
      <c r="D4038" s="6" t="s">
        <v>31</v>
      </c>
      <c r="E4038" s="6" t="s">
        <v>31</v>
      </c>
    </row>
    <row r="4039" spans="1:5" ht="12" x14ac:dyDescent="0.2">
      <c r="A4039" s="6" t="s">
        <v>1350</v>
      </c>
      <c r="B4039" s="6" t="s">
        <v>31</v>
      </c>
      <c r="C4039" s="6" t="s">
        <v>31</v>
      </c>
      <c r="D4039" s="6" t="s">
        <v>31</v>
      </c>
      <c r="E4039" s="6" t="s">
        <v>31</v>
      </c>
    </row>
    <row r="4040" spans="1:5" ht="12" x14ac:dyDescent="0.2">
      <c r="A4040" s="6" t="s">
        <v>1351</v>
      </c>
      <c r="B4040" s="6" t="s">
        <v>31</v>
      </c>
      <c r="C4040" s="6" t="s">
        <v>31</v>
      </c>
      <c r="D4040" s="6" t="s">
        <v>31</v>
      </c>
      <c r="E4040" s="6" t="s">
        <v>31</v>
      </c>
    </row>
    <row r="4041" spans="1:5" ht="12" x14ac:dyDescent="0.2">
      <c r="A4041" s="6" t="s">
        <v>31</v>
      </c>
      <c r="B4041" s="6" t="s">
        <v>31</v>
      </c>
      <c r="C4041" s="6" t="s">
        <v>31</v>
      </c>
      <c r="D4041" s="6" t="s">
        <v>31</v>
      </c>
      <c r="E4041" s="6" t="s">
        <v>31</v>
      </c>
    </row>
    <row r="4042" spans="1:5" ht="12" x14ac:dyDescent="0.2">
      <c r="A4042" s="6" t="s">
        <v>2667</v>
      </c>
      <c r="B4042" s="6" t="s">
        <v>31</v>
      </c>
      <c r="C4042" s="6" t="s">
        <v>31</v>
      </c>
      <c r="D4042" s="6" t="s">
        <v>31</v>
      </c>
      <c r="E4042" s="6" t="s">
        <v>31</v>
      </c>
    </row>
    <row r="4043" spans="1:5" ht="12" x14ac:dyDescent="0.2">
      <c r="A4043" s="6" t="s">
        <v>2668</v>
      </c>
      <c r="B4043" s="6" t="s">
        <v>31</v>
      </c>
      <c r="C4043" s="6" t="s">
        <v>31</v>
      </c>
      <c r="D4043" s="6" t="s">
        <v>31</v>
      </c>
      <c r="E4043" s="6" t="s">
        <v>31</v>
      </c>
    </row>
    <row r="4044" spans="1:5" ht="12" x14ac:dyDescent="0.2">
      <c r="A4044" s="6" t="s">
        <v>31</v>
      </c>
      <c r="B4044" s="6" t="s">
        <v>31</v>
      </c>
      <c r="C4044" s="6" t="s">
        <v>31</v>
      </c>
      <c r="D4044" s="6" t="s">
        <v>31</v>
      </c>
      <c r="E4044" s="6" t="s">
        <v>31</v>
      </c>
    </row>
    <row r="4045" spans="1:5" ht="12" x14ac:dyDescent="0.2">
      <c r="A4045" s="6" t="s">
        <v>2675</v>
      </c>
      <c r="B4045" s="6" t="s">
        <v>31</v>
      </c>
      <c r="C4045" s="6" t="s">
        <v>31</v>
      </c>
      <c r="D4045" s="6" t="s">
        <v>31</v>
      </c>
      <c r="E4045" s="6" t="s">
        <v>31</v>
      </c>
    </row>
    <row r="4046" spans="1:5" ht="12" x14ac:dyDescent="0.2">
      <c r="A4046" s="6" t="s">
        <v>1511</v>
      </c>
      <c r="B4046" s="9">
        <v>0</v>
      </c>
      <c r="C4046" s="9">
        <v>0</v>
      </c>
      <c r="D4046" s="9">
        <v>0</v>
      </c>
      <c r="E4046" s="9">
        <v>0</v>
      </c>
    </row>
    <row r="4047" spans="1:5" ht="12" x14ac:dyDescent="0.2">
      <c r="A4047" s="6" t="s">
        <v>2676</v>
      </c>
      <c r="B4047" s="6" t="s">
        <v>31</v>
      </c>
      <c r="C4047" s="6" t="s">
        <v>31</v>
      </c>
      <c r="D4047" s="6" t="s">
        <v>31</v>
      </c>
      <c r="E4047" s="6" t="s">
        <v>31</v>
      </c>
    </row>
    <row r="4048" spans="1:5" ht="12" x14ac:dyDescent="0.2">
      <c r="A4048" s="6" t="s">
        <v>2677</v>
      </c>
      <c r="B4048" s="9">
        <v>0</v>
      </c>
      <c r="C4048" s="9">
        <v>23945</v>
      </c>
      <c r="D4048" s="9">
        <v>0</v>
      </c>
      <c r="E4048" s="9">
        <v>23945</v>
      </c>
    </row>
    <row r="4049" spans="1:5" ht="12" x14ac:dyDescent="0.2">
      <c r="A4049" s="6" t="s">
        <v>2678</v>
      </c>
      <c r="B4049" s="6" t="s">
        <v>31</v>
      </c>
      <c r="C4049" s="6" t="s">
        <v>31</v>
      </c>
      <c r="D4049" s="6" t="s">
        <v>31</v>
      </c>
      <c r="E4049" s="6" t="s">
        <v>31</v>
      </c>
    </row>
    <row r="4050" spans="1:5" ht="12" x14ac:dyDescent="0.2">
      <c r="A4050" s="6" t="s">
        <v>1515</v>
      </c>
      <c r="B4050" s="9">
        <v>0</v>
      </c>
      <c r="C4050" s="9">
        <v>0</v>
      </c>
      <c r="D4050" s="9">
        <v>0</v>
      </c>
      <c r="E4050" s="9">
        <v>0</v>
      </c>
    </row>
    <row r="4051" spans="1:5" ht="12" x14ac:dyDescent="0.2">
      <c r="A4051" s="6" t="s">
        <v>2679</v>
      </c>
      <c r="B4051" s="6" t="s">
        <v>31</v>
      </c>
      <c r="C4051" s="6" t="s">
        <v>31</v>
      </c>
      <c r="D4051" s="6" t="s">
        <v>31</v>
      </c>
      <c r="E4051" s="6" t="s">
        <v>31</v>
      </c>
    </row>
    <row r="4052" spans="1:5" ht="12" x14ac:dyDescent="0.2">
      <c r="A4052" s="6" t="s">
        <v>1365</v>
      </c>
      <c r="B4052" s="9">
        <v>0</v>
      </c>
      <c r="C4052" s="9">
        <v>23945</v>
      </c>
      <c r="D4052" s="9">
        <v>0</v>
      </c>
      <c r="E4052" s="9">
        <v>23945</v>
      </c>
    </row>
    <row r="4053" spans="1:5" ht="12" x14ac:dyDescent="0.2">
      <c r="A4053" s="6" t="s">
        <v>31</v>
      </c>
      <c r="B4053" s="6" t="s">
        <v>31</v>
      </c>
      <c r="C4053" s="6" t="s">
        <v>31</v>
      </c>
      <c r="D4053" s="6" t="s">
        <v>31</v>
      </c>
      <c r="E4053" s="6" t="s">
        <v>31</v>
      </c>
    </row>
    <row r="4054" spans="1:5" ht="12" x14ac:dyDescent="0.2">
      <c r="A4054" s="6" t="s">
        <v>31</v>
      </c>
      <c r="B4054" s="6" t="s">
        <v>31</v>
      </c>
      <c r="C4054" s="6" t="s">
        <v>31</v>
      </c>
      <c r="D4054" s="6" t="s">
        <v>31</v>
      </c>
      <c r="E4054" s="6" t="s">
        <v>31</v>
      </c>
    </row>
    <row r="4055" spans="1:5" ht="12" x14ac:dyDescent="0.2">
      <c r="A4055" s="7" t="s">
        <v>2680</v>
      </c>
      <c r="B4055" s="8">
        <v>758</v>
      </c>
      <c r="C4055" s="8">
        <v>2203</v>
      </c>
      <c r="D4055" s="8">
        <v>753</v>
      </c>
      <c r="E4055" s="8">
        <v>3714</v>
      </c>
    </row>
    <row r="4056" spans="1:5" ht="12" x14ac:dyDescent="0.2">
      <c r="A4056" s="6" t="s">
        <v>2681</v>
      </c>
      <c r="B4056" s="6" t="s">
        <v>31</v>
      </c>
      <c r="C4056" s="6" t="s">
        <v>31</v>
      </c>
      <c r="D4056" s="6" t="s">
        <v>31</v>
      </c>
      <c r="E4056" s="6" t="s">
        <v>31</v>
      </c>
    </row>
    <row r="4057" spans="1:5" ht="12" x14ac:dyDescent="0.2">
      <c r="A4057" s="6" t="s">
        <v>31</v>
      </c>
      <c r="B4057" s="6" t="s">
        <v>31</v>
      </c>
      <c r="C4057" s="6" t="s">
        <v>31</v>
      </c>
      <c r="D4057" s="6" t="s">
        <v>31</v>
      </c>
      <c r="E4057" s="6" t="s">
        <v>31</v>
      </c>
    </row>
    <row r="4058" spans="1:5" ht="12" x14ac:dyDescent="0.2">
      <c r="A4058" s="6" t="s">
        <v>2682</v>
      </c>
      <c r="B4058" s="6" t="s">
        <v>31</v>
      </c>
      <c r="C4058" s="6" t="s">
        <v>31</v>
      </c>
      <c r="D4058" s="6" t="s">
        <v>31</v>
      </c>
      <c r="E4058" s="6" t="s">
        <v>31</v>
      </c>
    </row>
    <row r="4059" spans="1:5" ht="12" x14ac:dyDescent="0.2">
      <c r="A4059" s="6" t="s">
        <v>31</v>
      </c>
      <c r="B4059" s="6" t="s">
        <v>31</v>
      </c>
      <c r="C4059" s="6" t="s">
        <v>31</v>
      </c>
      <c r="D4059" s="6" t="s">
        <v>31</v>
      </c>
      <c r="E4059" s="6" t="s">
        <v>31</v>
      </c>
    </row>
    <row r="4060" spans="1:5" ht="12" x14ac:dyDescent="0.2">
      <c r="A4060" s="6" t="s">
        <v>2379</v>
      </c>
      <c r="B4060" s="6" t="s">
        <v>31</v>
      </c>
      <c r="C4060" s="6" t="s">
        <v>31</v>
      </c>
      <c r="D4060" s="6" t="s">
        <v>31</v>
      </c>
      <c r="E4060" s="6" t="s">
        <v>31</v>
      </c>
    </row>
    <row r="4061" spans="1:5" ht="12" x14ac:dyDescent="0.2">
      <c r="A4061" s="6" t="s">
        <v>31</v>
      </c>
      <c r="B4061" s="6" t="s">
        <v>31</v>
      </c>
      <c r="C4061" s="6" t="s">
        <v>31</v>
      </c>
      <c r="D4061" s="6" t="s">
        <v>31</v>
      </c>
      <c r="E4061" s="6" t="s">
        <v>31</v>
      </c>
    </row>
    <row r="4062" spans="1:5" ht="12" x14ac:dyDescent="0.2">
      <c r="A4062" s="6" t="s">
        <v>1349</v>
      </c>
      <c r="B4062" s="6" t="s">
        <v>31</v>
      </c>
      <c r="C4062" s="6" t="s">
        <v>31</v>
      </c>
      <c r="D4062" s="6" t="s">
        <v>31</v>
      </c>
      <c r="E4062" s="6" t="s">
        <v>31</v>
      </c>
    </row>
    <row r="4063" spans="1:5" ht="12" x14ac:dyDescent="0.2">
      <c r="A4063" s="6" t="s">
        <v>1350</v>
      </c>
      <c r="B4063" s="6" t="s">
        <v>31</v>
      </c>
      <c r="C4063" s="6" t="s">
        <v>31</v>
      </c>
      <c r="D4063" s="6" t="s">
        <v>31</v>
      </c>
      <c r="E4063" s="6" t="s">
        <v>31</v>
      </c>
    </row>
    <row r="4064" spans="1:5" ht="12" x14ac:dyDescent="0.2">
      <c r="A4064" s="6" t="s">
        <v>1351</v>
      </c>
      <c r="B4064" s="6" t="s">
        <v>31</v>
      </c>
      <c r="C4064" s="6" t="s">
        <v>31</v>
      </c>
      <c r="D4064" s="6" t="s">
        <v>31</v>
      </c>
      <c r="E4064" s="6" t="s">
        <v>31</v>
      </c>
    </row>
    <row r="4065" spans="1:5" ht="12" x14ac:dyDescent="0.2">
      <c r="A4065" s="6" t="s">
        <v>31</v>
      </c>
      <c r="B4065" s="6" t="s">
        <v>31</v>
      </c>
      <c r="C4065" s="6" t="s">
        <v>31</v>
      </c>
      <c r="D4065" s="6" t="s">
        <v>31</v>
      </c>
      <c r="E4065" s="6" t="s">
        <v>31</v>
      </c>
    </row>
    <row r="4066" spans="1:5" ht="12" x14ac:dyDescent="0.2">
      <c r="A4066" s="6" t="s">
        <v>2380</v>
      </c>
      <c r="B4066" s="6" t="s">
        <v>31</v>
      </c>
      <c r="C4066" s="6" t="s">
        <v>31</v>
      </c>
      <c r="D4066" s="6" t="s">
        <v>31</v>
      </c>
      <c r="E4066" s="6" t="s">
        <v>31</v>
      </c>
    </row>
    <row r="4067" spans="1:5" ht="12" x14ac:dyDescent="0.2">
      <c r="A4067" s="6" t="s">
        <v>1365</v>
      </c>
      <c r="B4067" s="9">
        <v>0</v>
      </c>
      <c r="C4067" s="9">
        <v>0</v>
      </c>
      <c r="D4067" s="9">
        <v>0</v>
      </c>
      <c r="E4067" s="9">
        <v>0</v>
      </c>
    </row>
    <row r="4068" spans="1:5" ht="12" x14ac:dyDescent="0.2">
      <c r="A4068" s="6" t="s">
        <v>31</v>
      </c>
      <c r="B4068" s="6" t="s">
        <v>31</v>
      </c>
      <c r="C4068" s="6" t="s">
        <v>31</v>
      </c>
      <c r="D4068" s="6" t="s">
        <v>31</v>
      </c>
      <c r="E4068" s="6" t="s">
        <v>31</v>
      </c>
    </row>
    <row r="4069" spans="1:5" ht="12" x14ac:dyDescent="0.2">
      <c r="A4069" s="6" t="s">
        <v>2381</v>
      </c>
      <c r="B4069" s="6" t="s">
        <v>31</v>
      </c>
      <c r="C4069" s="6" t="s">
        <v>31</v>
      </c>
      <c r="D4069" s="6" t="s">
        <v>31</v>
      </c>
      <c r="E4069" s="6" t="s">
        <v>31</v>
      </c>
    </row>
    <row r="4070" spans="1:5" ht="12" x14ac:dyDescent="0.2">
      <c r="A4070" s="6" t="s">
        <v>2382</v>
      </c>
      <c r="B4070" s="6" t="s">
        <v>31</v>
      </c>
      <c r="C4070" s="6" t="s">
        <v>31</v>
      </c>
      <c r="D4070" s="6" t="s">
        <v>31</v>
      </c>
      <c r="E4070" s="6" t="s">
        <v>31</v>
      </c>
    </row>
    <row r="4071" spans="1:5" ht="12" x14ac:dyDescent="0.2">
      <c r="A4071" s="6" t="s">
        <v>2383</v>
      </c>
      <c r="B4071" s="9">
        <v>758</v>
      </c>
      <c r="C4071" s="9">
        <v>0</v>
      </c>
      <c r="D4071" s="9">
        <v>0</v>
      </c>
      <c r="E4071" s="9">
        <v>758</v>
      </c>
    </row>
    <row r="4072" spans="1:5" ht="12" x14ac:dyDescent="0.2">
      <c r="A4072" s="6" t="s">
        <v>2384</v>
      </c>
      <c r="B4072" s="6" t="s">
        <v>31</v>
      </c>
      <c r="C4072" s="6" t="s">
        <v>31</v>
      </c>
      <c r="D4072" s="6" t="s">
        <v>31</v>
      </c>
      <c r="E4072" s="6" t="s">
        <v>31</v>
      </c>
    </row>
    <row r="4073" spans="1:5" ht="12" x14ac:dyDescent="0.2">
      <c r="A4073" s="6" t="s">
        <v>2385</v>
      </c>
      <c r="B4073" s="9">
        <v>0</v>
      </c>
      <c r="C4073" s="9">
        <v>2203</v>
      </c>
      <c r="D4073" s="9">
        <v>0</v>
      </c>
      <c r="E4073" s="9">
        <v>2203</v>
      </c>
    </row>
    <row r="4074" spans="1:5" ht="12" x14ac:dyDescent="0.2">
      <c r="A4074" s="6" t="s">
        <v>2386</v>
      </c>
      <c r="B4074" s="6" t="s">
        <v>31</v>
      </c>
      <c r="C4074" s="6" t="s">
        <v>31</v>
      </c>
      <c r="D4074" s="6" t="s">
        <v>31</v>
      </c>
      <c r="E4074" s="6" t="s">
        <v>31</v>
      </c>
    </row>
    <row r="4075" spans="1:5" ht="12" x14ac:dyDescent="0.2">
      <c r="A4075" s="6" t="s">
        <v>2387</v>
      </c>
      <c r="B4075" s="9">
        <v>0</v>
      </c>
      <c r="C4075" s="9">
        <v>0</v>
      </c>
      <c r="D4075" s="9">
        <v>753</v>
      </c>
      <c r="E4075" s="9">
        <v>753</v>
      </c>
    </row>
    <row r="4076" spans="1:5" ht="12" x14ac:dyDescent="0.2">
      <c r="A4076" s="6" t="s">
        <v>2388</v>
      </c>
      <c r="B4076" s="6" t="s">
        <v>31</v>
      </c>
      <c r="C4076" s="6" t="s">
        <v>31</v>
      </c>
      <c r="D4076" s="6" t="s">
        <v>31</v>
      </c>
      <c r="E4076" s="6" t="s">
        <v>31</v>
      </c>
    </row>
    <row r="4077" spans="1:5" ht="12" x14ac:dyDescent="0.2">
      <c r="A4077" s="6" t="s">
        <v>2389</v>
      </c>
      <c r="B4077" s="6" t="s">
        <v>31</v>
      </c>
      <c r="C4077" s="6" t="s">
        <v>31</v>
      </c>
      <c r="D4077" s="6" t="s">
        <v>31</v>
      </c>
      <c r="E4077" s="6" t="s">
        <v>31</v>
      </c>
    </row>
    <row r="4078" spans="1:5" ht="12" x14ac:dyDescent="0.2">
      <c r="A4078" s="6" t="s">
        <v>1503</v>
      </c>
      <c r="B4078" s="9">
        <v>758</v>
      </c>
      <c r="C4078" s="9">
        <v>2203</v>
      </c>
      <c r="D4078" s="9">
        <v>753</v>
      </c>
      <c r="E4078" s="9">
        <v>3714</v>
      </c>
    </row>
    <row r="4079" spans="1:5" ht="12" x14ac:dyDescent="0.2">
      <c r="A4079" s="6" t="s">
        <v>31</v>
      </c>
      <c r="B4079" s="6" t="s">
        <v>31</v>
      </c>
      <c r="C4079" s="6" t="s">
        <v>31</v>
      </c>
      <c r="D4079" s="6" t="s">
        <v>31</v>
      </c>
      <c r="E4079" s="6" t="s">
        <v>31</v>
      </c>
    </row>
    <row r="4080" spans="1:5" ht="12" x14ac:dyDescent="0.2">
      <c r="A4080" s="6" t="s">
        <v>31</v>
      </c>
      <c r="B4080" s="6" t="s">
        <v>31</v>
      </c>
      <c r="C4080" s="6" t="s">
        <v>31</v>
      </c>
      <c r="D4080" s="6" t="s">
        <v>31</v>
      </c>
      <c r="E4080" s="6" t="s">
        <v>31</v>
      </c>
    </row>
    <row r="4081" spans="1:5" ht="12" x14ac:dyDescent="0.2">
      <c r="A4081" s="7" t="s">
        <v>2683</v>
      </c>
      <c r="B4081" s="8">
        <v>2837</v>
      </c>
      <c r="C4081" s="8">
        <v>6746</v>
      </c>
      <c r="D4081" s="8">
        <v>2818</v>
      </c>
      <c r="E4081" s="8">
        <v>12401</v>
      </c>
    </row>
    <row r="4082" spans="1:5" ht="12" x14ac:dyDescent="0.2">
      <c r="A4082" s="6" t="s">
        <v>2681</v>
      </c>
      <c r="B4082" s="6" t="s">
        <v>31</v>
      </c>
      <c r="C4082" s="6" t="s">
        <v>31</v>
      </c>
      <c r="D4082" s="6" t="s">
        <v>31</v>
      </c>
      <c r="E4082" s="6" t="s">
        <v>31</v>
      </c>
    </row>
    <row r="4083" spans="1:5" ht="12" x14ac:dyDescent="0.2">
      <c r="A4083" s="6" t="s">
        <v>31</v>
      </c>
      <c r="B4083" s="6" t="s">
        <v>31</v>
      </c>
      <c r="C4083" s="6" t="s">
        <v>31</v>
      </c>
      <c r="D4083" s="6" t="s">
        <v>31</v>
      </c>
      <c r="E4083" s="6" t="s">
        <v>31</v>
      </c>
    </row>
    <row r="4084" spans="1:5" ht="12" x14ac:dyDescent="0.2">
      <c r="A4084" s="6" t="s">
        <v>2682</v>
      </c>
      <c r="B4084" s="6" t="s">
        <v>31</v>
      </c>
      <c r="C4084" s="6" t="s">
        <v>31</v>
      </c>
      <c r="D4084" s="6" t="s">
        <v>31</v>
      </c>
      <c r="E4084" s="6" t="s">
        <v>31</v>
      </c>
    </row>
    <row r="4085" spans="1:5" ht="12" x14ac:dyDescent="0.2">
      <c r="A4085" s="6" t="s">
        <v>31</v>
      </c>
      <c r="B4085" s="6" t="s">
        <v>31</v>
      </c>
      <c r="C4085" s="6" t="s">
        <v>31</v>
      </c>
      <c r="D4085" s="6" t="s">
        <v>31</v>
      </c>
      <c r="E4085" s="6" t="s">
        <v>31</v>
      </c>
    </row>
    <row r="4086" spans="1:5" ht="12" x14ac:dyDescent="0.2">
      <c r="A4086" s="6" t="s">
        <v>2379</v>
      </c>
      <c r="B4086" s="6" t="s">
        <v>31</v>
      </c>
      <c r="C4086" s="6" t="s">
        <v>31</v>
      </c>
      <c r="D4086" s="6" t="s">
        <v>31</v>
      </c>
      <c r="E4086" s="6" t="s">
        <v>31</v>
      </c>
    </row>
    <row r="4087" spans="1:5" ht="12" x14ac:dyDescent="0.2">
      <c r="A4087" s="6" t="s">
        <v>31</v>
      </c>
      <c r="B4087" s="6" t="s">
        <v>31</v>
      </c>
      <c r="C4087" s="6" t="s">
        <v>31</v>
      </c>
      <c r="D4087" s="6" t="s">
        <v>31</v>
      </c>
      <c r="E4087" s="6" t="s">
        <v>31</v>
      </c>
    </row>
    <row r="4088" spans="1:5" ht="12" x14ac:dyDescent="0.2">
      <c r="A4088" s="6" t="s">
        <v>1349</v>
      </c>
      <c r="B4088" s="6" t="s">
        <v>31</v>
      </c>
      <c r="C4088" s="6" t="s">
        <v>31</v>
      </c>
      <c r="D4088" s="6" t="s">
        <v>31</v>
      </c>
      <c r="E4088" s="6" t="s">
        <v>31</v>
      </c>
    </row>
    <row r="4089" spans="1:5" ht="12" x14ac:dyDescent="0.2">
      <c r="A4089" s="6" t="s">
        <v>1350</v>
      </c>
      <c r="B4089" s="6" t="s">
        <v>31</v>
      </c>
      <c r="C4089" s="6" t="s">
        <v>31</v>
      </c>
      <c r="D4089" s="6" t="s">
        <v>31</v>
      </c>
      <c r="E4089" s="6" t="s">
        <v>31</v>
      </c>
    </row>
    <row r="4090" spans="1:5" ht="12" x14ac:dyDescent="0.2">
      <c r="A4090" s="6" t="s">
        <v>1351</v>
      </c>
      <c r="B4090" s="6" t="s">
        <v>31</v>
      </c>
      <c r="C4090" s="6" t="s">
        <v>31</v>
      </c>
      <c r="D4090" s="6" t="s">
        <v>31</v>
      </c>
      <c r="E4090" s="6" t="s">
        <v>31</v>
      </c>
    </row>
    <row r="4091" spans="1:5" ht="12" x14ac:dyDescent="0.2">
      <c r="A4091" s="6" t="s">
        <v>31</v>
      </c>
      <c r="B4091" s="6" t="s">
        <v>31</v>
      </c>
      <c r="C4091" s="6" t="s">
        <v>31</v>
      </c>
      <c r="D4091" s="6" t="s">
        <v>31</v>
      </c>
      <c r="E4091" s="6" t="s">
        <v>31</v>
      </c>
    </row>
    <row r="4092" spans="1:5" ht="12" x14ac:dyDescent="0.2">
      <c r="A4092" s="6" t="s">
        <v>2380</v>
      </c>
      <c r="B4092" s="6" t="s">
        <v>31</v>
      </c>
      <c r="C4092" s="6" t="s">
        <v>31</v>
      </c>
      <c r="D4092" s="6" t="s">
        <v>31</v>
      </c>
      <c r="E4092" s="6" t="s">
        <v>31</v>
      </c>
    </row>
    <row r="4093" spans="1:5" ht="12" x14ac:dyDescent="0.2">
      <c r="A4093" s="6" t="s">
        <v>1365</v>
      </c>
      <c r="B4093" s="9">
        <v>0</v>
      </c>
      <c r="C4093" s="9">
        <v>0</v>
      </c>
      <c r="D4093" s="9">
        <v>0</v>
      </c>
      <c r="E4093" s="9">
        <v>0</v>
      </c>
    </row>
    <row r="4094" spans="1:5" ht="12" x14ac:dyDescent="0.2">
      <c r="A4094" s="6" t="s">
        <v>31</v>
      </c>
      <c r="B4094" s="6" t="s">
        <v>31</v>
      </c>
      <c r="C4094" s="6" t="s">
        <v>31</v>
      </c>
      <c r="D4094" s="6" t="s">
        <v>31</v>
      </c>
      <c r="E4094" s="6" t="s">
        <v>31</v>
      </c>
    </row>
    <row r="4095" spans="1:5" ht="12" x14ac:dyDescent="0.2">
      <c r="A4095" s="6" t="s">
        <v>2392</v>
      </c>
      <c r="B4095" s="6" t="s">
        <v>31</v>
      </c>
      <c r="C4095" s="6" t="s">
        <v>31</v>
      </c>
      <c r="D4095" s="6" t="s">
        <v>31</v>
      </c>
      <c r="E4095" s="6" t="s">
        <v>31</v>
      </c>
    </row>
    <row r="4096" spans="1:5" ht="12" x14ac:dyDescent="0.2">
      <c r="A4096" s="6" t="s">
        <v>2393</v>
      </c>
      <c r="B4096" s="6" t="s">
        <v>31</v>
      </c>
      <c r="C4096" s="6" t="s">
        <v>31</v>
      </c>
      <c r="D4096" s="6" t="s">
        <v>31</v>
      </c>
      <c r="E4096" s="6" t="s">
        <v>31</v>
      </c>
    </row>
    <row r="4097" spans="1:5" ht="12" x14ac:dyDescent="0.2">
      <c r="A4097" s="6" t="s">
        <v>2394</v>
      </c>
      <c r="B4097" s="9">
        <v>0</v>
      </c>
      <c r="C4097" s="9">
        <v>1002.4</v>
      </c>
      <c r="D4097" s="9">
        <v>0</v>
      </c>
      <c r="E4097" s="9">
        <v>1002.4</v>
      </c>
    </row>
    <row r="4098" spans="1:5" ht="12" x14ac:dyDescent="0.2">
      <c r="A4098" s="6" t="s">
        <v>1936</v>
      </c>
      <c r="B4098" s="6" t="s">
        <v>31</v>
      </c>
      <c r="C4098" s="6" t="s">
        <v>31</v>
      </c>
      <c r="D4098" s="6" t="s">
        <v>31</v>
      </c>
      <c r="E4098" s="6" t="s">
        <v>31</v>
      </c>
    </row>
    <row r="4099" spans="1:5" ht="12" x14ac:dyDescent="0.2">
      <c r="A4099" s="6" t="s">
        <v>1503</v>
      </c>
      <c r="B4099" s="9">
        <v>0</v>
      </c>
      <c r="C4099" s="9">
        <v>1002.4</v>
      </c>
      <c r="D4099" s="9">
        <v>0</v>
      </c>
      <c r="E4099" s="9">
        <v>1002.4</v>
      </c>
    </row>
    <row r="4100" spans="1:5" ht="12" x14ac:dyDescent="0.2">
      <c r="A4100" s="6" t="s">
        <v>31</v>
      </c>
      <c r="B4100" s="6" t="s">
        <v>31</v>
      </c>
      <c r="C4100" s="6" t="s">
        <v>31</v>
      </c>
      <c r="D4100" s="6" t="s">
        <v>31</v>
      </c>
      <c r="E4100" s="6" t="s">
        <v>31</v>
      </c>
    </row>
    <row r="4101" spans="1:5" ht="12" x14ac:dyDescent="0.2">
      <c r="A4101" s="6" t="s">
        <v>2395</v>
      </c>
      <c r="B4101" s="6" t="s">
        <v>31</v>
      </c>
      <c r="C4101" s="6" t="s">
        <v>31</v>
      </c>
      <c r="D4101" s="6" t="s">
        <v>31</v>
      </c>
      <c r="E4101" s="6" t="s">
        <v>31</v>
      </c>
    </row>
    <row r="4102" spans="1:5" ht="12" x14ac:dyDescent="0.2">
      <c r="A4102" s="6" t="s">
        <v>2396</v>
      </c>
      <c r="B4102" s="6" t="s">
        <v>31</v>
      </c>
      <c r="C4102" s="6" t="s">
        <v>31</v>
      </c>
      <c r="D4102" s="6" t="s">
        <v>31</v>
      </c>
      <c r="E4102" s="6" t="s">
        <v>31</v>
      </c>
    </row>
    <row r="4103" spans="1:5" ht="12" x14ac:dyDescent="0.2">
      <c r="A4103" s="6" t="s">
        <v>2397</v>
      </c>
      <c r="B4103" s="9">
        <v>2837.5</v>
      </c>
      <c r="C4103" s="9">
        <v>0</v>
      </c>
      <c r="D4103" s="9">
        <v>0</v>
      </c>
      <c r="E4103" s="9">
        <v>2837.5</v>
      </c>
    </row>
    <row r="4104" spans="1:5" ht="12" x14ac:dyDescent="0.2">
      <c r="A4104" s="6" t="s">
        <v>1618</v>
      </c>
      <c r="B4104" s="6" t="s">
        <v>31</v>
      </c>
      <c r="C4104" s="6" t="s">
        <v>31</v>
      </c>
      <c r="D4104" s="6" t="s">
        <v>31</v>
      </c>
      <c r="E4104" s="6" t="s">
        <v>31</v>
      </c>
    </row>
    <row r="4105" spans="1:5" ht="12" x14ac:dyDescent="0.2">
      <c r="A4105" s="6" t="s">
        <v>2398</v>
      </c>
      <c r="B4105" s="9">
        <v>0</v>
      </c>
      <c r="C4105" s="9">
        <v>5744.2</v>
      </c>
      <c r="D4105" s="9">
        <v>0</v>
      </c>
      <c r="E4105" s="9">
        <v>5744.2</v>
      </c>
    </row>
    <row r="4106" spans="1:5" ht="12" x14ac:dyDescent="0.2">
      <c r="A4106" s="6" t="s">
        <v>1620</v>
      </c>
      <c r="B4106" s="6" t="s">
        <v>31</v>
      </c>
      <c r="C4106" s="6" t="s">
        <v>31</v>
      </c>
      <c r="D4106" s="6" t="s">
        <v>31</v>
      </c>
      <c r="E4106" s="6" t="s">
        <v>31</v>
      </c>
    </row>
    <row r="4107" spans="1:5" ht="12" x14ac:dyDescent="0.2">
      <c r="A4107" s="6" t="s">
        <v>2399</v>
      </c>
      <c r="B4107" s="9">
        <v>0</v>
      </c>
      <c r="C4107" s="9">
        <v>0</v>
      </c>
      <c r="D4107" s="9">
        <v>2818</v>
      </c>
      <c r="E4107" s="9">
        <v>2818</v>
      </c>
    </row>
    <row r="4108" spans="1:5" ht="12" x14ac:dyDescent="0.2">
      <c r="A4108" s="6" t="s">
        <v>1622</v>
      </c>
      <c r="B4108" s="6" t="s">
        <v>31</v>
      </c>
      <c r="C4108" s="6" t="s">
        <v>31</v>
      </c>
      <c r="D4108" s="6" t="s">
        <v>31</v>
      </c>
      <c r="E4108" s="6" t="s">
        <v>31</v>
      </c>
    </row>
    <row r="4109" spans="1:5" ht="12" x14ac:dyDescent="0.2">
      <c r="A4109" s="6" t="s">
        <v>2400</v>
      </c>
      <c r="B4109" s="6" t="s">
        <v>31</v>
      </c>
      <c r="C4109" s="6" t="s">
        <v>31</v>
      </c>
      <c r="D4109" s="6" t="s">
        <v>31</v>
      </c>
      <c r="E4109" s="6" t="s">
        <v>31</v>
      </c>
    </row>
    <row r="4110" spans="1:5" ht="12" x14ac:dyDescent="0.2">
      <c r="A4110" s="6" t="s">
        <v>2401</v>
      </c>
      <c r="B4110" s="6" t="s">
        <v>31</v>
      </c>
      <c r="C4110" s="6" t="s">
        <v>31</v>
      </c>
      <c r="D4110" s="6" t="s">
        <v>31</v>
      </c>
      <c r="E4110" s="6" t="s">
        <v>31</v>
      </c>
    </row>
    <row r="4111" spans="1:5" ht="12" x14ac:dyDescent="0.2">
      <c r="A4111" s="6" t="s">
        <v>1467</v>
      </c>
      <c r="B4111" s="9">
        <v>2837.5</v>
      </c>
      <c r="C4111" s="9">
        <v>5744.2</v>
      </c>
      <c r="D4111" s="9">
        <v>2818</v>
      </c>
      <c r="E4111" s="9">
        <v>11399.7</v>
      </c>
    </row>
    <row r="4112" spans="1:5" ht="12" x14ac:dyDescent="0.2">
      <c r="A4112" s="6" t="s">
        <v>31</v>
      </c>
      <c r="B4112" s="6" t="s">
        <v>31</v>
      </c>
      <c r="C4112" s="6" t="s">
        <v>31</v>
      </c>
      <c r="D4112" s="6" t="s">
        <v>31</v>
      </c>
      <c r="E4112" s="6" t="s">
        <v>31</v>
      </c>
    </row>
    <row r="4113" spans="1:5" ht="12" x14ac:dyDescent="0.2">
      <c r="A4113" s="6" t="s">
        <v>31</v>
      </c>
      <c r="B4113" s="6" t="s">
        <v>31</v>
      </c>
      <c r="C4113" s="6" t="s">
        <v>31</v>
      </c>
      <c r="D4113" s="6" t="s">
        <v>31</v>
      </c>
      <c r="E4113" s="6" t="s">
        <v>31</v>
      </c>
    </row>
    <row r="4114" spans="1:5" ht="12" x14ac:dyDescent="0.2">
      <c r="A4114" s="6" t="s">
        <v>31</v>
      </c>
      <c r="B4114" s="6" t="s">
        <v>31</v>
      </c>
      <c r="C4114" s="6" t="s">
        <v>31</v>
      </c>
      <c r="D4114" s="6" t="s">
        <v>31</v>
      </c>
      <c r="E4114" s="6" t="s">
        <v>31</v>
      </c>
    </row>
    <row r="4115" spans="1:5" ht="12" x14ac:dyDescent="0.2">
      <c r="A4115" s="7" t="s">
        <v>2684</v>
      </c>
      <c r="B4115" s="8">
        <v>0</v>
      </c>
      <c r="C4115" s="8">
        <v>0</v>
      </c>
      <c r="D4115" s="8">
        <v>0</v>
      </c>
      <c r="E4115" s="8">
        <v>0</v>
      </c>
    </row>
    <row r="4116" spans="1:5" ht="12" x14ac:dyDescent="0.2">
      <c r="A4116" s="6" t="s">
        <v>2685</v>
      </c>
      <c r="B4116" s="6" t="s">
        <v>31</v>
      </c>
      <c r="C4116" s="6" t="s">
        <v>31</v>
      </c>
      <c r="D4116" s="6" t="s">
        <v>31</v>
      </c>
      <c r="E4116" s="6" t="s">
        <v>31</v>
      </c>
    </row>
    <row r="4117" spans="1:5" ht="12" x14ac:dyDescent="0.2">
      <c r="A4117" s="6" t="s">
        <v>31</v>
      </c>
      <c r="B4117" s="6" t="s">
        <v>31</v>
      </c>
      <c r="C4117" s="6" t="s">
        <v>31</v>
      </c>
      <c r="D4117" s="6" t="s">
        <v>31</v>
      </c>
      <c r="E4117" s="6" t="s">
        <v>31</v>
      </c>
    </row>
    <row r="4118" spans="1:5" ht="12" x14ac:dyDescent="0.2">
      <c r="A4118" s="6" t="s">
        <v>2686</v>
      </c>
      <c r="B4118" s="6" t="s">
        <v>31</v>
      </c>
      <c r="C4118" s="6" t="s">
        <v>31</v>
      </c>
      <c r="D4118" s="6" t="s">
        <v>31</v>
      </c>
      <c r="E4118" s="6" t="s">
        <v>31</v>
      </c>
    </row>
    <row r="4119" spans="1:5" ht="12" x14ac:dyDescent="0.2">
      <c r="A4119" s="6" t="s">
        <v>31</v>
      </c>
      <c r="B4119" s="6" t="s">
        <v>31</v>
      </c>
      <c r="C4119" s="6" t="s">
        <v>31</v>
      </c>
      <c r="D4119" s="6" t="s">
        <v>31</v>
      </c>
      <c r="E4119" s="6" t="s">
        <v>31</v>
      </c>
    </row>
    <row r="4120" spans="1:5" ht="12" x14ac:dyDescent="0.2">
      <c r="A4120" s="6" t="s">
        <v>2687</v>
      </c>
      <c r="B4120" s="6" t="s">
        <v>31</v>
      </c>
      <c r="C4120" s="6" t="s">
        <v>31</v>
      </c>
      <c r="D4120" s="6" t="s">
        <v>31</v>
      </c>
      <c r="E4120" s="6" t="s">
        <v>31</v>
      </c>
    </row>
    <row r="4121" spans="1:5" ht="12" x14ac:dyDescent="0.2">
      <c r="A4121" s="6" t="s">
        <v>2688</v>
      </c>
      <c r="B4121" s="6" t="s">
        <v>31</v>
      </c>
      <c r="C4121" s="6" t="s">
        <v>31</v>
      </c>
      <c r="D4121" s="6" t="s">
        <v>31</v>
      </c>
      <c r="E4121" s="6" t="s">
        <v>31</v>
      </c>
    </row>
    <row r="4122" spans="1:5" ht="12" x14ac:dyDescent="0.2">
      <c r="A4122" s="6" t="s">
        <v>2689</v>
      </c>
      <c r="B4122" s="6" t="s">
        <v>31</v>
      </c>
      <c r="C4122" s="6" t="s">
        <v>31</v>
      </c>
      <c r="D4122" s="6" t="s">
        <v>31</v>
      </c>
      <c r="E4122" s="6" t="s">
        <v>31</v>
      </c>
    </row>
    <row r="4123" spans="1:5" ht="12" x14ac:dyDescent="0.2">
      <c r="A4123" s="6" t="s">
        <v>2690</v>
      </c>
      <c r="B4123" s="6" t="s">
        <v>31</v>
      </c>
      <c r="C4123" s="6" t="s">
        <v>31</v>
      </c>
      <c r="D4123" s="6" t="s">
        <v>31</v>
      </c>
      <c r="E4123" s="6" t="s">
        <v>31</v>
      </c>
    </row>
    <row r="4124" spans="1:5" ht="12" x14ac:dyDescent="0.2">
      <c r="A4124" s="6" t="s">
        <v>2691</v>
      </c>
      <c r="B4124" s="6" t="s">
        <v>31</v>
      </c>
      <c r="C4124" s="6" t="s">
        <v>31</v>
      </c>
      <c r="D4124" s="6" t="s">
        <v>31</v>
      </c>
      <c r="E4124" s="6" t="s">
        <v>31</v>
      </c>
    </row>
    <row r="4125" spans="1:5" ht="12" x14ac:dyDescent="0.2">
      <c r="A4125" s="6" t="s">
        <v>2692</v>
      </c>
      <c r="B4125" s="6" t="s">
        <v>31</v>
      </c>
      <c r="C4125" s="6" t="s">
        <v>31</v>
      </c>
      <c r="D4125" s="6" t="s">
        <v>31</v>
      </c>
      <c r="E4125" s="6" t="s">
        <v>31</v>
      </c>
    </row>
    <row r="4126" spans="1:5" ht="12" x14ac:dyDescent="0.2">
      <c r="A4126" s="6" t="s">
        <v>2693</v>
      </c>
      <c r="B4126" s="6" t="s">
        <v>31</v>
      </c>
      <c r="C4126" s="6" t="s">
        <v>31</v>
      </c>
      <c r="D4126" s="6" t="s">
        <v>31</v>
      </c>
      <c r="E4126" s="6" t="s">
        <v>31</v>
      </c>
    </row>
    <row r="4127" spans="1:5" ht="12" x14ac:dyDescent="0.2">
      <c r="A4127" s="6" t="s">
        <v>2694</v>
      </c>
      <c r="B4127" s="6" t="s">
        <v>31</v>
      </c>
      <c r="C4127" s="6" t="s">
        <v>31</v>
      </c>
      <c r="D4127" s="6" t="s">
        <v>31</v>
      </c>
      <c r="E4127" s="6" t="s">
        <v>31</v>
      </c>
    </row>
    <row r="4128" spans="1:5" ht="12" x14ac:dyDescent="0.2">
      <c r="A4128" s="6" t="s">
        <v>2695</v>
      </c>
      <c r="B4128" s="6" t="s">
        <v>31</v>
      </c>
      <c r="C4128" s="6" t="s">
        <v>31</v>
      </c>
      <c r="D4128" s="6" t="s">
        <v>31</v>
      </c>
      <c r="E4128" s="6" t="s">
        <v>31</v>
      </c>
    </row>
    <row r="4129" spans="1:5" ht="12" x14ac:dyDescent="0.2">
      <c r="A4129" s="6" t="s">
        <v>31</v>
      </c>
      <c r="B4129" s="6" t="s">
        <v>31</v>
      </c>
      <c r="C4129" s="6" t="s">
        <v>31</v>
      </c>
      <c r="D4129" s="6" t="s">
        <v>31</v>
      </c>
      <c r="E4129" s="6" t="s">
        <v>31</v>
      </c>
    </row>
    <row r="4130" spans="1:5" ht="12" x14ac:dyDescent="0.2">
      <c r="A4130" s="7" t="s">
        <v>2696</v>
      </c>
      <c r="B4130" s="8">
        <v>1238</v>
      </c>
      <c r="C4130" s="8">
        <v>3388</v>
      </c>
      <c r="D4130" s="8">
        <v>630</v>
      </c>
      <c r="E4130" s="8">
        <v>5256</v>
      </c>
    </row>
    <row r="4131" spans="1:5" ht="12" x14ac:dyDescent="0.2">
      <c r="A4131" s="6" t="s">
        <v>2697</v>
      </c>
      <c r="B4131" s="6" t="s">
        <v>31</v>
      </c>
      <c r="C4131" s="6" t="s">
        <v>31</v>
      </c>
      <c r="D4131" s="6" t="s">
        <v>31</v>
      </c>
      <c r="E4131" s="6" t="s">
        <v>31</v>
      </c>
    </row>
    <row r="4132" spans="1:5" ht="12" x14ac:dyDescent="0.2">
      <c r="A4132" s="6" t="s">
        <v>2698</v>
      </c>
      <c r="B4132" s="6" t="s">
        <v>31</v>
      </c>
      <c r="C4132" s="6" t="s">
        <v>31</v>
      </c>
      <c r="D4132" s="6" t="s">
        <v>31</v>
      </c>
      <c r="E4132" s="6" t="s">
        <v>31</v>
      </c>
    </row>
    <row r="4133" spans="1:5" ht="12" x14ac:dyDescent="0.2">
      <c r="A4133" s="6" t="s">
        <v>31</v>
      </c>
      <c r="B4133" s="6" t="s">
        <v>31</v>
      </c>
      <c r="C4133" s="6" t="s">
        <v>31</v>
      </c>
      <c r="D4133" s="6" t="s">
        <v>31</v>
      </c>
      <c r="E4133" s="6" t="s">
        <v>31</v>
      </c>
    </row>
    <row r="4134" spans="1:5" ht="12" x14ac:dyDescent="0.2">
      <c r="A4134" s="6" t="s">
        <v>1349</v>
      </c>
      <c r="B4134" s="6" t="s">
        <v>31</v>
      </c>
      <c r="C4134" s="6" t="s">
        <v>31</v>
      </c>
      <c r="D4134" s="6" t="s">
        <v>31</v>
      </c>
      <c r="E4134" s="6" t="s">
        <v>31</v>
      </c>
    </row>
    <row r="4135" spans="1:5" ht="12" x14ac:dyDescent="0.2">
      <c r="A4135" s="6" t="s">
        <v>1350</v>
      </c>
      <c r="B4135" s="6" t="s">
        <v>31</v>
      </c>
      <c r="C4135" s="6" t="s">
        <v>31</v>
      </c>
      <c r="D4135" s="6" t="s">
        <v>31</v>
      </c>
      <c r="E4135" s="6" t="s">
        <v>31</v>
      </c>
    </row>
    <row r="4136" spans="1:5" ht="12" x14ac:dyDescent="0.2">
      <c r="A4136" s="6" t="s">
        <v>2699</v>
      </c>
      <c r="B4136" s="6" t="s">
        <v>31</v>
      </c>
      <c r="C4136" s="6" t="s">
        <v>31</v>
      </c>
      <c r="D4136" s="6" t="s">
        <v>31</v>
      </c>
      <c r="E4136" s="6" t="s">
        <v>31</v>
      </c>
    </row>
    <row r="4137" spans="1:5" ht="12" x14ac:dyDescent="0.2">
      <c r="A4137" s="6" t="s">
        <v>1351</v>
      </c>
      <c r="B4137" s="6" t="s">
        <v>31</v>
      </c>
      <c r="C4137" s="6" t="s">
        <v>31</v>
      </c>
      <c r="D4137" s="6" t="s">
        <v>31</v>
      </c>
      <c r="E4137" s="6" t="s">
        <v>31</v>
      </c>
    </row>
    <row r="4138" spans="1:5" ht="12" x14ac:dyDescent="0.2">
      <c r="A4138" s="6" t="s">
        <v>31</v>
      </c>
      <c r="B4138" s="6" t="s">
        <v>31</v>
      </c>
      <c r="C4138" s="6" t="s">
        <v>31</v>
      </c>
      <c r="D4138" s="6" t="s">
        <v>31</v>
      </c>
      <c r="E4138" s="6" t="s">
        <v>31</v>
      </c>
    </row>
    <row r="4139" spans="1:5" ht="12" x14ac:dyDescent="0.2">
      <c r="A4139" s="6" t="s">
        <v>2700</v>
      </c>
      <c r="B4139" s="6" t="s">
        <v>31</v>
      </c>
      <c r="C4139" s="6" t="s">
        <v>31</v>
      </c>
      <c r="D4139" s="6" t="s">
        <v>31</v>
      </c>
      <c r="E4139" s="6" t="s">
        <v>31</v>
      </c>
    </row>
    <row r="4140" spans="1:5" ht="12" x14ac:dyDescent="0.2">
      <c r="A4140" s="6" t="s">
        <v>31</v>
      </c>
      <c r="B4140" s="6" t="s">
        <v>31</v>
      </c>
      <c r="C4140" s="6" t="s">
        <v>31</v>
      </c>
      <c r="D4140" s="6" t="s">
        <v>31</v>
      </c>
      <c r="E4140" s="6" t="s">
        <v>31</v>
      </c>
    </row>
    <row r="4141" spans="1:5" ht="12" x14ac:dyDescent="0.2">
      <c r="A4141" s="6" t="s">
        <v>2701</v>
      </c>
      <c r="B4141" s="6" t="s">
        <v>31</v>
      </c>
      <c r="C4141" s="6" t="s">
        <v>31</v>
      </c>
      <c r="D4141" s="6" t="s">
        <v>31</v>
      </c>
      <c r="E4141" s="6" t="s">
        <v>31</v>
      </c>
    </row>
    <row r="4142" spans="1:5" ht="12" x14ac:dyDescent="0.2">
      <c r="A4142" s="6" t="s">
        <v>2702</v>
      </c>
      <c r="B4142" s="6" t="s">
        <v>31</v>
      </c>
      <c r="C4142" s="6" t="s">
        <v>31</v>
      </c>
      <c r="D4142" s="6" t="s">
        <v>31</v>
      </c>
      <c r="E4142" s="6" t="s">
        <v>31</v>
      </c>
    </row>
    <row r="4143" spans="1:5" ht="12" x14ac:dyDescent="0.2">
      <c r="A4143" s="6" t="s">
        <v>2703</v>
      </c>
      <c r="B4143" s="6" t="s">
        <v>31</v>
      </c>
      <c r="C4143" s="6" t="s">
        <v>31</v>
      </c>
      <c r="D4143" s="6" t="s">
        <v>31</v>
      </c>
      <c r="E4143" s="6" t="s">
        <v>31</v>
      </c>
    </row>
    <row r="4144" spans="1:5" ht="12" x14ac:dyDescent="0.2">
      <c r="A4144" s="6" t="s">
        <v>2704</v>
      </c>
      <c r="B4144" s="6" t="s">
        <v>31</v>
      </c>
      <c r="C4144" s="6" t="s">
        <v>31</v>
      </c>
      <c r="D4144" s="6" t="s">
        <v>31</v>
      </c>
      <c r="E4144" s="6" t="s">
        <v>31</v>
      </c>
    </row>
    <row r="4145" spans="1:5" ht="12" x14ac:dyDescent="0.2">
      <c r="A4145" s="6" t="s">
        <v>2705</v>
      </c>
      <c r="B4145" s="6" t="s">
        <v>31</v>
      </c>
      <c r="C4145" s="6" t="s">
        <v>31</v>
      </c>
      <c r="D4145" s="6" t="s">
        <v>31</v>
      </c>
      <c r="E4145" s="6" t="s">
        <v>31</v>
      </c>
    </row>
    <row r="4146" spans="1:5" ht="12" x14ac:dyDescent="0.2">
      <c r="A4146" s="6" t="s">
        <v>2706</v>
      </c>
      <c r="B4146" s="6" t="s">
        <v>31</v>
      </c>
      <c r="C4146" s="6" t="s">
        <v>31</v>
      </c>
      <c r="D4146" s="6" t="s">
        <v>31</v>
      </c>
      <c r="E4146" s="6" t="s">
        <v>31</v>
      </c>
    </row>
    <row r="4147" spans="1:5" ht="12" x14ac:dyDescent="0.2">
      <c r="A4147" s="6" t="s">
        <v>2707</v>
      </c>
      <c r="B4147" s="6" t="s">
        <v>31</v>
      </c>
      <c r="C4147" s="6" t="s">
        <v>31</v>
      </c>
      <c r="D4147" s="6" t="s">
        <v>31</v>
      </c>
      <c r="E4147" s="6" t="s">
        <v>31</v>
      </c>
    </row>
    <row r="4148" spans="1:5" ht="12" x14ac:dyDescent="0.2">
      <c r="A4148" s="6" t="s">
        <v>2708</v>
      </c>
      <c r="B4148" s="6" t="s">
        <v>31</v>
      </c>
      <c r="C4148" s="6" t="s">
        <v>31</v>
      </c>
      <c r="D4148" s="6" t="s">
        <v>31</v>
      </c>
      <c r="E4148" s="6" t="s">
        <v>31</v>
      </c>
    </row>
    <row r="4149" spans="1:5" ht="12" x14ac:dyDescent="0.2">
      <c r="A4149" s="6" t="s">
        <v>2709</v>
      </c>
      <c r="B4149" s="6" t="s">
        <v>31</v>
      </c>
      <c r="C4149" s="6" t="s">
        <v>31</v>
      </c>
      <c r="D4149" s="6" t="s">
        <v>31</v>
      </c>
      <c r="E4149" s="6" t="s">
        <v>31</v>
      </c>
    </row>
    <row r="4150" spans="1:5" ht="12" x14ac:dyDescent="0.2">
      <c r="A4150" s="6" t="s">
        <v>2710</v>
      </c>
      <c r="B4150" s="9">
        <v>1195.3</v>
      </c>
      <c r="C4150" s="9">
        <v>0</v>
      </c>
      <c r="D4150" s="9">
        <v>0</v>
      </c>
      <c r="E4150" s="9">
        <v>1195.3</v>
      </c>
    </row>
    <row r="4151" spans="1:5" ht="12" x14ac:dyDescent="0.2">
      <c r="A4151" s="6" t="s">
        <v>2711</v>
      </c>
      <c r="B4151" s="6" t="s">
        <v>31</v>
      </c>
      <c r="C4151" s="6" t="s">
        <v>31</v>
      </c>
      <c r="D4151" s="6" t="s">
        <v>31</v>
      </c>
      <c r="E4151" s="6" t="s">
        <v>31</v>
      </c>
    </row>
    <row r="4152" spans="1:5" ht="12" x14ac:dyDescent="0.2">
      <c r="A4152" s="6" t="s">
        <v>2712</v>
      </c>
      <c r="B4152" s="9">
        <v>0</v>
      </c>
      <c r="C4152" s="9">
        <v>2265.1</v>
      </c>
      <c r="D4152" s="9">
        <v>0</v>
      </c>
      <c r="E4152" s="9">
        <v>2265.1</v>
      </c>
    </row>
    <row r="4153" spans="1:5" ht="12" x14ac:dyDescent="0.2">
      <c r="A4153" s="6" t="s">
        <v>2713</v>
      </c>
      <c r="B4153" s="6" t="s">
        <v>31</v>
      </c>
      <c r="C4153" s="6" t="s">
        <v>31</v>
      </c>
      <c r="D4153" s="6" t="s">
        <v>31</v>
      </c>
      <c r="E4153" s="6" t="s">
        <v>31</v>
      </c>
    </row>
    <row r="4154" spans="1:5" ht="12" x14ac:dyDescent="0.2">
      <c r="A4154" s="6" t="s">
        <v>2714</v>
      </c>
      <c r="B4154" s="9">
        <v>0</v>
      </c>
      <c r="C4154" s="9">
        <v>0</v>
      </c>
      <c r="D4154" s="9">
        <v>611.5</v>
      </c>
      <c r="E4154" s="9">
        <v>611.5</v>
      </c>
    </row>
    <row r="4155" spans="1:5" ht="12" x14ac:dyDescent="0.2">
      <c r="A4155" s="6" t="s">
        <v>2715</v>
      </c>
      <c r="B4155" s="6" t="s">
        <v>31</v>
      </c>
      <c r="C4155" s="6" t="s">
        <v>31</v>
      </c>
      <c r="D4155" s="6" t="s">
        <v>31</v>
      </c>
      <c r="E4155" s="6" t="s">
        <v>31</v>
      </c>
    </row>
    <row r="4156" spans="1:5" ht="12" x14ac:dyDescent="0.2">
      <c r="A4156" s="6" t="s">
        <v>1365</v>
      </c>
      <c r="B4156" s="9">
        <v>1195.3</v>
      </c>
      <c r="C4156" s="9">
        <v>2265.1</v>
      </c>
      <c r="D4156" s="9">
        <v>611.5</v>
      </c>
      <c r="E4156" s="9">
        <v>4071.9</v>
      </c>
    </row>
    <row r="4157" spans="1:5" ht="12" x14ac:dyDescent="0.2">
      <c r="A4157" s="6" t="s">
        <v>31</v>
      </c>
      <c r="B4157" s="6" t="s">
        <v>31</v>
      </c>
      <c r="C4157" s="6" t="s">
        <v>31</v>
      </c>
      <c r="D4157" s="6" t="s">
        <v>31</v>
      </c>
      <c r="E4157" s="6" t="s">
        <v>31</v>
      </c>
    </row>
    <row r="4158" spans="1:5" ht="12" x14ac:dyDescent="0.2">
      <c r="A4158" s="6" t="s">
        <v>31</v>
      </c>
      <c r="B4158" s="6" t="s">
        <v>31</v>
      </c>
      <c r="C4158" s="6" t="s">
        <v>31</v>
      </c>
      <c r="D4158" s="6" t="s">
        <v>31</v>
      </c>
      <c r="E4158" s="6" t="s">
        <v>31</v>
      </c>
    </row>
    <row r="4159" spans="1:5" ht="12" x14ac:dyDescent="0.2">
      <c r="A4159" s="6" t="s">
        <v>2716</v>
      </c>
      <c r="B4159" s="6" t="s">
        <v>31</v>
      </c>
      <c r="C4159" s="6" t="s">
        <v>31</v>
      </c>
      <c r="D4159" s="6" t="s">
        <v>31</v>
      </c>
      <c r="E4159" s="6" t="s">
        <v>31</v>
      </c>
    </row>
    <row r="4160" spans="1:5" ht="12" x14ac:dyDescent="0.2">
      <c r="A4160" s="6" t="s">
        <v>2717</v>
      </c>
      <c r="B4160" s="6" t="s">
        <v>31</v>
      </c>
      <c r="C4160" s="6" t="s">
        <v>31</v>
      </c>
      <c r="D4160" s="6" t="s">
        <v>31</v>
      </c>
      <c r="E4160" s="6" t="s">
        <v>31</v>
      </c>
    </row>
    <row r="4161" spans="1:5" ht="12" x14ac:dyDescent="0.2">
      <c r="A4161" s="6" t="s">
        <v>2718</v>
      </c>
      <c r="B4161" s="6" t="s">
        <v>31</v>
      </c>
      <c r="C4161" s="6" t="s">
        <v>31</v>
      </c>
      <c r="D4161" s="6" t="s">
        <v>31</v>
      </c>
      <c r="E4161" s="6" t="s">
        <v>31</v>
      </c>
    </row>
    <row r="4162" spans="1:5" ht="12" x14ac:dyDescent="0.2">
      <c r="A4162" s="6" t="s">
        <v>2719</v>
      </c>
      <c r="B4162" s="6" t="s">
        <v>31</v>
      </c>
      <c r="C4162" s="6" t="s">
        <v>31</v>
      </c>
      <c r="D4162" s="6" t="s">
        <v>31</v>
      </c>
      <c r="E4162" s="6" t="s">
        <v>31</v>
      </c>
    </row>
    <row r="4163" spans="1:5" ht="12" x14ac:dyDescent="0.2">
      <c r="A4163" s="6" t="s">
        <v>2720</v>
      </c>
      <c r="B4163" s="6" t="s">
        <v>31</v>
      </c>
      <c r="C4163" s="6" t="s">
        <v>31</v>
      </c>
      <c r="D4163" s="6" t="s">
        <v>31</v>
      </c>
      <c r="E4163" s="6" t="s">
        <v>31</v>
      </c>
    </row>
    <row r="4164" spans="1:5" ht="12" x14ac:dyDescent="0.2">
      <c r="A4164" s="6" t="s">
        <v>2721</v>
      </c>
      <c r="B4164" s="6" t="s">
        <v>31</v>
      </c>
      <c r="C4164" s="6" t="s">
        <v>31</v>
      </c>
      <c r="D4164" s="6" t="s">
        <v>31</v>
      </c>
      <c r="E4164" s="6" t="s">
        <v>31</v>
      </c>
    </row>
    <row r="4165" spans="1:5" ht="12" x14ac:dyDescent="0.2">
      <c r="A4165" s="6" t="s">
        <v>2722</v>
      </c>
      <c r="B4165" s="6" t="s">
        <v>31</v>
      </c>
      <c r="C4165" s="6" t="s">
        <v>31</v>
      </c>
      <c r="D4165" s="6" t="s">
        <v>31</v>
      </c>
      <c r="E4165" s="6" t="s">
        <v>31</v>
      </c>
    </row>
    <row r="4166" spans="1:5" ht="12" x14ac:dyDescent="0.2">
      <c r="A4166" s="6" t="s">
        <v>2723</v>
      </c>
      <c r="B4166" s="6" t="s">
        <v>31</v>
      </c>
      <c r="C4166" s="6" t="s">
        <v>31</v>
      </c>
      <c r="D4166" s="6" t="s">
        <v>31</v>
      </c>
      <c r="E4166" s="6" t="s">
        <v>31</v>
      </c>
    </row>
    <row r="4167" spans="1:5" ht="12" x14ac:dyDescent="0.2">
      <c r="A4167" s="6" t="s">
        <v>2724</v>
      </c>
      <c r="B4167" s="6" t="s">
        <v>31</v>
      </c>
      <c r="C4167" s="6" t="s">
        <v>31</v>
      </c>
      <c r="D4167" s="6" t="s">
        <v>31</v>
      </c>
      <c r="E4167" s="6" t="s">
        <v>31</v>
      </c>
    </row>
    <row r="4168" spans="1:5" ht="12" x14ac:dyDescent="0.2">
      <c r="A4168" s="6" t="s">
        <v>2725</v>
      </c>
      <c r="B4168" s="9">
        <v>22.8</v>
      </c>
      <c r="C4168" s="9">
        <v>0</v>
      </c>
      <c r="D4168" s="9">
        <v>0</v>
      </c>
      <c r="E4168" s="9">
        <v>22.8</v>
      </c>
    </row>
    <row r="4169" spans="1:5" ht="12" x14ac:dyDescent="0.2">
      <c r="A4169" s="6" t="s">
        <v>2726</v>
      </c>
      <c r="B4169" s="6" t="s">
        <v>31</v>
      </c>
      <c r="C4169" s="6" t="s">
        <v>31</v>
      </c>
      <c r="D4169" s="6" t="s">
        <v>31</v>
      </c>
      <c r="E4169" s="6" t="s">
        <v>31</v>
      </c>
    </row>
    <row r="4170" spans="1:5" ht="12" x14ac:dyDescent="0.2">
      <c r="A4170" s="6" t="s">
        <v>2727</v>
      </c>
      <c r="B4170" s="9">
        <v>0</v>
      </c>
      <c r="C4170" s="9">
        <v>661.1</v>
      </c>
      <c r="D4170" s="9">
        <v>0</v>
      </c>
      <c r="E4170" s="9">
        <v>661.1</v>
      </c>
    </row>
    <row r="4171" spans="1:5" ht="12" x14ac:dyDescent="0.2">
      <c r="A4171" s="6" t="s">
        <v>2728</v>
      </c>
      <c r="B4171" s="6" t="s">
        <v>31</v>
      </c>
      <c r="C4171" s="6" t="s">
        <v>31</v>
      </c>
      <c r="D4171" s="6" t="s">
        <v>31</v>
      </c>
      <c r="E4171" s="6" t="s">
        <v>31</v>
      </c>
    </row>
    <row r="4172" spans="1:5" ht="12" x14ac:dyDescent="0.2">
      <c r="A4172" s="6" t="s">
        <v>2729</v>
      </c>
      <c r="B4172" s="9">
        <v>0</v>
      </c>
      <c r="C4172" s="9">
        <v>0</v>
      </c>
      <c r="D4172" s="9">
        <v>7.4</v>
      </c>
      <c r="E4172" s="9">
        <v>7.4</v>
      </c>
    </row>
    <row r="4173" spans="1:5" ht="12" x14ac:dyDescent="0.2">
      <c r="A4173" s="6" t="s">
        <v>2730</v>
      </c>
      <c r="B4173" s="6" t="s">
        <v>31</v>
      </c>
      <c r="C4173" s="6" t="s">
        <v>31</v>
      </c>
      <c r="D4173" s="6" t="s">
        <v>31</v>
      </c>
      <c r="E4173" s="6" t="s">
        <v>31</v>
      </c>
    </row>
    <row r="4174" spans="1:5" ht="12" x14ac:dyDescent="0.2">
      <c r="A4174" s="6" t="s">
        <v>1503</v>
      </c>
      <c r="B4174" s="9">
        <v>22.8</v>
      </c>
      <c r="C4174" s="9">
        <v>661.1</v>
      </c>
      <c r="D4174" s="9">
        <v>7.4</v>
      </c>
      <c r="E4174" s="9">
        <v>691.3</v>
      </c>
    </row>
    <row r="4175" spans="1:5" ht="12" x14ac:dyDescent="0.2">
      <c r="A4175" s="6" t="s">
        <v>31</v>
      </c>
      <c r="B4175" s="6" t="s">
        <v>31</v>
      </c>
      <c r="C4175" s="6" t="s">
        <v>31</v>
      </c>
      <c r="D4175" s="6" t="s">
        <v>31</v>
      </c>
      <c r="E4175" s="6" t="s">
        <v>31</v>
      </c>
    </row>
    <row r="4176" spans="1:5" ht="12" x14ac:dyDescent="0.2">
      <c r="A4176" s="6" t="s">
        <v>31</v>
      </c>
      <c r="B4176" s="6" t="s">
        <v>31</v>
      </c>
      <c r="C4176" s="6" t="s">
        <v>31</v>
      </c>
      <c r="D4176" s="6" t="s">
        <v>31</v>
      </c>
      <c r="E4176" s="6" t="s">
        <v>31</v>
      </c>
    </row>
    <row r="4177" spans="1:5" ht="12" x14ac:dyDescent="0.2">
      <c r="A4177" s="6" t="s">
        <v>2731</v>
      </c>
      <c r="B4177" s="6" t="s">
        <v>31</v>
      </c>
      <c r="C4177" s="6" t="s">
        <v>31</v>
      </c>
      <c r="D4177" s="6" t="s">
        <v>31</v>
      </c>
      <c r="E4177" s="6" t="s">
        <v>31</v>
      </c>
    </row>
    <row r="4178" spans="1:5" ht="12" x14ac:dyDescent="0.2">
      <c r="A4178" s="6" t="s">
        <v>2732</v>
      </c>
      <c r="B4178" s="6" t="s">
        <v>31</v>
      </c>
      <c r="C4178" s="6" t="s">
        <v>31</v>
      </c>
      <c r="D4178" s="6" t="s">
        <v>31</v>
      </c>
      <c r="E4178" s="6" t="s">
        <v>31</v>
      </c>
    </row>
    <row r="4179" spans="1:5" ht="12" x14ac:dyDescent="0.2">
      <c r="A4179" s="6" t="s">
        <v>2733</v>
      </c>
      <c r="B4179" s="6" t="s">
        <v>31</v>
      </c>
      <c r="C4179" s="6" t="s">
        <v>31</v>
      </c>
      <c r="D4179" s="6" t="s">
        <v>31</v>
      </c>
      <c r="E4179" s="6" t="s">
        <v>31</v>
      </c>
    </row>
    <row r="4180" spans="1:5" ht="12" x14ac:dyDescent="0.2">
      <c r="A4180" s="6" t="s">
        <v>2734</v>
      </c>
      <c r="B4180" s="6" t="s">
        <v>31</v>
      </c>
      <c r="C4180" s="6" t="s">
        <v>31</v>
      </c>
      <c r="D4180" s="6" t="s">
        <v>31</v>
      </c>
      <c r="E4180" s="6" t="s">
        <v>31</v>
      </c>
    </row>
    <row r="4181" spans="1:5" ht="12" x14ac:dyDescent="0.2">
      <c r="A4181" s="6" t="s">
        <v>2735</v>
      </c>
      <c r="B4181" s="6" t="s">
        <v>31</v>
      </c>
      <c r="C4181" s="6" t="s">
        <v>31</v>
      </c>
      <c r="D4181" s="6" t="s">
        <v>31</v>
      </c>
      <c r="E4181" s="6" t="s">
        <v>31</v>
      </c>
    </row>
    <row r="4182" spans="1:5" ht="12" x14ac:dyDescent="0.2">
      <c r="A4182" s="6" t="s">
        <v>2736</v>
      </c>
      <c r="B4182" s="6" t="s">
        <v>31</v>
      </c>
      <c r="C4182" s="6" t="s">
        <v>31</v>
      </c>
      <c r="D4182" s="6" t="s">
        <v>31</v>
      </c>
      <c r="E4182" s="6" t="s">
        <v>31</v>
      </c>
    </row>
    <row r="4183" spans="1:5" ht="12" x14ac:dyDescent="0.2">
      <c r="A4183" s="6" t="s">
        <v>2718</v>
      </c>
      <c r="B4183" s="6" t="s">
        <v>31</v>
      </c>
      <c r="C4183" s="6" t="s">
        <v>31</v>
      </c>
      <c r="D4183" s="6" t="s">
        <v>31</v>
      </c>
      <c r="E4183" s="6" t="s">
        <v>31</v>
      </c>
    </row>
    <row r="4184" spans="1:5" ht="12" x14ac:dyDescent="0.2">
      <c r="A4184" s="6" t="s">
        <v>2737</v>
      </c>
      <c r="B4184" s="6" t="s">
        <v>31</v>
      </c>
      <c r="C4184" s="6" t="s">
        <v>31</v>
      </c>
      <c r="D4184" s="6" t="s">
        <v>31</v>
      </c>
      <c r="E4184" s="6" t="s">
        <v>31</v>
      </c>
    </row>
    <row r="4185" spans="1:5" ht="12" x14ac:dyDescent="0.2">
      <c r="A4185" s="6" t="s">
        <v>2738</v>
      </c>
      <c r="B4185" s="6" t="s">
        <v>31</v>
      </c>
      <c r="C4185" s="6" t="s">
        <v>31</v>
      </c>
      <c r="D4185" s="6" t="s">
        <v>31</v>
      </c>
      <c r="E4185" s="6" t="s">
        <v>31</v>
      </c>
    </row>
    <row r="4186" spans="1:5" ht="12" x14ac:dyDescent="0.2">
      <c r="A4186" s="6" t="s">
        <v>2739</v>
      </c>
      <c r="B4186" s="6" t="s">
        <v>31</v>
      </c>
      <c r="C4186" s="6" t="s">
        <v>31</v>
      </c>
      <c r="D4186" s="6" t="s">
        <v>31</v>
      </c>
      <c r="E4186" s="6" t="s">
        <v>31</v>
      </c>
    </row>
    <row r="4187" spans="1:5" ht="12" x14ac:dyDescent="0.2">
      <c r="A4187" s="6" t="s">
        <v>2740</v>
      </c>
      <c r="B4187" s="6" t="s">
        <v>31</v>
      </c>
      <c r="C4187" s="6" t="s">
        <v>31</v>
      </c>
      <c r="D4187" s="6" t="s">
        <v>31</v>
      </c>
      <c r="E4187" s="6" t="s">
        <v>31</v>
      </c>
    </row>
    <row r="4188" spans="1:5" ht="12" x14ac:dyDescent="0.2">
      <c r="A4188" s="6" t="s">
        <v>2741</v>
      </c>
      <c r="B4188" s="9">
        <v>16.600000000000001</v>
      </c>
      <c r="C4188" s="9">
        <v>0</v>
      </c>
      <c r="D4188" s="9">
        <v>0</v>
      </c>
      <c r="E4188" s="9">
        <v>16.600000000000001</v>
      </c>
    </row>
    <row r="4189" spans="1:5" ht="12" x14ac:dyDescent="0.2">
      <c r="A4189" s="6" t="s">
        <v>2742</v>
      </c>
      <c r="B4189" s="6" t="s">
        <v>31</v>
      </c>
      <c r="C4189" s="6" t="s">
        <v>31</v>
      </c>
      <c r="D4189" s="6" t="s">
        <v>31</v>
      </c>
      <c r="E4189" s="6" t="s">
        <v>31</v>
      </c>
    </row>
    <row r="4190" spans="1:5" ht="12" x14ac:dyDescent="0.2">
      <c r="A4190" s="6" t="s">
        <v>2743</v>
      </c>
      <c r="B4190" s="9">
        <v>0</v>
      </c>
      <c r="C4190" s="9">
        <v>440.7</v>
      </c>
      <c r="D4190" s="9">
        <v>0</v>
      </c>
      <c r="E4190" s="9">
        <v>440.7</v>
      </c>
    </row>
    <row r="4191" spans="1:5" ht="12" x14ac:dyDescent="0.2">
      <c r="A4191" s="6" t="s">
        <v>2744</v>
      </c>
      <c r="B4191" s="6" t="s">
        <v>31</v>
      </c>
      <c r="C4191" s="6" t="s">
        <v>31</v>
      </c>
      <c r="D4191" s="6" t="s">
        <v>31</v>
      </c>
      <c r="E4191" s="6" t="s">
        <v>31</v>
      </c>
    </row>
    <row r="4192" spans="1:5" ht="12" x14ac:dyDescent="0.2">
      <c r="A4192" s="6" t="s">
        <v>2745</v>
      </c>
      <c r="B4192" s="9">
        <v>0</v>
      </c>
      <c r="C4192" s="9">
        <v>0</v>
      </c>
      <c r="D4192" s="9">
        <v>9.5</v>
      </c>
      <c r="E4192" s="9">
        <v>9.5</v>
      </c>
    </row>
    <row r="4193" spans="1:5" ht="12" x14ac:dyDescent="0.2">
      <c r="A4193" s="6" t="s">
        <v>2746</v>
      </c>
      <c r="B4193" s="6" t="s">
        <v>31</v>
      </c>
      <c r="C4193" s="6" t="s">
        <v>31</v>
      </c>
      <c r="D4193" s="6" t="s">
        <v>31</v>
      </c>
      <c r="E4193" s="6" t="s">
        <v>31</v>
      </c>
    </row>
    <row r="4194" spans="1:5" ht="12" x14ac:dyDescent="0.2">
      <c r="A4194" s="6" t="s">
        <v>1467</v>
      </c>
      <c r="B4194" s="9">
        <v>16.600000000000001</v>
      </c>
      <c r="C4194" s="9">
        <v>440.7</v>
      </c>
      <c r="D4194" s="9">
        <v>9.5</v>
      </c>
      <c r="E4194" s="9">
        <v>466.8</v>
      </c>
    </row>
    <row r="4195" spans="1:5" ht="12" x14ac:dyDescent="0.2">
      <c r="A4195" s="6" t="s">
        <v>31</v>
      </c>
      <c r="B4195" s="6" t="s">
        <v>31</v>
      </c>
      <c r="C4195" s="6" t="s">
        <v>31</v>
      </c>
      <c r="D4195" s="6" t="s">
        <v>31</v>
      </c>
      <c r="E4195" s="6" t="s">
        <v>31</v>
      </c>
    </row>
    <row r="4196" spans="1:5" ht="12" x14ac:dyDescent="0.2">
      <c r="A4196" s="6" t="s">
        <v>31</v>
      </c>
      <c r="B4196" s="6" t="s">
        <v>31</v>
      </c>
      <c r="C4196" s="6" t="s">
        <v>31</v>
      </c>
      <c r="D4196" s="6" t="s">
        <v>31</v>
      </c>
      <c r="E4196" s="6" t="s">
        <v>31</v>
      </c>
    </row>
    <row r="4197" spans="1:5" ht="12" x14ac:dyDescent="0.2">
      <c r="A4197" s="6" t="s">
        <v>2747</v>
      </c>
      <c r="B4197" s="6" t="s">
        <v>31</v>
      </c>
      <c r="C4197" s="6" t="s">
        <v>31</v>
      </c>
      <c r="D4197" s="6" t="s">
        <v>31</v>
      </c>
      <c r="E4197" s="6" t="s">
        <v>31</v>
      </c>
    </row>
    <row r="4198" spans="1:5" ht="12" x14ac:dyDescent="0.2">
      <c r="A4198" s="6" t="s">
        <v>2748</v>
      </c>
      <c r="B4198" s="6" t="s">
        <v>31</v>
      </c>
      <c r="C4198" s="6" t="s">
        <v>31</v>
      </c>
      <c r="D4198" s="6" t="s">
        <v>31</v>
      </c>
      <c r="E4198" s="6" t="s">
        <v>31</v>
      </c>
    </row>
    <row r="4199" spans="1:5" ht="12" x14ac:dyDescent="0.2">
      <c r="A4199" s="6" t="s">
        <v>2749</v>
      </c>
      <c r="B4199" s="6" t="s">
        <v>31</v>
      </c>
      <c r="C4199" s="6" t="s">
        <v>31</v>
      </c>
      <c r="D4199" s="6" t="s">
        <v>31</v>
      </c>
      <c r="E4199" s="6" t="s">
        <v>31</v>
      </c>
    </row>
    <row r="4200" spans="1:5" ht="12" x14ac:dyDescent="0.2">
      <c r="A4200" s="6" t="s">
        <v>2750</v>
      </c>
      <c r="B4200" s="6" t="s">
        <v>31</v>
      </c>
      <c r="C4200" s="6" t="s">
        <v>31</v>
      </c>
      <c r="D4200" s="6" t="s">
        <v>31</v>
      </c>
      <c r="E4200" s="6" t="s">
        <v>31</v>
      </c>
    </row>
    <row r="4201" spans="1:5" ht="12" x14ac:dyDescent="0.2">
      <c r="A4201" s="6" t="s">
        <v>2751</v>
      </c>
      <c r="B4201" s="6" t="s">
        <v>31</v>
      </c>
      <c r="C4201" s="6" t="s">
        <v>31</v>
      </c>
      <c r="D4201" s="6" t="s">
        <v>31</v>
      </c>
      <c r="E4201" s="6" t="s">
        <v>31</v>
      </c>
    </row>
    <row r="4202" spans="1:5" ht="12" x14ac:dyDescent="0.2">
      <c r="A4202" s="6" t="s">
        <v>2752</v>
      </c>
      <c r="B4202" s="6" t="s">
        <v>31</v>
      </c>
      <c r="C4202" s="6" t="s">
        <v>31</v>
      </c>
      <c r="D4202" s="6" t="s">
        <v>31</v>
      </c>
      <c r="E4202" s="6" t="s">
        <v>31</v>
      </c>
    </row>
    <row r="4203" spans="1:5" ht="12" x14ac:dyDescent="0.2">
      <c r="A4203" s="6" t="s">
        <v>2753</v>
      </c>
      <c r="B4203" s="6" t="s">
        <v>31</v>
      </c>
      <c r="C4203" s="6" t="s">
        <v>31</v>
      </c>
      <c r="D4203" s="6" t="s">
        <v>31</v>
      </c>
      <c r="E4203" s="6" t="s">
        <v>31</v>
      </c>
    </row>
    <row r="4204" spans="1:5" ht="12" x14ac:dyDescent="0.2">
      <c r="A4204" s="6" t="s">
        <v>2754</v>
      </c>
      <c r="B4204" s="6" t="s">
        <v>31</v>
      </c>
      <c r="C4204" s="6" t="s">
        <v>31</v>
      </c>
      <c r="D4204" s="6" t="s">
        <v>31</v>
      </c>
      <c r="E4204" s="6" t="s">
        <v>31</v>
      </c>
    </row>
    <row r="4205" spans="1:5" ht="12" x14ac:dyDescent="0.2">
      <c r="A4205" s="6" t="s">
        <v>2755</v>
      </c>
      <c r="B4205" s="6" t="s">
        <v>31</v>
      </c>
      <c r="C4205" s="6" t="s">
        <v>31</v>
      </c>
      <c r="D4205" s="6" t="s">
        <v>31</v>
      </c>
      <c r="E4205" s="6" t="s">
        <v>31</v>
      </c>
    </row>
    <row r="4206" spans="1:5" ht="12" x14ac:dyDescent="0.2">
      <c r="A4206" s="6" t="s">
        <v>2756</v>
      </c>
      <c r="B4206" s="6" t="s">
        <v>31</v>
      </c>
      <c r="C4206" s="6" t="s">
        <v>31</v>
      </c>
      <c r="D4206" s="6" t="s">
        <v>31</v>
      </c>
      <c r="E4206" s="6" t="s">
        <v>31</v>
      </c>
    </row>
    <row r="4207" spans="1:5" ht="12" x14ac:dyDescent="0.2">
      <c r="A4207" s="6" t="s">
        <v>2757</v>
      </c>
      <c r="B4207" s="6" t="s">
        <v>31</v>
      </c>
      <c r="C4207" s="6" t="s">
        <v>31</v>
      </c>
      <c r="D4207" s="6" t="s">
        <v>31</v>
      </c>
      <c r="E4207" s="6" t="s">
        <v>31</v>
      </c>
    </row>
    <row r="4208" spans="1:5" ht="12" x14ac:dyDescent="0.2">
      <c r="A4208" s="6" t="s">
        <v>2758</v>
      </c>
      <c r="B4208" s="6" t="s">
        <v>31</v>
      </c>
      <c r="C4208" s="6" t="s">
        <v>31</v>
      </c>
      <c r="D4208" s="6" t="s">
        <v>31</v>
      </c>
      <c r="E4208" s="6" t="s">
        <v>31</v>
      </c>
    </row>
    <row r="4209" spans="1:5" ht="12" x14ac:dyDescent="0.2">
      <c r="A4209" s="6" t="s">
        <v>2759</v>
      </c>
      <c r="B4209" s="6" t="s">
        <v>31</v>
      </c>
      <c r="C4209" s="6" t="s">
        <v>31</v>
      </c>
      <c r="D4209" s="6" t="s">
        <v>31</v>
      </c>
      <c r="E4209" s="6" t="s">
        <v>31</v>
      </c>
    </row>
    <row r="4210" spans="1:5" ht="12" x14ac:dyDescent="0.2">
      <c r="A4210" s="6" t="s">
        <v>2760</v>
      </c>
      <c r="B4210" s="6" t="s">
        <v>31</v>
      </c>
      <c r="C4210" s="6" t="s">
        <v>31</v>
      </c>
      <c r="D4210" s="6" t="s">
        <v>31</v>
      </c>
      <c r="E4210" s="6" t="s">
        <v>31</v>
      </c>
    </row>
    <row r="4211" spans="1:5" ht="12" x14ac:dyDescent="0.2">
      <c r="A4211" s="6" t="s">
        <v>2761</v>
      </c>
      <c r="B4211" s="6" t="s">
        <v>31</v>
      </c>
      <c r="C4211" s="6" t="s">
        <v>31</v>
      </c>
      <c r="D4211" s="6" t="s">
        <v>31</v>
      </c>
      <c r="E4211" s="6" t="s">
        <v>31</v>
      </c>
    </row>
    <row r="4212" spans="1:5" ht="12" x14ac:dyDescent="0.2">
      <c r="A4212" s="6" t="s">
        <v>2762</v>
      </c>
      <c r="B4212" s="6" t="s">
        <v>31</v>
      </c>
      <c r="C4212" s="6" t="s">
        <v>31</v>
      </c>
      <c r="D4212" s="6" t="s">
        <v>31</v>
      </c>
      <c r="E4212" s="6" t="s">
        <v>31</v>
      </c>
    </row>
    <row r="4213" spans="1:5" ht="12" x14ac:dyDescent="0.2">
      <c r="A4213" s="6" t="s">
        <v>1473</v>
      </c>
      <c r="B4213" s="9">
        <v>0</v>
      </c>
      <c r="C4213" s="9">
        <v>0</v>
      </c>
      <c r="D4213" s="9">
        <v>0</v>
      </c>
      <c r="E4213" s="9">
        <v>0</v>
      </c>
    </row>
    <row r="4214" spans="1:5" ht="12" x14ac:dyDescent="0.2">
      <c r="A4214" s="6" t="s">
        <v>31</v>
      </c>
      <c r="B4214" s="6" t="s">
        <v>31</v>
      </c>
      <c r="C4214" s="6" t="s">
        <v>31</v>
      </c>
      <c r="D4214" s="6" t="s">
        <v>31</v>
      </c>
      <c r="E4214" s="6" t="s">
        <v>31</v>
      </c>
    </row>
    <row r="4215" spans="1:5" ht="12" x14ac:dyDescent="0.2">
      <c r="A4215" s="6" t="s">
        <v>31</v>
      </c>
      <c r="B4215" s="6" t="s">
        <v>31</v>
      </c>
      <c r="C4215" s="6" t="s">
        <v>31</v>
      </c>
      <c r="D4215" s="6" t="s">
        <v>31</v>
      </c>
      <c r="E4215" s="6" t="s">
        <v>31</v>
      </c>
    </row>
    <row r="4216" spans="1:5" ht="12" x14ac:dyDescent="0.2">
      <c r="A4216" s="6" t="s">
        <v>2763</v>
      </c>
      <c r="B4216" s="6" t="s">
        <v>31</v>
      </c>
      <c r="C4216" s="6" t="s">
        <v>31</v>
      </c>
      <c r="D4216" s="6" t="s">
        <v>31</v>
      </c>
      <c r="E4216" s="6" t="s">
        <v>31</v>
      </c>
    </row>
    <row r="4217" spans="1:5" ht="12" x14ac:dyDescent="0.2">
      <c r="A4217" s="6" t="s">
        <v>2764</v>
      </c>
      <c r="B4217" s="6" t="s">
        <v>31</v>
      </c>
      <c r="C4217" s="6" t="s">
        <v>31</v>
      </c>
      <c r="D4217" s="6" t="s">
        <v>31</v>
      </c>
      <c r="E4217" s="6" t="s">
        <v>31</v>
      </c>
    </row>
    <row r="4218" spans="1:5" ht="12" x14ac:dyDescent="0.2">
      <c r="A4218" s="6" t="s">
        <v>2765</v>
      </c>
      <c r="B4218" s="6" t="s">
        <v>31</v>
      </c>
      <c r="C4218" s="6" t="s">
        <v>31</v>
      </c>
      <c r="D4218" s="6" t="s">
        <v>31</v>
      </c>
      <c r="E4218" s="6" t="s">
        <v>31</v>
      </c>
    </row>
    <row r="4219" spans="1:5" ht="12" x14ac:dyDescent="0.2">
      <c r="A4219" s="6" t="s">
        <v>2766</v>
      </c>
      <c r="B4219" s="6" t="s">
        <v>31</v>
      </c>
      <c r="C4219" s="6" t="s">
        <v>31</v>
      </c>
      <c r="D4219" s="6" t="s">
        <v>31</v>
      </c>
      <c r="E4219" s="6" t="s">
        <v>31</v>
      </c>
    </row>
    <row r="4220" spans="1:5" ht="12" x14ac:dyDescent="0.2">
      <c r="A4220" s="6" t="s">
        <v>2767</v>
      </c>
      <c r="B4220" s="6" t="s">
        <v>31</v>
      </c>
      <c r="C4220" s="6" t="s">
        <v>31</v>
      </c>
      <c r="D4220" s="6" t="s">
        <v>31</v>
      </c>
      <c r="E4220" s="6" t="s">
        <v>31</v>
      </c>
    </row>
    <row r="4221" spans="1:5" ht="12" x14ac:dyDescent="0.2">
      <c r="A4221" s="6" t="s">
        <v>2768</v>
      </c>
      <c r="B4221" s="6" t="s">
        <v>31</v>
      </c>
      <c r="C4221" s="6" t="s">
        <v>31</v>
      </c>
      <c r="D4221" s="6" t="s">
        <v>31</v>
      </c>
      <c r="E4221" s="6" t="s">
        <v>31</v>
      </c>
    </row>
    <row r="4222" spans="1:5" ht="12" x14ac:dyDescent="0.2">
      <c r="A4222" s="6" t="s">
        <v>2769</v>
      </c>
      <c r="B4222" s="9">
        <v>3.6</v>
      </c>
      <c r="C4222" s="9">
        <v>0</v>
      </c>
      <c r="D4222" s="9">
        <v>0</v>
      </c>
      <c r="E4222" s="9">
        <v>3.6</v>
      </c>
    </row>
    <row r="4223" spans="1:5" ht="12" x14ac:dyDescent="0.2">
      <c r="A4223" s="6" t="s">
        <v>2770</v>
      </c>
      <c r="B4223" s="6" t="s">
        <v>31</v>
      </c>
      <c r="C4223" s="6" t="s">
        <v>31</v>
      </c>
      <c r="D4223" s="6" t="s">
        <v>31</v>
      </c>
      <c r="E4223" s="6" t="s">
        <v>31</v>
      </c>
    </row>
    <row r="4224" spans="1:5" ht="12" x14ac:dyDescent="0.2">
      <c r="A4224" s="6" t="s">
        <v>2771</v>
      </c>
      <c r="B4224" s="9">
        <v>0</v>
      </c>
      <c r="C4224" s="9">
        <v>21.3</v>
      </c>
      <c r="D4224" s="9">
        <v>0</v>
      </c>
      <c r="E4224" s="9">
        <v>21.3</v>
      </c>
    </row>
    <row r="4225" spans="1:5" ht="12" x14ac:dyDescent="0.2">
      <c r="A4225" s="6" t="s">
        <v>2772</v>
      </c>
      <c r="B4225" s="6" t="s">
        <v>31</v>
      </c>
      <c r="C4225" s="6" t="s">
        <v>31</v>
      </c>
      <c r="D4225" s="6" t="s">
        <v>31</v>
      </c>
      <c r="E4225" s="6" t="s">
        <v>31</v>
      </c>
    </row>
    <row r="4226" spans="1:5" ht="12" x14ac:dyDescent="0.2">
      <c r="A4226" s="6" t="s">
        <v>2773</v>
      </c>
      <c r="B4226" s="9">
        <v>0</v>
      </c>
      <c r="C4226" s="9">
        <v>0</v>
      </c>
      <c r="D4226" s="9">
        <v>2.4</v>
      </c>
      <c r="E4226" s="9">
        <v>2.4</v>
      </c>
    </row>
    <row r="4227" spans="1:5" ht="12" x14ac:dyDescent="0.2">
      <c r="A4227" s="6" t="s">
        <v>2774</v>
      </c>
      <c r="B4227" s="6" t="s">
        <v>31</v>
      </c>
      <c r="C4227" s="6" t="s">
        <v>31</v>
      </c>
      <c r="D4227" s="6" t="s">
        <v>31</v>
      </c>
      <c r="E4227" s="6" t="s">
        <v>31</v>
      </c>
    </row>
    <row r="4228" spans="1:5" ht="12" x14ac:dyDescent="0.2">
      <c r="A4228" s="6" t="s">
        <v>1487</v>
      </c>
      <c r="B4228" s="9">
        <v>3.6</v>
      </c>
      <c r="C4228" s="9">
        <v>21.3</v>
      </c>
      <c r="D4228" s="9">
        <v>2.4</v>
      </c>
      <c r="E4228" s="9">
        <v>27.3</v>
      </c>
    </row>
    <row r="4229" spans="1:5" ht="12" x14ac:dyDescent="0.2">
      <c r="A4229" s="6" t="s">
        <v>31</v>
      </c>
      <c r="B4229" s="6" t="s">
        <v>31</v>
      </c>
      <c r="C4229" s="6" t="s">
        <v>31</v>
      </c>
      <c r="D4229" s="6" t="s">
        <v>31</v>
      </c>
      <c r="E4229" s="6" t="s">
        <v>31</v>
      </c>
    </row>
    <row r="4230" spans="1:5" ht="12" x14ac:dyDescent="0.2">
      <c r="A4230" s="6" t="s">
        <v>31</v>
      </c>
      <c r="B4230" s="6" t="s">
        <v>31</v>
      </c>
      <c r="C4230" s="6" t="s">
        <v>31</v>
      </c>
      <c r="D4230" s="6" t="s">
        <v>31</v>
      </c>
      <c r="E4230" s="6" t="s">
        <v>31</v>
      </c>
    </row>
    <row r="4231" spans="1:5" ht="12" x14ac:dyDescent="0.2">
      <c r="A4231" s="7" t="s">
        <v>2775</v>
      </c>
      <c r="B4231" s="8">
        <v>3286227</v>
      </c>
      <c r="C4231" s="8">
        <v>27489543</v>
      </c>
      <c r="D4231" s="8">
        <v>4709075</v>
      </c>
      <c r="E4231" s="8">
        <v>35484845</v>
      </c>
    </row>
    <row r="4232" spans="1:5" ht="12" x14ac:dyDescent="0.2">
      <c r="A4232" s="6" t="s">
        <v>2776</v>
      </c>
      <c r="B4232" s="6" t="s">
        <v>31</v>
      </c>
      <c r="C4232" s="6" t="s">
        <v>31</v>
      </c>
      <c r="D4232" s="6" t="s">
        <v>31</v>
      </c>
      <c r="E4232" s="6" t="s">
        <v>31</v>
      </c>
    </row>
    <row r="4233" spans="1:5" ht="12" x14ac:dyDescent="0.2">
      <c r="A4233" s="6" t="s">
        <v>2698</v>
      </c>
      <c r="B4233" s="6" t="s">
        <v>31</v>
      </c>
      <c r="C4233" s="6" t="s">
        <v>31</v>
      </c>
      <c r="D4233" s="6" t="s">
        <v>31</v>
      </c>
      <c r="E4233" s="6" t="s">
        <v>31</v>
      </c>
    </row>
    <row r="4234" spans="1:5" ht="12" x14ac:dyDescent="0.2">
      <c r="A4234" s="6" t="s">
        <v>31</v>
      </c>
      <c r="B4234" s="6" t="s">
        <v>31</v>
      </c>
      <c r="C4234" s="6" t="s">
        <v>31</v>
      </c>
      <c r="D4234" s="6" t="s">
        <v>31</v>
      </c>
      <c r="E4234" s="6" t="s">
        <v>31</v>
      </c>
    </row>
    <row r="4235" spans="1:5" ht="12" x14ac:dyDescent="0.2">
      <c r="A4235" s="6" t="s">
        <v>1349</v>
      </c>
      <c r="B4235" s="6" t="s">
        <v>31</v>
      </c>
      <c r="C4235" s="6" t="s">
        <v>31</v>
      </c>
      <c r="D4235" s="6" t="s">
        <v>31</v>
      </c>
      <c r="E4235" s="6" t="s">
        <v>31</v>
      </c>
    </row>
    <row r="4236" spans="1:5" ht="12" x14ac:dyDescent="0.2">
      <c r="A4236" s="6" t="s">
        <v>1350</v>
      </c>
      <c r="B4236" s="6" t="s">
        <v>31</v>
      </c>
      <c r="C4236" s="6" t="s">
        <v>31</v>
      </c>
      <c r="D4236" s="6" t="s">
        <v>31</v>
      </c>
      <c r="E4236" s="6" t="s">
        <v>31</v>
      </c>
    </row>
    <row r="4237" spans="1:5" ht="12" x14ac:dyDescent="0.2">
      <c r="A4237" s="6" t="s">
        <v>2699</v>
      </c>
      <c r="B4237" s="6" t="s">
        <v>31</v>
      </c>
      <c r="C4237" s="6" t="s">
        <v>31</v>
      </c>
      <c r="D4237" s="6" t="s">
        <v>31</v>
      </c>
      <c r="E4237" s="6" t="s">
        <v>31</v>
      </c>
    </row>
    <row r="4238" spans="1:5" ht="12" x14ac:dyDescent="0.2">
      <c r="A4238" s="6" t="s">
        <v>1351</v>
      </c>
      <c r="B4238" s="6" t="s">
        <v>31</v>
      </c>
      <c r="C4238" s="6" t="s">
        <v>31</v>
      </c>
      <c r="D4238" s="6" t="s">
        <v>31</v>
      </c>
      <c r="E4238" s="6" t="s">
        <v>31</v>
      </c>
    </row>
    <row r="4239" spans="1:5" ht="12" x14ac:dyDescent="0.2">
      <c r="A4239" s="6" t="s">
        <v>31</v>
      </c>
      <c r="B4239" s="6" t="s">
        <v>31</v>
      </c>
      <c r="C4239" s="6" t="s">
        <v>31</v>
      </c>
      <c r="D4239" s="6" t="s">
        <v>31</v>
      </c>
      <c r="E4239" s="6" t="s">
        <v>31</v>
      </c>
    </row>
    <row r="4240" spans="1:5" ht="12" x14ac:dyDescent="0.2">
      <c r="A4240" s="6" t="s">
        <v>2700</v>
      </c>
      <c r="B4240" s="6" t="s">
        <v>31</v>
      </c>
      <c r="C4240" s="6" t="s">
        <v>31</v>
      </c>
      <c r="D4240" s="6" t="s">
        <v>31</v>
      </c>
      <c r="E4240" s="6" t="s">
        <v>31</v>
      </c>
    </row>
    <row r="4241" spans="1:5" ht="12" x14ac:dyDescent="0.2">
      <c r="A4241" s="6" t="s">
        <v>31</v>
      </c>
      <c r="B4241" s="6" t="s">
        <v>31</v>
      </c>
      <c r="C4241" s="6" t="s">
        <v>31</v>
      </c>
      <c r="D4241" s="6" t="s">
        <v>31</v>
      </c>
      <c r="E4241" s="6" t="s">
        <v>31</v>
      </c>
    </row>
    <row r="4242" spans="1:5" ht="12" x14ac:dyDescent="0.2">
      <c r="A4242" s="6" t="s">
        <v>2777</v>
      </c>
      <c r="B4242" s="6" t="s">
        <v>31</v>
      </c>
      <c r="C4242" s="6" t="s">
        <v>31</v>
      </c>
      <c r="D4242" s="6" t="s">
        <v>31</v>
      </c>
      <c r="E4242" s="6" t="s">
        <v>31</v>
      </c>
    </row>
    <row r="4243" spans="1:5" ht="12" x14ac:dyDescent="0.2">
      <c r="A4243" s="6" t="s">
        <v>2702</v>
      </c>
      <c r="B4243" s="6" t="s">
        <v>31</v>
      </c>
      <c r="C4243" s="6" t="s">
        <v>31</v>
      </c>
      <c r="D4243" s="6" t="s">
        <v>31</v>
      </c>
      <c r="E4243" s="6" t="s">
        <v>31</v>
      </c>
    </row>
    <row r="4244" spans="1:5" ht="12" x14ac:dyDescent="0.2">
      <c r="A4244" s="6" t="s">
        <v>2749</v>
      </c>
      <c r="B4244" s="6" t="s">
        <v>31</v>
      </c>
      <c r="C4244" s="6" t="s">
        <v>31</v>
      </c>
      <c r="D4244" s="6" t="s">
        <v>31</v>
      </c>
      <c r="E4244" s="6" t="s">
        <v>31</v>
      </c>
    </row>
    <row r="4245" spans="1:5" ht="12" x14ac:dyDescent="0.2">
      <c r="A4245" s="6" t="s">
        <v>2778</v>
      </c>
      <c r="B4245" s="6" t="s">
        <v>31</v>
      </c>
      <c r="C4245" s="6" t="s">
        <v>31</v>
      </c>
      <c r="D4245" s="6" t="s">
        <v>31</v>
      </c>
      <c r="E4245" s="6" t="s">
        <v>31</v>
      </c>
    </row>
    <row r="4246" spans="1:5" ht="12" x14ac:dyDescent="0.2">
      <c r="A4246" s="6" t="s">
        <v>31</v>
      </c>
      <c r="B4246" s="6" t="s">
        <v>31</v>
      </c>
      <c r="C4246" s="6" t="s">
        <v>31</v>
      </c>
      <c r="D4246" s="6" t="s">
        <v>31</v>
      </c>
      <c r="E4246" s="6" t="s">
        <v>31</v>
      </c>
    </row>
    <row r="4247" spans="1:5" ht="12" x14ac:dyDescent="0.2">
      <c r="A4247" s="6" t="s">
        <v>2779</v>
      </c>
      <c r="B4247" s="6" t="s">
        <v>31</v>
      </c>
      <c r="C4247" s="6" t="s">
        <v>31</v>
      </c>
      <c r="D4247" s="6" t="s">
        <v>31</v>
      </c>
      <c r="E4247" s="6" t="s">
        <v>31</v>
      </c>
    </row>
    <row r="4248" spans="1:5" ht="12" x14ac:dyDescent="0.2">
      <c r="A4248" s="6" t="s">
        <v>2750</v>
      </c>
      <c r="B4248" s="6" t="s">
        <v>31</v>
      </c>
      <c r="C4248" s="6" t="s">
        <v>31</v>
      </c>
      <c r="D4248" s="6" t="s">
        <v>31</v>
      </c>
      <c r="E4248" s="6" t="s">
        <v>31</v>
      </c>
    </row>
    <row r="4249" spans="1:5" ht="12" x14ac:dyDescent="0.2">
      <c r="A4249" s="6" t="s">
        <v>2780</v>
      </c>
      <c r="B4249" s="6" t="s">
        <v>31</v>
      </c>
      <c r="C4249" s="6" t="s">
        <v>31</v>
      </c>
      <c r="D4249" s="6" t="s">
        <v>31</v>
      </c>
      <c r="E4249" s="6" t="s">
        <v>31</v>
      </c>
    </row>
    <row r="4250" spans="1:5" ht="12" x14ac:dyDescent="0.2">
      <c r="A4250" s="6" t="s">
        <v>2781</v>
      </c>
      <c r="B4250" s="6" t="s">
        <v>31</v>
      </c>
      <c r="C4250" s="6" t="s">
        <v>31</v>
      </c>
      <c r="D4250" s="6" t="s">
        <v>31</v>
      </c>
      <c r="E4250" s="6" t="s">
        <v>31</v>
      </c>
    </row>
    <row r="4251" spans="1:5" ht="12" x14ac:dyDescent="0.2">
      <c r="A4251" s="6" t="s">
        <v>2782</v>
      </c>
      <c r="B4251" s="6" t="s">
        <v>31</v>
      </c>
      <c r="C4251" s="6" t="s">
        <v>31</v>
      </c>
      <c r="D4251" s="6" t="s">
        <v>31</v>
      </c>
      <c r="E4251" s="6" t="s">
        <v>31</v>
      </c>
    </row>
    <row r="4252" spans="1:5" ht="12" x14ac:dyDescent="0.2">
      <c r="A4252" s="6" t="s">
        <v>2783</v>
      </c>
      <c r="B4252" s="6" t="s">
        <v>31</v>
      </c>
      <c r="C4252" s="6" t="s">
        <v>31</v>
      </c>
      <c r="D4252" s="6" t="s">
        <v>31</v>
      </c>
      <c r="E4252" s="6" t="s">
        <v>31</v>
      </c>
    </row>
    <row r="4253" spans="1:5" ht="12" x14ac:dyDescent="0.2">
      <c r="A4253" s="6" t="s">
        <v>2784</v>
      </c>
      <c r="B4253" s="9">
        <v>0</v>
      </c>
      <c r="C4253" s="9">
        <v>318092.79999999999</v>
      </c>
      <c r="D4253" s="9">
        <v>0</v>
      </c>
      <c r="E4253" s="9">
        <v>318092.79999999999</v>
      </c>
    </row>
    <row r="4254" spans="1:5" ht="12" x14ac:dyDescent="0.2">
      <c r="A4254" s="6" t="s">
        <v>2785</v>
      </c>
      <c r="B4254" s="6" t="s">
        <v>31</v>
      </c>
      <c r="C4254" s="6" t="s">
        <v>31</v>
      </c>
      <c r="D4254" s="6" t="s">
        <v>31</v>
      </c>
      <c r="E4254" s="6" t="s">
        <v>31</v>
      </c>
    </row>
    <row r="4255" spans="1:5" ht="12" x14ac:dyDescent="0.2">
      <c r="A4255" s="6" t="s">
        <v>2786</v>
      </c>
      <c r="B4255" s="9">
        <v>0</v>
      </c>
      <c r="C4255" s="9">
        <v>106931.8</v>
      </c>
      <c r="D4255" s="9">
        <v>0</v>
      </c>
      <c r="E4255" s="9">
        <v>106931.8</v>
      </c>
    </row>
    <row r="4256" spans="1:5" ht="12" x14ac:dyDescent="0.2">
      <c r="A4256" s="6" t="s">
        <v>1936</v>
      </c>
      <c r="B4256" s="6" t="s">
        <v>31</v>
      </c>
      <c r="C4256" s="6" t="s">
        <v>31</v>
      </c>
      <c r="D4256" s="6" t="s">
        <v>31</v>
      </c>
      <c r="E4256" s="6" t="s">
        <v>31</v>
      </c>
    </row>
    <row r="4257" spans="1:5" ht="12" x14ac:dyDescent="0.2">
      <c r="A4257" s="6" t="s">
        <v>2787</v>
      </c>
      <c r="B4257" s="6" t="s">
        <v>31</v>
      </c>
      <c r="C4257" s="6" t="s">
        <v>31</v>
      </c>
      <c r="D4257" s="6" t="s">
        <v>31</v>
      </c>
      <c r="E4257" s="6" t="s">
        <v>31</v>
      </c>
    </row>
    <row r="4258" spans="1:5" ht="12" x14ac:dyDescent="0.2">
      <c r="A4258" s="6" t="s">
        <v>2788</v>
      </c>
      <c r="B4258" s="6" t="s">
        <v>31</v>
      </c>
      <c r="C4258" s="6" t="s">
        <v>31</v>
      </c>
      <c r="D4258" s="6" t="s">
        <v>31</v>
      </c>
      <c r="E4258" s="6" t="s">
        <v>31</v>
      </c>
    </row>
    <row r="4259" spans="1:5" ht="12" x14ac:dyDescent="0.2">
      <c r="A4259" s="6" t="s">
        <v>2789</v>
      </c>
      <c r="B4259" s="9">
        <v>88749.7</v>
      </c>
      <c r="C4259" s="9">
        <v>0</v>
      </c>
      <c r="D4259" s="9">
        <v>0</v>
      </c>
      <c r="E4259" s="9">
        <v>88749.7</v>
      </c>
    </row>
    <row r="4260" spans="1:5" ht="12" x14ac:dyDescent="0.2">
      <c r="A4260" s="6" t="s">
        <v>2790</v>
      </c>
      <c r="B4260" s="6" t="s">
        <v>31</v>
      </c>
      <c r="C4260" s="6" t="s">
        <v>31</v>
      </c>
      <c r="D4260" s="6" t="s">
        <v>31</v>
      </c>
      <c r="E4260" s="6" t="s">
        <v>31</v>
      </c>
    </row>
    <row r="4261" spans="1:5" ht="12" x14ac:dyDescent="0.2">
      <c r="A4261" s="6" t="s">
        <v>2791</v>
      </c>
      <c r="B4261" s="9">
        <v>0</v>
      </c>
      <c r="C4261" s="9">
        <v>296345.2</v>
      </c>
      <c r="D4261" s="9">
        <v>0</v>
      </c>
      <c r="E4261" s="9">
        <v>296345.2</v>
      </c>
    </row>
    <row r="4262" spans="1:5" ht="12" x14ac:dyDescent="0.2">
      <c r="A4262" s="6" t="s">
        <v>2792</v>
      </c>
      <c r="B4262" s="6" t="s">
        <v>31</v>
      </c>
      <c r="C4262" s="6" t="s">
        <v>31</v>
      </c>
      <c r="D4262" s="6" t="s">
        <v>31</v>
      </c>
      <c r="E4262" s="6" t="s">
        <v>31</v>
      </c>
    </row>
    <row r="4263" spans="1:5" ht="12" x14ac:dyDescent="0.2">
      <c r="A4263" s="6" t="s">
        <v>2793</v>
      </c>
      <c r="B4263" s="9">
        <v>0</v>
      </c>
      <c r="C4263" s="9">
        <v>0</v>
      </c>
      <c r="D4263" s="9">
        <v>132197.4</v>
      </c>
      <c r="E4263" s="9">
        <v>132197.4</v>
      </c>
    </row>
    <row r="4264" spans="1:5" ht="12" x14ac:dyDescent="0.2">
      <c r="A4264" s="6" t="s">
        <v>2794</v>
      </c>
      <c r="B4264" s="6" t="s">
        <v>31</v>
      </c>
      <c r="C4264" s="6" t="s">
        <v>31</v>
      </c>
      <c r="D4264" s="6" t="s">
        <v>31</v>
      </c>
      <c r="E4264" s="6" t="s">
        <v>31</v>
      </c>
    </row>
    <row r="4265" spans="1:5" ht="12" x14ac:dyDescent="0.2">
      <c r="A4265" s="6" t="s">
        <v>2795</v>
      </c>
      <c r="B4265" s="9">
        <v>88749.7</v>
      </c>
      <c r="C4265" s="9">
        <v>721369.8</v>
      </c>
      <c r="D4265" s="9">
        <v>132197.4</v>
      </c>
      <c r="E4265" s="9">
        <v>942316.9</v>
      </c>
    </row>
    <row r="4266" spans="1:5" ht="12" x14ac:dyDescent="0.2">
      <c r="A4266" s="6" t="s">
        <v>31</v>
      </c>
      <c r="B4266" s="6" t="s">
        <v>31</v>
      </c>
      <c r="C4266" s="6" t="s">
        <v>31</v>
      </c>
      <c r="D4266" s="6" t="s">
        <v>31</v>
      </c>
      <c r="E4266" s="6" t="s">
        <v>31</v>
      </c>
    </row>
    <row r="4267" spans="1:5" ht="12" x14ac:dyDescent="0.2">
      <c r="A4267" s="6" t="s">
        <v>2796</v>
      </c>
      <c r="B4267" s="6" t="s">
        <v>31</v>
      </c>
      <c r="C4267" s="6" t="s">
        <v>31</v>
      </c>
      <c r="D4267" s="6" t="s">
        <v>31</v>
      </c>
      <c r="E4267" s="6" t="s">
        <v>31</v>
      </c>
    </row>
    <row r="4268" spans="1:5" ht="12" x14ac:dyDescent="0.2">
      <c r="A4268" s="6" t="s">
        <v>2783</v>
      </c>
      <c r="B4268" s="6" t="s">
        <v>31</v>
      </c>
      <c r="C4268" s="6" t="s">
        <v>31</v>
      </c>
      <c r="D4268" s="6" t="s">
        <v>31</v>
      </c>
      <c r="E4268" s="6" t="s">
        <v>31</v>
      </c>
    </row>
    <row r="4269" spans="1:5" ht="12" x14ac:dyDescent="0.2">
      <c r="A4269" s="6" t="s">
        <v>2797</v>
      </c>
      <c r="B4269" s="9">
        <v>0</v>
      </c>
      <c r="C4269" s="9">
        <v>222664.9</v>
      </c>
      <c r="D4269" s="9">
        <v>0</v>
      </c>
      <c r="E4269" s="9">
        <v>222664.9</v>
      </c>
    </row>
    <row r="4270" spans="1:5" ht="12" x14ac:dyDescent="0.2">
      <c r="A4270" s="6" t="s">
        <v>2785</v>
      </c>
      <c r="B4270" s="6" t="s">
        <v>31</v>
      </c>
      <c r="C4270" s="6" t="s">
        <v>31</v>
      </c>
      <c r="D4270" s="6" t="s">
        <v>31</v>
      </c>
      <c r="E4270" s="6" t="s">
        <v>31</v>
      </c>
    </row>
    <row r="4271" spans="1:5" ht="12" x14ac:dyDescent="0.2">
      <c r="A4271" s="6" t="s">
        <v>2798</v>
      </c>
      <c r="B4271" s="9">
        <v>0</v>
      </c>
      <c r="C4271" s="9">
        <v>74852.2</v>
      </c>
      <c r="D4271" s="9">
        <v>0</v>
      </c>
      <c r="E4271" s="9">
        <v>74852.2</v>
      </c>
    </row>
    <row r="4272" spans="1:5" ht="12" x14ac:dyDescent="0.2">
      <c r="A4272" s="6" t="s">
        <v>1936</v>
      </c>
      <c r="B4272" s="6" t="s">
        <v>31</v>
      </c>
      <c r="C4272" s="6" t="s">
        <v>31</v>
      </c>
      <c r="D4272" s="6" t="s">
        <v>31</v>
      </c>
      <c r="E4272" s="6" t="s">
        <v>31</v>
      </c>
    </row>
    <row r="4273" spans="1:5" ht="12" x14ac:dyDescent="0.2">
      <c r="A4273" s="6" t="s">
        <v>2787</v>
      </c>
      <c r="B4273" s="6" t="s">
        <v>31</v>
      </c>
      <c r="C4273" s="6" t="s">
        <v>31</v>
      </c>
      <c r="D4273" s="6" t="s">
        <v>31</v>
      </c>
      <c r="E4273" s="6" t="s">
        <v>31</v>
      </c>
    </row>
    <row r="4274" spans="1:5" ht="12" x14ac:dyDescent="0.2">
      <c r="A4274" s="6" t="s">
        <v>2788</v>
      </c>
      <c r="B4274" s="6" t="s">
        <v>31</v>
      </c>
      <c r="C4274" s="6" t="s">
        <v>31</v>
      </c>
      <c r="D4274" s="6" t="s">
        <v>31</v>
      </c>
      <c r="E4274" s="6" t="s">
        <v>31</v>
      </c>
    </row>
    <row r="4275" spans="1:5" ht="12" x14ac:dyDescent="0.2">
      <c r="A4275" s="6" t="s">
        <v>2799</v>
      </c>
      <c r="B4275" s="9">
        <v>62124.800000000003</v>
      </c>
      <c r="C4275" s="9">
        <v>0</v>
      </c>
      <c r="D4275" s="9">
        <v>0</v>
      </c>
      <c r="E4275" s="9">
        <v>62124.800000000003</v>
      </c>
    </row>
    <row r="4276" spans="1:5" ht="12" x14ac:dyDescent="0.2">
      <c r="A4276" s="6" t="s">
        <v>2790</v>
      </c>
      <c r="B4276" s="6" t="s">
        <v>31</v>
      </c>
      <c r="C4276" s="6" t="s">
        <v>31</v>
      </c>
      <c r="D4276" s="6" t="s">
        <v>31</v>
      </c>
      <c r="E4276" s="6" t="s">
        <v>31</v>
      </c>
    </row>
    <row r="4277" spans="1:5" ht="12" x14ac:dyDescent="0.2">
      <c r="A4277" s="6" t="s">
        <v>2800</v>
      </c>
      <c r="B4277" s="9">
        <v>0</v>
      </c>
      <c r="C4277" s="9">
        <v>207441.6</v>
      </c>
      <c r="D4277" s="9">
        <v>0</v>
      </c>
      <c r="E4277" s="9">
        <v>207441.6</v>
      </c>
    </row>
    <row r="4278" spans="1:5" ht="12" x14ac:dyDescent="0.2">
      <c r="A4278" s="6" t="s">
        <v>2792</v>
      </c>
      <c r="B4278" s="6" t="s">
        <v>31</v>
      </c>
      <c r="C4278" s="6" t="s">
        <v>31</v>
      </c>
      <c r="D4278" s="6" t="s">
        <v>31</v>
      </c>
      <c r="E4278" s="6" t="s">
        <v>31</v>
      </c>
    </row>
    <row r="4279" spans="1:5" ht="12" x14ac:dyDescent="0.2">
      <c r="A4279" s="6" t="s">
        <v>2801</v>
      </c>
      <c r="B4279" s="9">
        <v>0</v>
      </c>
      <c r="C4279" s="9">
        <v>0</v>
      </c>
      <c r="D4279" s="9">
        <v>92538.2</v>
      </c>
      <c r="E4279" s="9">
        <v>92538.2</v>
      </c>
    </row>
    <row r="4280" spans="1:5" ht="12" x14ac:dyDescent="0.2">
      <c r="A4280" s="6" t="s">
        <v>2794</v>
      </c>
      <c r="B4280" s="6" t="s">
        <v>31</v>
      </c>
      <c r="C4280" s="6" t="s">
        <v>31</v>
      </c>
      <c r="D4280" s="6" t="s">
        <v>31</v>
      </c>
      <c r="E4280" s="6" t="s">
        <v>31</v>
      </c>
    </row>
    <row r="4281" spans="1:5" ht="12" x14ac:dyDescent="0.2">
      <c r="A4281" s="6" t="s">
        <v>2802</v>
      </c>
      <c r="B4281" s="9">
        <v>62124.800000000003</v>
      </c>
      <c r="C4281" s="9">
        <v>504958.7</v>
      </c>
      <c r="D4281" s="9">
        <v>92538.2</v>
      </c>
      <c r="E4281" s="9">
        <v>659621.69999999995</v>
      </c>
    </row>
    <row r="4282" spans="1:5" ht="12" x14ac:dyDescent="0.2">
      <c r="A4282" s="6" t="s">
        <v>31</v>
      </c>
      <c r="B4282" s="6" t="s">
        <v>31</v>
      </c>
      <c r="C4282" s="6" t="s">
        <v>31</v>
      </c>
      <c r="D4282" s="6" t="s">
        <v>31</v>
      </c>
      <c r="E4282" s="6" t="s">
        <v>31</v>
      </c>
    </row>
    <row r="4283" spans="1:5" ht="12" x14ac:dyDescent="0.2">
      <c r="A4283" s="6" t="s">
        <v>2803</v>
      </c>
      <c r="B4283" s="6" t="s">
        <v>31</v>
      </c>
      <c r="C4283" s="6" t="s">
        <v>31</v>
      </c>
      <c r="D4283" s="6" t="s">
        <v>31</v>
      </c>
      <c r="E4283" s="6" t="s">
        <v>31</v>
      </c>
    </row>
    <row r="4284" spans="1:5" ht="12" x14ac:dyDescent="0.2">
      <c r="A4284" s="6" t="s">
        <v>2804</v>
      </c>
      <c r="B4284" s="6" t="s">
        <v>31</v>
      </c>
      <c r="C4284" s="6" t="s">
        <v>31</v>
      </c>
      <c r="D4284" s="6" t="s">
        <v>31</v>
      </c>
      <c r="E4284" s="6" t="s">
        <v>31</v>
      </c>
    </row>
    <row r="4285" spans="1:5" ht="12" x14ac:dyDescent="0.2">
      <c r="A4285" s="6" t="s">
        <v>2783</v>
      </c>
      <c r="B4285" s="6" t="s">
        <v>31</v>
      </c>
      <c r="C4285" s="6" t="s">
        <v>31</v>
      </c>
      <c r="D4285" s="6" t="s">
        <v>31</v>
      </c>
      <c r="E4285" s="6" t="s">
        <v>31</v>
      </c>
    </row>
    <row r="4286" spans="1:5" ht="12" x14ac:dyDescent="0.2">
      <c r="A4286" s="6" t="s">
        <v>2805</v>
      </c>
      <c r="B4286" s="9">
        <v>0</v>
      </c>
      <c r="C4286" s="9">
        <v>59642.400000000001</v>
      </c>
      <c r="D4286" s="9">
        <v>0</v>
      </c>
      <c r="E4286" s="9">
        <v>59642.400000000001</v>
      </c>
    </row>
    <row r="4287" spans="1:5" ht="12" x14ac:dyDescent="0.2">
      <c r="A4287" s="6" t="s">
        <v>2785</v>
      </c>
      <c r="B4287" s="6" t="s">
        <v>31</v>
      </c>
      <c r="C4287" s="6" t="s">
        <v>31</v>
      </c>
      <c r="D4287" s="6" t="s">
        <v>31</v>
      </c>
      <c r="E4287" s="6" t="s">
        <v>31</v>
      </c>
    </row>
    <row r="4288" spans="1:5" ht="12" x14ac:dyDescent="0.2">
      <c r="A4288" s="6" t="s">
        <v>2806</v>
      </c>
      <c r="B4288" s="9">
        <v>0</v>
      </c>
      <c r="C4288" s="9">
        <v>20049.7</v>
      </c>
      <c r="D4288" s="9">
        <v>0</v>
      </c>
      <c r="E4288" s="9">
        <v>20049.7</v>
      </c>
    </row>
    <row r="4289" spans="1:5" ht="12" x14ac:dyDescent="0.2">
      <c r="A4289" s="6" t="s">
        <v>1936</v>
      </c>
      <c r="B4289" s="6" t="s">
        <v>31</v>
      </c>
      <c r="C4289" s="6" t="s">
        <v>31</v>
      </c>
      <c r="D4289" s="6" t="s">
        <v>31</v>
      </c>
      <c r="E4289" s="6" t="s">
        <v>31</v>
      </c>
    </row>
    <row r="4290" spans="1:5" ht="12" x14ac:dyDescent="0.2">
      <c r="A4290" s="6" t="s">
        <v>2787</v>
      </c>
      <c r="B4290" s="6" t="s">
        <v>31</v>
      </c>
      <c r="C4290" s="6" t="s">
        <v>31</v>
      </c>
      <c r="D4290" s="6" t="s">
        <v>31</v>
      </c>
      <c r="E4290" s="6" t="s">
        <v>31</v>
      </c>
    </row>
    <row r="4291" spans="1:5" ht="12" x14ac:dyDescent="0.2">
      <c r="A4291" s="6" t="s">
        <v>2807</v>
      </c>
      <c r="B4291" s="6" t="s">
        <v>31</v>
      </c>
      <c r="C4291" s="6" t="s">
        <v>31</v>
      </c>
      <c r="D4291" s="6" t="s">
        <v>31</v>
      </c>
      <c r="E4291" s="6" t="s">
        <v>31</v>
      </c>
    </row>
    <row r="4292" spans="1:5" ht="12" x14ac:dyDescent="0.2">
      <c r="A4292" s="6" t="s">
        <v>2808</v>
      </c>
      <c r="B4292" s="9">
        <v>13137.3</v>
      </c>
      <c r="C4292" s="9">
        <v>0</v>
      </c>
      <c r="D4292" s="9">
        <v>0</v>
      </c>
      <c r="E4292" s="9">
        <v>13137.3</v>
      </c>
    </row>
    <row r="4293" spans="1:5" ht="12" x14ac:dyDescent="0.2">
      <c r="A4293" s="6" t="s">
        <v>2790</v>
      </c>
      <c r="B4293" s="6" t="s">
        <v>31</v>
      </c>
      <c r="C4293" s="6" t="s">
        <v>31</v>
      </c>
      <c r="D4293" s="6" t="s">
        <v>31</v>
      </c>
      <c r="E4293" s="6" t="s">
        <v>31</v>
      </c>
    </row>
    <row r="4294" spans="1:5" ht="12" x14ac:dyDescent="0.2">
      <c r="A4294" s="6" t="s">
        <v>2809</v>
      </c>
      <c r="B4294" s="9">
        <v>0</v>
      </c>
      <c r="C4294" s="9">
        <v>43866.9</v>
      </c>
      <c r="D4294" s="9">
        <v>0</v>
      </c>
      <c r="E4294" s="9">
        <v>43866.9</v>
      </c>
    </row>
    <row r="4295" spans="1:5" ht="12" x14ac:dyDescent="0.2">
      <c r="A4295" s="6" t="s">
        <v>2792</v>
      </c>
      <c r="B4295" s="6" t="s">
        <v>31</v>
      </c>
      <c r="C4295" s="6" t="s">
        <v>31</v>
      </c>
      <c r="D4295" s="6" t="s">
        <v>31</v>
      </c>
      <c r="E4295" s="6" t="s">
        <v>31</v>
      </c>
    </row>
    <row r="4296" spans="1:5" ht="12" x14ac:dyDescent="0.2">
      <c r="A4296" s="6" t="s">
        <v>2810</v>
      </c>
      <c r="B4296" s="9">
        <v>0</v>
      </c>
      <c r="C4296" s="9">
        <v>0</v>
      </c>
      <c r="D4296" s="9">
        <v>19568.7</v>
      </c>
      <c r="E4296" s="9">
        <v>19568.7</v>
      </c>
    </row>
    <row r="4297" spans="1:5" ht="12" x14ac:dyDescent="0.2">
      <c r="A4297" s="6" t="s">
        <v>2794</v>
      </c>
      <c r="B4297" s="6" t="s">
        <v>31</v>
      </c>
      <c r="C4297" s="6" t="s">
        <v>31</v>
      </c>
      <c r="D4297" s="6" t="s">
        <v>31</v>
      </c>
      <c r="E4297" s="6" t="s">
        <v>31</v>
      </c>
    </row>
    <row r="4298" spans="1:5" ht="12" x14ac:dyDescent="0.2">
      <c r="A4298" s="6" t="s">
        <v>2811</v>
      </c>
      <c r="B4298" s="9">
        <v>13137.3</v>
      </c>
      <c r="C4298" s="9">
        <v>123559</v>
      </c>
      <c r="D4298" s="9">
        <v>19568.7</v>
      </c>
      <c r="E4298" s="9">
        <v>156265</v>
      </c>
    </row>
    <row r="4299" spans="1:5" ht="12" x14ac:dyDescent="0.2">
      <c r="A4299" s="6" t="s">
        <v>31</v>
      </c>
      <c r="B4299" s="6" t="s">
        <v>31</v>
      </c>
      <c r="C4299" s="6" t="s">
        <v>31</v>
      </c>
      <c r="D4299" s="6" t="s">
        <v>31</v>
      </c>
      <c r="E4299" s="6" t="s">
        <v>31</v>
      </c>
    </row>
    <row r="4300" spans="1:5" ht="12" x14ac:dyDescent="0.2">
      <c r="A4300" s="6" t="s">
        <v>2812</v>
      </c>
      <c r="B4300" s="6" t="s">
        <v>31</v>
      </c>
      <c r="C4300" s="6" t="s">
        <v>31</v>
      </c>
      <c r="D4300" s="6" t="s">
        <v>31</v>
      </c>
      <c r="E4300" s="6" t="s">
        <v>31</v>
      </c>
    </row>
    <row r="4301" spans="1:5" ht="12" x14ac:dyDescent="0.2">
      <c r="A4301" s="6" t="s">
        <v>2783</v>
      </c>
      <c r="B4301" s="6" t="s">
        <v>31</v>
      </c>
      <c r="C4301" s="6" t="s">
        <v>31</v>
      </c>
      <c r="D4301" s="6" t="s">
        <v>31</v>
      </c>
      <c r="E4301" s="6" t="s">
        <v>31</v>
      </c>
    </row>
    <row r="4302" spans="1:5" ht="12" x14ac:dyDescent="0.2">
      <c r="A4302" s="6" t="s">
        <v>2813</v>
      </c>
      <c r="B4302" s="9">
        <v>0</v>
      </c>
      <c r="C4302" s="9">
        <v>41749.599999999999</v>
      </c>
      <c r="D4302" s="9">
        <v>0</v>
      </c>
      <c r="E4302" s="9">
        <v>41749.599999999999</v>
      </c>
    </row>
    <row r="4303" spans="1:5" ht="12" x14ac:dyDescent="0.2">
      <c r="A4303" s="6" t="s">
        <v>2785</v>
      </c>
      <c r="B4303" s="6" t="s">
        <v>31</v>
      </c>
      <c r="C4303" s="6" t="s">
        <v>31</v>
      </c>
      <c r="D4303" s="6" t="s">
        <v>31</v>
      </c>
      <c r="E4303" s="6" t="s">
        <v>31</v>
      </c>
    </row>
    <row r="4304" spans="1:5" ht="12" x14ac:dyDescent="0.2">
      <c r="A4304" s="6" t="s">
        <v>2814</v>
      </c>
      <c r="B4304" s="9">
        <v>0</v>
      </c>
      <c r="C4304" s="9">
        <v>14034.8</v>
      </c>
      <c r="D4304" s="9">
        <v>0</v>
      </c>
      <c r="E4304" s="9">
        <v>14034.8</v>
      </c>
    </row>
    <row r="4305" spans="1:5" ht="12" x14ac:dyDescent="0.2">
      <c r="A4305" s="6" t="s">
        <v>1936</v>
      </c>
      <c r="B4305" s="6" t="s">
        <v>31</v>
      </c>
      <c r="C4305" s="6" t="s">
        <v>31</v>
      </c>
      <c r="D4305" s="6" t="s">
        <v>31</v>
      </c>
      <c r="E4305" s="6" t="s">
        <v>31</v>
      </c>
    </row>
    <row r="4306" spans="1:5" ht="12" x14ac:dyDescent="0.2">
      <c r="A4306" s="6" t="s">
        <v>2787</v>
      </c>
      <c r="B4306" s="6" t="s">
        <v>31</v>
      </c>
      <c r="C4306" s="6" t="s">
        <v>31</v>
      </c>
      <c r="D4306" s="6" t="s">
        <v>31</v>
      </c>
      <c r="E4306" s="6" t="s">
        <v>31</v>
      </c>
    </row>
    <row r="4307" spans="1:5" ht="12" x14ac:dyDescent="0.2">
      <c r="A4307" s="6" t="s">
        <v>2807</v>
      </c>
      <c r="B4307" s="6" t="s">
        <v>31</v>
      </c>
      <c r="C4307" s="6" t="s">
        <v>31</v>
      </c>
      <c r="D4307" s="6" t="s">
        <v>31</v>
      </c>
      <c r="E4307" s="6" t="s">
        <v>31</v>
      </c>
    </row>
    <row r="4308" spans="1:5" ht="12" x14ac:dyDescent="0.2">
      <c r="A4308" s="6" t="s">
        <v>2815</v>
      </c>
      <c r="B4308" s="9">
        <v>9196.1</v>
      </c>
      <c r="C4308" s="9">
        <v>0</v>
      </c>
      <c r="D4308" s="9">
        <v>0</v>
      </c>
      <c r="E4308" s="9">
        <v>9196.1</v>
      </c>
    </row>
    <row r="4309" spans="1:5" ht="12" x14ac:dyDescent="0.2">
      <c r="A4309" s="6" t="s">
        <v>2790</v>
      </c>
      <c r="B4309" s="6" t="s">
        <v>31</v>
      </c>
      <c r="C4309" s="6" t="s">
        <v>31</v>
      </c>
      <c r="D4309" s="6" t="s">
        <v>31</v>
      </c>
      <c r="E4309" s="6" t="s">
        <v>31</v>
      </c>
    </row>
    <row r="4310" spans="1:5" ht="12" x14ac:dyDescent="0.2">
      <c r="A4310" s="6" t="s">
        <v>2816</v>
      </c>
      <c r="B4310" s="9">
        <v>0</v>
      </c>
      <c r="C4310" s="9">
        <v>30706.799999999999</v>
      </c>
      <c r="D4310" s="9">
        <v>0</v>
      </c>
      <c r="E4310" s="9">
        <v>30706.799999999999</v>
      </c>
    </row>
    <row r="4311" spans="1:5" ht="12" x14ac:dyDescent="0.2">
      <c r="A4311" s="6" t="s">
        <v>2792</v>
      </c>
      <c r="B4311" s="6" t="s">
        <v>31</v>
      </c>
      <c r="C4311" s="6" t="s">
        <v>31</v>
      </c>
      <c r="D4311" s="6" t="s">
        <v>31</v>
      </c>
      <c r="E4311" s="6" t="s">
        <v>31</v>
      </c>
    </row>
    <row r="4312" spans="1:5" ht="12" x14ac:dyDescent="0.2">
      <c r="A4312" s="6" t="s">
        <v>2817</v>
      </c>
      <c r="B4312" s="9">
        <v>0</v>
      </c>
      <c r="C4312" s="9">
        <v>0</v>
      </c>
      <c r="D4312" s="9">
        <v>13698</v>
      </c>
      <c r="E4312" s="9">
        <v>13698</v>
      </c>
    </row>
    <row r="4313" spans="1:5" ht="12" x14ac:dyDescent="0.2">
      <c r="A4313" s="6" t="s">
        <v>2794</v>
      </c>
      <c r="B4313" s="6" t="s">
        <v>31</v>
      </c>
      <c r="C4313" s="6" t="s">
        <v>31</v>
      </c>
      <c r="D4313" s="6" t="s">
        <v>31</v>
      </c>
      <c r="E4313" s="6" t="s">
        <v>31</v>
      </c>
    </row>
    <row r="4314" spans="1:5" ht="12" x14ac:dyDescent="0.2">
      <c r="A4314" s="6" t="s">
        <v>2818</v>
      </c>
      <c r="B4314" s="9">
        <v>9196.1</v>
      </c>
      <c r="C4314" s="9">
        <v>86491.199999999997</v>
      </c>
      <c r="D4314" s="9">
        <v>13698</v>
      </c>
      <c r="E4314" s="9">
        <v>109385.3</v>
      </c>
    </row>
    <row r="4315" spans="1:5" ht="12" x14ac:dyDescent="0.2">
      <c r="A4315" s="6" t="s">
        <v>31</v>
      </c>
      <c r="B4315" s="6" t="s">
        <v>31</v>
      </c>
      <c r="C4315" s="6" t="s">
        <v>31</v>
      </c>
      <c r="D4315" s="6" t="s">
        <v>31</v>
      </c>
      <c r="E4315" s="6" t="s">
        <v>31</v>
      </c>
    </row>
    <row r="4316" spans="1:5" ht="12" x14ac:dyDescent="0.2">
      <c r="A4316" s="6" t="s">
        <v>2819</v>
      </c>
      <c r="B4316" s="9">
        <v>173207.9</v>
      </c>
      <c r="C4316" s="9">
        <v>1436378.7</v>
      </c>
      <c r="D4316" s="9">
        <v>258002.3</v>
      </c>
      <c r="E4316" s="9">
        <v>1867588.9</v>
      </c>
    </row>
    <row r="4317" spans="1:5" ht="12" x14ac:dyDescent="0.2">
      <c r="A4317" s="6" t="s">
        <v>31</v>
      </c>
      <c r="B4317" s="6" t="s">
        <v>31</v>
      </c>
      <c r="C4317" s="6" t="s">
        <v>31</v>
      </c>
      <c r="D4317" s="6" t="s">
        <v>31</v>
      </c>
      <c r="E4317" s="6" t="s">
        <v>31</v>
      </c>
    </row>
    <row r="4318" spans="1:5" ht="12" x14ac:dyDescent="0.2">
      <c r="A4318" s="6" t="s">
        <v>31</v>
      </c>
      <c r="B4318" s="6" t="s">
        <v>31</v>
      </c>
      <c r="C4318" s="6" t="s">
        <v>31</v>
      </c>
      <c r="D4318" s="6" t="s">
        <v>31</v>
      </c>
      <c r="E4318" s="6" t="s">
        <v>31</v>
      </c>
    </row>
    <row r="4319" spans="1:5" ht="12" x14ac:dyDescent="0.2">
      <c r="A4319" s="6" t="s">
        <v>2820</v>
      </c>
      <c r="B4319" s="6" t="s">
        <v>31</v>
      </c>
      <c r="C4319" s="6" t="s">
        <v>31</v>
      </c>
      <c r="D4319" s="6" t="s">
        <v>31</v>
      </c>
      <c r="E4319" s="6" t="s">
        <v>31</v>
      </c>
    </row>
    <row r="4320" spans="1:5" ht="12" x14ac:dyDescent="0.2">
      <c r="A4320" s="6" t="s">
        <v>2821</v>
      </c>
      <c r="B4320" s="6" t="s">
        <v>31</v>
      </c>
      <c r="C4320" s="6" t="s">
        <v>31</v>
      </c>
      <c r="D4320" s="6" t="s">
        <v>31</v>
      </c>
      <c r="E4320" s="6" t="s">
        <v>31</v>
      </c>
    </row>
    <row r="4321" spans="1:5" ht="12" x14ac:dyDescent="0.2">
      <c r="A4321" s="6" t="s">
        <v>2822</v>
      </c>
      <c r="B4321" s="6" t="s">
        <v>31</v>
      </c>
      <c r="C4321" s="6" t="s">
        <v>31</v>
      </c>
      <c r="D4321" s="6" t="s">
        <v>31</v>
      </c>
      <c r="E4321" s="6" t="s">
        <v>31</v>
      </c>
    </row>
    <row r="4322" spans="1:5" ht="12" x14ac:dyDescent="0.2">
      <c r="A4322" s="6" t="s">
        <v>2823</v>
      </c>
      <c r="B4322" s="6" t="s">
        <v>31</v>
      </c>
      <c r="C4322" s="6" t="s">
        <v>31</v>
      </c>
      <c r="D4322" s="6" t="s">
        <v>31</v>
      </c>
      <c r="E4322" s="6" t="s">
        <v>31</v>
      </c>
    </row>
    <row r="4323" spans="1:5" ht="12" x14ac:dyDescent="0.2">
      <c r="A4323" s="6" t="s">
        <v>2824</v>
      </c>
      <c r="B4323" s="6" t="s">
        <v>31</v>
      </c>
      <c r="C4323" s="6" t="s">
        <v>31</v>
      </c>
      <c r="D4323" s="6" t="s">
        <v>31</v>
      </c>
      <c r="E4323" s="6" t="s">
        <v>31</v>
      </c>
    </row>
    <row r="4324" spans="1:5" ht="12" x14ac:dyDescent="0.2">
      <c r="A4324" s="6" t="s">
        <v>2783</v>
      </c>
      <c r="B4324" s="6" t="s">
        <v>31</v>
      </c>
      <c r="C4324" s="6" t="s">
        <v>31</v>
      </c>
      <c r="D4324" s="6" t="s">
        <v>31</v>
      </c>
      <c r="E4324" s="6" t="s">
        <v>31</v>
      </c>
    </row>
    <row r="4325" spans="1:5" ht="12" x14ac:dyDescent="0.2">
      <c r="A4325" s="6" t="s">
        <v>2825</v>
      </c>
      <c r="B4325" s="9">
        <v>0</v>
      </c>
      <c r="C4325" s="9">
        <v>2465219.2000000002</v>
      </c>
      <c r="D4325" s="9">
        <v>0</v>
      </c>
      <c r="E4325" s="9">
        <v>2465219.2000000002</v>
      </c>
    </row>
    <row r="4326" spans="1:5" ht="12" x14ac:dyDescent="0.2">
      <c r="A4326" s="6" t="s">
        <v>2785</v>
      </c>
      <c r="B4326" s="6" t="s">
        <v>31</v>
      </c>
      <c r="C4326" s="6" t="s">
        <v>31</v>
      </c>
      <c r="D4326" s="6" t="s">
        <v>31</v>
      </c>
      <c r="E4326" s="6" t="s">
        <v>31</v>
      </c>
    </row>
    <row r="4327" spans="1:5" ht="12" x14ac:dyDescent="0.2">
      <c r="A4327" s="6" t="s">
        <v>2826</v>
      </c>
      <c r="B4327" s="9">
        <v>0</v>
      </c>
      <c r="C4327" s="9">
        <v>828721.7</v>
      </c>
      <c r="D4327" s="9">
        <v>0</v>
      </c>
      <c r="E4327" s="9">
        <v>828721.7</v>
      </c>
    </row>
    <row r="4328" spans="1:5" ht="12" x14ac:dyDescent="0.2">
      <c r="A4328" s="6" t="s">
        <v>1936</v>
      </c>
      <c r="B4328" s="6" t="s">
        <v>31</v>
      </c>
      <c r="C4328" s="6" t="s">
        <v>31</v>
      </c>
      <c r="D4328" s="6" t="s">
        <v>31</v>
      </c>
      <c r="E4328" s="6" t="s">
        <v>31</v>
      </c>
    </row>
    <row r="4329" spans="1:5" ht="12" x14ac:dyDescent="0.2">
      <c r="A4329" s="6" t="s">
        <v>2787</v>
      </c>
      <c r="B4329" s="6" t="s">
        <v>31</v>
      </c>
      <c r="C4329" s="6" t="s">
        <v>31</v>
      </c>
      <c r="D4329" s="6" t="s">
        <v>31</v>
      </c>
      <c r="E4329" s="6" t="s">
        <v>31</v>
      </c>
    </row>
    <row r="4330" spans="1:5" ht="12" x14ac:dyDescent="0.2">
      <c r="A4330" s="6" t="s">
        <v>2788</v>
      </c>
      <c r="B4330" s="6" t="s">
        <v>31</v>
      </c>
      <c r="C4330" s="6" t="s">
        <v>31</v>
      </c>
      <c r="D4330" s="6" t="s">
        <v>31</v>
      </c>
      <c r="E4330" s="6" t="s">
        <v>31</v>
      </c>
    </row>
    <row r="4331" spans="1:5" ht="12" x14ac:dyDescent="0.2">
      <c r="A4331" s="6" t="s">
        <v>2827</v>
      </c>
      <c r="B4331" s="9">
        <v>687810.6</v>
      </c>
      <c r="C4331" s="9">
        <v>0</v>
      </c>
      <c r="D4331" s="9">
        <v>0</v>
      </c>
      <c r="E4331" s="9">
        <v>687810.6</v>
      </c>
    </row>
    <row r="4332" spans="1:5" ht="12" x14ac:dyDescent="0.2">
      <c r="A4332" s="6" t="s">
        <v>2790</v>
      </c>
      <c r="B4332" s="6" t="s">
        <v>31</v>
      </c>
      <c r="C4332" s="6" t="s">
        <v>31</v>
      </c>
      <c r="D4332" s="6" t="s">
        <v>31</v>
      </c>
      <c r="E4332" s="6" t="s">
        <v>31</v>
      </c>
    </row>
    <row r="4333" spans="1:5" ht="12" x14ac:dyDescent="0.2">
      <c r="A4333" s="6" t="s">
        <v>2828</v>
      </c>
      <c r="B4333" s="9">
        <v>0</v>
      </c>
      <c r="C4333" s="9">
        <v>2296675.9</v>
      </c>
      <c r="D4333" s="9">
        <v>0</v>
      </c>
      <c r="E4333" s="9">
        <v>2296675.9</v>
      </c>
    </row>
    <row r="4334" spans="1:5" ht="12" x14ac:dyDescent="0.2">
      <c r="A4334" s="6" t="s">
        <v>2792</v>
      </c>
      <c r="B4334" s="6" t="s">
        <v>31</v>
      </c>
      <c r="C4334" s="6" t="s">
        <v>31</v>
      </c>
      <c r="D4334" s="6" t="s">
        <v>31</v>
      </c>
      <c r="E4334" s="6" t="s">
        <v>31</v>
      </c>
    </row>
    <row r="4335" spans="1:5" ht="12" x14ac:dyDescent="0.2">
      <c r="A4335" s="6" t="s">
        <v>2829</v>
      </c>
      <c r="B4335" s="9">
        <v>0</v>
      </c>
      <c r="C4335" s="9">
        <v>0</v>
      </c>
      <c r="D4335" s="9">
        <v>1024530.1</v>
      </c>
      <c r="E4335" s="9">
        <v>1024530.1</v>
      </c>
    </row>
    <row r="4336" spans="1:5" ht="12" x14ac:dyDescent="0.2">
      <c r="A4336" s="6" t="s">
        <v>2794</v>
      </c>
      <c r="B4336" s="6" t="s">
        <v>31</v>
      </c>
      <c r="C4336" s="6" t="s">
        <v>31</v>
      </c>
      <c r="D4336" s="6" t="s">
        <v>31</v>
      </c>
      <c r="E4336" s="6" t="s">
        <v>31</v>
      </c>
    </row>
    <row r="4337" spans="1:5" ht="12" x14ac:dyDescent="0.2">
      <c r="A4337" s="6" t="s">
        <v>2830</v>
      </c>
      <c r="B4337" s="9">
        <v>687810.6</v>
      </c>
      <c r="C4337" s="9">
        <v>5590616.7999999998</v>
      </c>
      <c r="D4337" s="9">
        <v>1024530.1</v>
      </c>
      <c r="E4337" s="9">
        <v>7302957.5</v>
      </c>
    </row>
    <row r="4338" spans="1:5" ht="12" x14ac:dyDescent="0.2">
      <c r="A4338" s="6" t="s">
        <v>31</v>
      </c>
      <c r="B4338" s="6" t="s">
        <v>31</v>
      </c>
      <c r="C4338" s="6" t="s">
        <v>31</v>
      </c>
      <c r="D4338" s="6" t="s">
        <v>31</v>
      </c>
      <c r="E4338" s="6" t="s">
        <v>31</v>
      </c>
    </row>
    <row r="4339" spans="1:5" ht="12" x14ac:dyDescent="0.2">
      <c r="A4339" s="6" t="s">
        <v>2831</v>
      </c>
      <c r="B4339" s="6" t="s">
        <v>31</v>
      </c>
      <c r="C4339" s="6" t="s">
        <v>31</v>
      </c>
      <c r="D4339" s="6" t="s">
        <v>31</v>
      </c>
      <c r="E4339" s="6" t="s">
        <v>31</v>
      </c>
    </row>
    <row r="4340" spans="1:5" ht="12" x14ac:dyDescent="0.2">
      <c r="A4340" s="6" t="s">
        <v>2783</v>
      </c>
      <c r="B4340" s="6" t="s">
        <v>31</v>
      </c>
      <c r="C4340" s="6" t="s">
        <v>31</v>
      </c>
      <c r="D4340" s="6" t="s">
        <v>31</v>
      </c>
      <c r="E4340" s="6" t="s">
        <v>31</v>
      </c>
    </row>
    <row r="4341" spans="1:5" ht="12" x14ac:dyDescent="0.2">
      <c r="A4341" s="6" t="s">
        <v>2832</v>
      </c>
      <c r="B4341" s="9">
        <v>0</v>
      </c>
      <c r="C4341" s="9">
        <v>1725653.4</v>
      </c>
      <c r="D4341" s="9">
        <v>0</v>
      </c>
      <c r="E4341" s="9">
        <v>1725653.4</v>
      </c>
    </row>
    <row r="4342" spans="1:5" ht="12" x14ac:dyDescent="0.2">
      <c r="A4342" s="6" t="s">
        <v>2785</v>
      </c>
      <c r="B4342" s="6" t="s">
        <v>31</v>
      </c>
      <c r="C4342" s="6" t="s">
        <v>31</v>
      </c>
      <c r="D4342" s="6" t="s">
        <v>31</v>
      </c>
      <c r="E4342" s="6" t="s">
        <v>31</v>
      </c>
    </row>
    <row r="4343" spans="1:5" ht="12" x14ac:dyDescent="0.2">
      <c r="A4343" s="6" t="s">
        <v>2833</v>
      </c>
      <c r="B4343" s="9">
        <v>0</v>
      </c>
      <c r="C4343" s="9">
        <v>580105.19999999995</v>
      </c>
      <c r="D4343" s="9">
        <v>0</v>
      </c>
      <c r="E4343" s="9">
        <v>580105.19999999995</v>
      </c>
    </row>
    <row r="4344" spans="1:5" ht="12" x14ac:dyDescent="0.2">
      <c r="A4344" s="6" t="s">
        <v>1936</v>
      </c>
      <c r="B4344" s="6" t="s">
        <v>31</v>
      </c>
      <c r="C4344" s="6" t="s">
        <v>31</v>
      </c>
      <c r="D4344" s="6" t="s">
        <v>31</v>
      </c>
      <c r="E4344" s="6" t="s">
        <v>31</v>
      </c>
    </row>
    <row r="4345" spans="1:5" ht="12" x14ac:dyDescent="0.2">
      <c r="A4345" s="6" t="s">
        <v>2787</v>
      </c>
      <c r="B4345" s="6" t="s">
        <v>31</v>
      </c>
      <c r="C4345" s="6" t="s">
        <v>31</v>
      </c>
      <c r="D4345" s="6" t="s">
        <v>31</v>
      </c>
      <c r="E4345" s="6" t="s">
        <v>31</v>
      </c>
    </row>
    <row r="4346" spans="1:5" ht="12" x14ac:dyDescent="0.2">
      <c r="A4346" s="6" t="s">
        <v>2788</v>
      </c>
      <c r="B4346" s="6" t="s">
        <v>31</v>
      </c>
      <c r="C4346" s="6" t="s">
        <v>31</v>
      </c>
      <c r="D4346" s="6" t="s">
        <v>31</v>
      </c>
      <c r="E4346" s="6" t="s">
        <v>31</v>
      </c>
    </row>
    <row r="4347" spans="1:5" ht="12" x14ac:dyDescent="0.2">
      <c r="A4347" s="6" t="s">
        <v>2834</v>
      </c>
      <c r="B4347" s="9">
        <v>481467.4</v>
      </c>
      <c r="C4347" s="9">
        <v>0</v>
      </c>
      <c r="D4347" s="9">
        <v>0</v>
      </c>
      <c r="E4347" s="9">
        <v>481467.4</v>
      </c>
    </row>
    <row r="4348" spans="1:5" ht="12" x14ac:dyDescent="0.2">
      <c r="A4348" s="6" t="s">
        <v>2790</v>
      </c>
      <c r="B4348" s="6" t="s">
        <v>31</v>
      </c>
      <c r="C4348" s="6" t="s">
        <v>31</v>
      </c>
      <c r="D4348" s="6" t="s">
        <v>31</v>
      </c>
      <c r="E4348" s="6" t="s">
        <v>31</v>
      </c>
    </row>
    <row r="4349" spans="1:5" ht="12" x14ac:dyDescent="0.2">
      <c r="A4349" s="6" t="s">
        <v>2835</v>
      </c>
      <c r="B4349" s="9">
        <v>0</v>
      </c>
      <c r="C4349" s="9">
        <v>1607673.1</v>
      </c>
      <c r="D4349" s="9">
        <v>0</v>
      </c>
      <c r="E4349" s="9">
        <v>1607673.1</v>
      </c>
    </row>
    <row r="4350" spans="1:5" ht="12" x14ac:dyDescent="0.2">
      <c r="A4350" s="6" t="s">
        <v>2792</v>
      </c>
      <c r="B4350" s="6" t="s">
        <v>31</v>
      </c>
      <c r="C4350" s="6" t="s">
        <v>31</v>
      </c>
      <c r="D4350" s="6" t="s">
        <v>31</v>
      </c>
      <c r="E4350" s="6" t="s">
        <v>31</v>
      </c>
    </row>
    <row r="4351" spans="1:5" ht="12" x14ac:dyDescent="0.2">
      <c r="A4351" s="6" t="s">
        <v>2836</v>
      </c>
      <c r="B4351" s="9">
        <v>0</v>
      </c>
      <c r="C4351" s="9">
        <v>0</v>
      </c>
      <c r="D4351" s="9">
        <v>717171.1</v>
      </c>
      <c r="E4351" s="9">
        <v>717171.1</v>
      </c>
    </row>
    <row r="4352" spans="1:5" ht="12" x14ac:dyDescent="0.2">
      <c r="A4352" s="6" t="s">
        <v>2794</v>
      </c>
      <c r="B4352" s="6" t="s">
        <v>31</v>
      </c>
      <c r="C4352" s="6" t="s">
        <v>31</v>
      </c>
      <c r="D4352" s="6" t="s">
        <v>31</v>
      </c>
      <c r="E4352" s="6" t="s">
        <v>31</v>
      </c>
    </row>
    <row r="4353" spans="1:5" ht="12" x14ac:dyDescent="0.2">
      <c r="A4353" s="6" t="s">
        <v>2837</v>
      </c>
      <c r="B4353" s="9">
        <v>481467.4</v>
      </c>
      <c r="C4353" s="9">
        <v>3913431.7</v>
      </c>
      <c r="D4353" s="9">
        <v>717171.1</v>
      </c>
      <c r="E4353" s="9">
        <v>5112070.2</v>
      </c>
    </row>
    <row r="4354" spans="1:5" ht="12" x14ac:dyDescent="0.2">
      <c r="A4354" s="6" t="s">
        <v>31</v>
      </c>
      <c r="B4354" s="6" t="s">
        <v>31</v>
      </c>
      <c r="C4354" s="6" t="s">
        <v>31</v>
      </c>
      <c r="D4354" s="6" t="s">
        <v>31</v>
      </c>
      <c r="E4354" s="6" t="s">
        <v>31</v>
      </c>
    </row>
    <row r="4355" spans="1:5" ht="12" x14ac:dyDescent="0.2">
      <c r="A4355" s="6" t="s">
        <v>2803</v>
      </c>
      <c r="B4355" s="6" t="s">
        <v>31</v>
      </c>
      <c r="C4355" s="6" t="s">
        <v>31</v>
      </c>
      <c r="D4355" s="6" t="s">
        <v>31</v>
      </c>
      <c r="E4355" s="6" t="s">
        <v>31</v>
      </c>
    </row>
    <row r="4356" spans="1:5" ht="12" x14ac:dyDescent="0.2">
      <c r="A4356" s="6" t="s">
        <v>2838</v>
      </c>
      <c r="B4356" s="6" t="s">
        <v>31</v>
      </c>
      <c r="C4356" s="6" t="s">
        <v>31</v>
      </c>
      <c r="D4356" s="6" t="s">
        <v>31</v>
      </c>
      <c r="E4356" s="6" t="s">
        <v>31</v>
      </c>
    </row>
    <row r="4357" spans="1:5" ht="12" x14ac:dyDescent="0.2">
      <c r="A4357" s="6" t="s">
        <v>2783</v>
      </c>
      <c r="B4357" s="6" t="s">
        <v>31</v>
      </c>
      <c r="C4357" s="6" t="s">
        <v>31</v>
      </c>
      <c r="D4357" s="6" t="s">
        <v>31</v>
      </c>
      <c r="E4357" s="6" t="s">
        <v>31</v>
      </c>
    </row>
    <row r="4358" spans="1:5" ht="12" x14ac:dyDescent="0.2">
      <c r="A4358" s="6" t="s">
        <v>2839</v>
      </c>
      <c r="B4358" s="9">
        <v>0</v>
      </c>
      <c r="C4358" s="9">
        <v>2485100</v>
      </c>
      <c r="D4358" s="9">
        <v>0</v>
      </c>
      <c r="E4358" s="9">
        <v>2485100</v>
      </c>
    </row>
    <row r="4359" spans="1:5" ht="12" x14ac:dyDescent="0.2">
      <c r="A4359" s="6" t="s">
        <v>2785</v>
      </c>
      <c r="B4359" s="6" t="s">
        <v>31</v>
      </c>
      <c r="C4359" s="6" t="s">
        <v>31</v>
      </c>
      <c r="D4359" s="6" t="s">
        <v>31</v>
      </c>
      <c r="E4359" s="6" t="s">
        <v>31</v>
      </c>
    </row>
    <row r="4360" spans="1:5" ht="12" x14ac:dyDescent="0.2">
      <c r="A4360" s="6" t="s">
        <v>2840</v>
      </c>
      <c r="B4360" s="9">
        <v>0</v>
      </c>
      <c r="C4360" s="9">
        <v>835405</v>
      </c>
      <c r="D4360" s="9">
        <v>0</v>
      </c>
      <c r="E4360" s="9">
        <v>835405</v>
      </c>
    </row>
    <row r="4361" spans="1:5" ht="12" x14ac:dyDescent="0.2">
      <c r="A4361" s="6" t="s">
        <v>1936</v>
      </c>
      <c r="B4361" s="6" t="s">
        <v>31</v>
      </c>
      <c r="C4361" s="6" t="s">
        <v>31</v>
      </c>
      <c r="D4361" s="6" t="s">
        <v>31</v>
      </c>
      <c r="E4361" s="6" t="s">
        <v>31</v>
      </c>
    </row>
    <row r="4362" spans="1:5" ht="12" x14ac:dyDescent="0.2">
      <c r="A4362" s="6" t="s">
        <v>2787</v>
      </c>
      <c r="B4362" s="6" t="s">
        <v>31</v>
      </c>
      <c r="C4362" s="6" t="s">
        <v>31</v>
      </c>
      <c r="D4362" s="6" t="s">
        <v>31</v>
      </c>
      <c r="E4362" s="6" t="s">
        <v>31</v>
      </c>
    </row>
    <row r="4363" spans="1:5" ht="12" x14ac:dyDescent="0.2">
      <c r="A4363" s="6" t="s">
        <v>2807</v>
      </c>
      <c r="B4363" s="6" t="s">
        <v>31</v>
      </c>
      <c r="C4363" s="6" t="s">
        <v>31</v>
      </c>
      <c r="D4363" s="6" t="s">
        <v>31</v>
      </c>
      <c r="E4363" s="6" t="s">
        <v>31</v>
      </c>
    </row>
    <row r="4364" spans="1:5" ht="12" x14ac:dyDescent="0.2">
      <c r="A4364" s="6" t="s">
        <v>2841</v>
      </c>
      <c r="B4364" s="9">
        <v>547387.5</v>
      </c>
      <c r="C4364" s="9">
        <v>0</v>
      </c>
      <c r="D4364" s="9">
        <v>0</v>
      </c>
      <c r="E4364" s="9">
        <v>547387.5</v>
      </c>
    </row>
    <row r="4365" spans="1:5" ht="12" x14ac:dyDescent="0.2">
      <c r="A4365" s="6" t="s">
        <v>2790</v>
      </c>
      <c r="B4365" s="6" t="s">
        <v>31</v>
      </c>
      <c r="C4365" s="6" t="s">
        <v>31</v>
      </c>
      <c r="D4365" s="6" t="s">
        <v>31</v>
      </c>
      <c r="E4365" s="6" t="s">
        <v>31</v>
      </c>
    </row>
    <row r="4366" spans="1:5" ht="12" x14ac:dyDescent="0.2">
      <c r="A4366" s="6" t="s">
        <v>2842</v>
      </c>
      <c r="B4366" s="9">
        <v>0</v>
      </c>
      <c r="C4366" s="9">
        <v>1827787.5</v>
      </c>
      <c r="D4366" s="9">
        <v>0</v>
      </c>
      <c r="E4366" s="9">
        <v>1827787.5</v>
      </c>
    </row>
    <row r="4367" spans="1:5" ht="12" x14ac:dyDescent="0.2">
      <c r="A4367" s="6" t="s">
        <v>2792</v>
      </c>
      <c r="B4367" s="6" t="s">
        <v>31</v>
      </c>
      <c r="C4367" s="6" t="s">
        <v>31</v>
      </c>
      <c r="D4367" s="6" t="s">
        <v>31</v>
      </c>
      <c r="E4367" s="6" t="s">
        <v>31</v>
      </c>
    </row>
    <row r="4368" spans="1:5" ht="12" x14ac:dyDescent="0.2">
      <c r="A4368" s="6" t="s">
        <v>2843</v>
      </c>
      <c r="B4368" s="9">
        <v>0</v>
      </c>
      <c r="C4368" s="9">
        <v>0</v>
      </c>
      <c r="D4368" s="9">
        <v>815362.5</v>
      </c>
      <c r="E4368" s="9">
        <v>815362.5</v>
      </c>
    </row>
    <row r="4369" spans="1:5" ht="12" x14ac:dyDescent="0.2">
      <c r="A4369" s="6" t="s">
        <v>2794</v>
      </c>
      <c r="B4369" s="6" t="s">
        <v>31</v>
      </c>
      <c r="C4369" s="6" t="s">
        <v>31</v>
      </c>
      <c r="D4369" s="6" t="s">
        <v>31</v>
      </c>
      <c r="E4369" s="6" t="s">
        <v>31</v>
      </c>
    </row>
    <row r="4370" spans="1:5" ht="12" x14ac:dyDescent="0.2">
      <c r="A4370" s="6" t="s">
        <v>2844</v>
      </c>
      <c r="B4370" s="9">
        <v>547387.5</v>
      </c>
      <c r="C4370" s="9">
        <v>5148292.5</v>
      </c>
      <c r="D4370" s="9">
        <v>815362.5</v>
      </c>
      <c r="E4370" s="9">
        <v>6511042.5</v>
      </c>
    </row>
    <row r="4371" spans="1:5" ht="12" x14ac:dyDescent="0.2">
      <c r="A4371" s="6" t="s">
        <v>31</v>
      </c>
      <c r="B4371" s="6" t="s">
        <v>31</v>
      </c>
      <c r="C4371" s="6" t="s">
        <v>31</v>
      </c>
      <c r="D4371" s="6" t="s">
        <v>31</v>
      </c>
      <c r="E4371" s="6" t="s">
        <v>31</v>
      </c>
    </row>
    <row r="4372" spans="1:5" ht="12" x14ac:dyDescent="0.2">
      <c r="A4372" s="6" t="s">
        <v>2812</v>
      </c>
      <c r="B4372" s="6" t="s">
        <v>31</v>
      </c>
      <c r="C4372" s="6" t="s">
        <v>31</v>
      </c>
      <c r="D4372" s="6" t="s">
        <v>31</v>
      </c>
      <c r="E4372" s="6" t="s">
        <v>31</v>
      </c>
    </row>
    <row r="4373" spans="1:5" ht="12" x14ac:dyDescent="0.2">
      <c r="A4373" s="6" t="s">
        <v>2783</v>
      </c>
      <c r="B4373" s="6" t="s">
        <v>31</v>
      </c>
      <c r="C4373" s="6" t="s">
        <v>31</v>
      </c>
      <c r="D4373" s="6" t="s">
        <v>31</v>
      </c>
      <c r="E4373" s="6" t="s">
        <v>31</v>
      </c>
    </row>
    <row r="4374" spans="1:5" ht="12" x14ac:dyDescent="0.2">
      <c r="A4374" s="6" t="s">
        <v>2845</v>
      </c>
      <c r="B4374" s="9">
        <v>0</v>
      </c>
      <c r="C4374" s="9">
        <v>1739570</v>
      </c>
      <c r="D4374" s="9">
        <v>0</v>
      </c>
      <c r="E4374" s="9">
        <v>1739570</v>
      </c>
    </row>
    <row r="4375" spans="1:5" ht="12" x14ac:dyDescent="0.2">
      <c r="A4375" s="6" t="s">
        <v>2785</v>
      </c>
      <c r="B4375" s="6" t="s">
        <v>31</v>
      </c>
      <c r="C4375" s="6" t="s">
        <v>31</v>
      </c>
      <c r="D4375" s="6" t="s">
        <v>31</v>
      </c>
      <c r="E4375" s="6" t="s">
        <v>31</v>
      </c>
    </row>
    <row r="4376" spans="1:5" ht="12" x14ac:dyDescent="0.2">
      <c r="A4376" s="6" t="s">
        <v>2846</v>
      </c>
      <c r="B4376" s="9">
        <v>0</v>
      </c>
      <c r="C4376" s="9">
        <v>584783.5</v>
      </c>
      <c r="D4376" s="9">
        <v>0</v>
      </c>
      <c r="E4376" s="9">
        <v>584783.5</v>
      </c>
    </row>
    <row r="4377" spans="1:5" ht="12" x14ac:dyDescent="0.2">
      <c r="A4377" s="6" t="s">
        <v>1936</v>
      </c>
      <c r="B4377" s="6" t="s">
        <v>31</v>
      </c>
      <c r="C4377" s="6" t="s">
        <v>31</v>
      </c>
      <c r="D4377" s="6" t="s">
        <v>31</v>
      </c>
      <c r="E4377" s="6" t="s">
        <v>31</v>
      </c>
    </row>
    <row r="4378" spans="1:5" ht="12" x14ac:dyDescent="0.2">
      <c r="A4378" s="6" t="s">
        <v>2787</v>
      </c>
      <c r="B4378" s="6" t="s">
        <v>31</v>
      </c>
      <c r="C4378" s="6" t="s">
        <v>31</v>
      </c>
      <c r="D4378" s="6" t="s">
        <v>31</v>
      </c>
      <c r="E4378" s="6" t="s">
        <v>31</v>
      </c>
    </row>
    <row r="4379" spans="1:5" ht="12" x14ac:dyDescent="0.2">
      <c r="A4379" s="6" t="s">
        <v>2807</v>
      </c>
      <c r="B4379" s="6" t="s">
        <v>31</v>
      </c>
      <c r="C4379" s="6" t="s">
        <v>31</v>
      </c>
      <c r="D4379" s="6" t="s">
        <v>31</v>
      </c>
      <c r="E4379" s="6" t="s">
        <v>31</v>
      </c>
    </row>
    <row r="4380" spans="1:5" ht="12" x14ac:dyDescent="0.2">
      <c r="A4380" s="6" t="s">
        <v>2847</v>
      </c>
      <c r="B4380" s="9">
        <v>383171.2</v>
      </c>
      <c r="C4380" s="9">
        <v>0</v>
      </c>
      <c r="D4380" s="9">
        <v>0</v>
      </c>
      <c r="E4380" s="9">
        <v>383171.2</v>
      </c>
    </row>
    <row r="4381" spans="1:5" ht="12" x14ac:dyDescent="0.2">
      <c r="A4381" s="6" t="s">
        <v>2790</v>
      </c>
      <c r="B4381" s="6" t="s">
        <v>31</v>
      </c>
      <c r="C4381" s="6" t="s">
        <v>31</v>
      </c>
      <c r="D4381" s="6" t="s">
        <v>31</v>
      </c>
      <c r="E4381" s="6" t="s">
        <v>31</v>
      </c>
    </row>
    <row r="4382" spans="1:5" ht="12" x14ac:dyDescent="0.2">
      <c r="A4382" s="6" t="s">
        <v>2848</v>
      </c>
      <c r="B4382" s="9">
        <v>0</v>
      </c>
      <c r="C4382" s="9">
        <v>1279451.2</v>
      </c>
      <c r="D4382" s="9">
        <v>0</v>
      </c>
      <c r="E4382" s="9">
        <v>1279451.2</v>
      </c>
    </row>
    <row r="4383" spans="1:5" ht="12" x14ac:dyDescent="0.2">
      <c r="A4383" s="6" t="s">
        <v>2792</v>
      </c>
      <c r="B4383" s="6" t="s">
        <v>31</v>
      </c>
      <c r="C4383" s="6" t="s">
        <v>31</v>
      </c>
      <c r="D4383" s="6" t="s">
        <v>31</v>
      </c>
      <c r="E4383" s="6" t="s">
        <v>31</v>
      </c>
    </row>
    <row r="4384" spans="1:5" ht="12" x14ac:dyDescent="0.2">
      <c r="A4384" s="6" t="s">
        <v>2849</v>
      </c>
      <c r="B4384" s="9">
        <v>0</v>
      </c>
      <c r="C4384" s="9">
        <v>0</v>
      </c>
      <c r="D4384" s="9">
        <v>570753.69999999995</v>
      </c>
      <c r="E4384" s="9">
        <v>570753.69999999995</v>
      </c>
    </row>
    <row r="4385" spans="1:5" ht="12" x14ac:dyDescent="0.2">
      <c r="A4385" s="6" t="s">
        <v>2794</v>
      </c>
      <c r="B4385" s="6" t="s">
        <v>31</v>
      </c>
      <c r="C4385" s="6" t="s">
        <v>31</v>
      </c>
      <c r="D4385" s="6" t="s">
        <v>31</v>
      </c>
      <c r="E4385" s="6" t="s">
        <v>31</v>
      </c>
    </row>
    <row r="4386" spans="1:5" ht="12" x14ac:dyDescent="0.2">
      <c r="A4386" s="6" t="s">
        <v>2850</v>
      </c>
      <c r="B4386" s="9">
        <v>383171.2</v>
      </c>
      <c r="C4386" s="9">
        <v>3603804.7</v>
      </c>
      <c r="D4386" s="9">
        <v>570753.69999999995</v>
      </c>
      <c r="E4386" s="9">
        <v>4557729.5999999996</v>
      </c>
    </row>
    <row r="4387" spans="1:5" ht="12" x14ac:dyDescent="0.2">
      <c r="A4387" s="6" t="s">
        <v>31</v>
      </c>
      <c r="B4387" s="6" t="s">
        <v>31</v>
      </c>
      <c r="C4387" s="6" t="s">
        <v>31</v>
      </c>
      <c r="D4387" s="6" t="s">
        <v>31</v>
      </c>
      <c r="E4387" s="6" t="s">
        <v>31</v>
      </c>
    </row>
    <row r="4388" spans="1:5" ht="12" x14ac:dyDescent="0.2">
      <c r="A4388" s="6" t="s">
        <v>2851</v>
      </c>
      <c r="B4388" s="6" t="s">
        <v>31</v>
      </c>
      <c r="C4388" s="6" t="s">
        <v>31</v>
      </c>
      <c r="D4388" s="6" t="s">
        <v>31</v>
      </c>
      <c r="E4388" s="6" t="s">
        <v>31</v>
      </c>
    </row>
    <row r="4389" spans="1:5" ht="12" x14ac:dyDescent="0.2">
      <c r="A4389" s="6" t="s">
        <v>2852</v>
      </c>
      <c r="B4389" s="6" t="s">
        <v>31</v>
      </c>
      <c r="C4389" s="6" t="s">
        <v>31</v>
      </c>
      <c r="D4389" s="6" t="s">
        <v>31</v>
      </c>
      <c r="E4389" s="6" t="s">
        <v>31</v>
      </c>
    </row>
    <row r="4390" spans="1:5" ht="12" x14ac:dyDescent="0.2">
      <c r="A4390" s="6" t="s">
        <v>2783</v>
      </c>
      <c r="B4390" s="6" t="s">
        <v>31</v>
      </c>
      <c r="C4390" s="6" t="s">
        <v>31</v>
      </c>
      <c r="D4390" s="6" t="s">
        <v>31</v>
      </c>
      <c r="E4390" s="6" t="s">
        <v>31</v>
      </c>
    </row>
    <row r="4391" spans="1:5" ht="12" x14ac:dyDescent="0.2">
      <c r="A4391" s="6" t="s">
        <v>2853</v>
      </c>
      <c r="B4391" s="9">
        <v>0</v>
      </c>
      <c r="C4391" s="9">
        <v>815874.1</v>
      </c>
      <c r="D4391" s="9">
        <v>0</v>
      </c>
      <c r="E4391" s="9">
        <v>815874.1</v>
      </c>
    </row>
    <row r="4392" spans="1:5" ht="12" x14ac:dyDescent="0.2">
      <c r="A4392" s="6" t="s">
        <v>1999</v>
      </c>
      <c r="B4392" s="6" t="s">
        <v>31</v>
      </c>
      <c r="C4392" s="6" t="s">
        <v>31</v>
      </c>
      <c r="D4392" s="6" t="s">
        <v>31</v>
      </c>
      <c r="E4392" s="6" t="s">
        <v>31</v>
      </c>
    </row>
    <row r="4393" spans="1:5" ht="12" x14ac:dyDescent="0.2">
      <c r="A4393" s="6" t="s">
        <v>2854</v>
      </c>
      <c r="B4393" s="9">
        <v>0</v>
      </c>
      <c r="C4393" s="9">
        <v>828721.7</v>
      </c>
      <c r="D4393" s="9">
        <v>0</v>
      </c>
      <c r="E4393" s="9">
        <v>828721.7</v>
      </c>
    </row>
    <row r="4394" spans="1:5" ht="12" x14ac:dyDescent="0.2">
      <c r="A4394" s="6" t="s">
        <v>1936</v>
      </c>
      <c r="B4394" s="6" t="s">
        <v>31</v>
      </c>
      <c r="C4394" s="6" t="s">
        <v>31</v>
      </c>
      <c r="D4394" s="6" t="s">
        <v>31</v>
      </c>
      <c r="E4394" s="6" t="s">
        <v>31</v>
      </c>
    </row>
    <row r="4395" spans="1:5" ht="12" x14ac:dyDescent="0.2">
      <c r="A4395" s="6" t="s">
        <v>2787</v>
      </c>
      <c r="B4395" s="6" t="s">
        <v>31</v>
      </c>
      <c r="C4395" s="6" t="s">
        <v>31</v>
      </c>
      <c r="D4395" s="6" t="s">
        <v>31</v>
      </c>
      <c r="E4395" s="6" t="s">
        <v>31</v>
      </c>
    </row>
    <row r="4396" spans="1:5" ht="12" x14ac:dyDescent="0.2">
      <c r="A4396" s="6" t="s">
        <v>2855</v>
      </c>
      <c r="B4396" s="6" t="s">
        <v>31</v>
      </c>
      <c r="C4396" s="6" t="s">
        <v>31</v>
      </c>
      <c r="D4396" s="6" t="s">
        <v>31</v>
      </c>
      <c r="E4396" s="6" t="s">
        <v>31</v>
      </c>
    </row>
    <row r="4397" spans="1:5" ht="12" x14ac:dyDescent="0.2">
      <c r="A4397" s="6" t="s">
        <v>2856</v>
      </c>
      <c r="B4397" s="9">
        <v>108601.60000000001</v>
      </c>
      <c r="C4397" s="9">
        <v>0</v>
      </c>
      <c r="D4397" s="9">
        <v>0</v>
      </c>
      <c r="E4397" s="9">
        <v>108601.60000000001</v>
      </c>
    </row>
    <row r="4398" spans="1:5" ht="12" x14ac:dyDescent="0.2">
      <c r="A4398" s="6" t="s">
        <v>2790</v>
      </c>
      <c r="B4398" s="6" t="s">
        <v>31</v>
      </c>
      <c r="C4398" s="6" t="s">
        <v>31</v>
      </c>
      <c r="D4398" s="6" t="s">
        <v>31</v>
      </c>
      <c r="E4398" s="6" t="s">
        <v>31</v>
      </c>
    </row>
    <row r="4399" spans="1:5" ht="12" x14ac:dyDescent="0.2">
      <c r="A4399" s="6" t="s">
        <v>2857</v>
      </c>
      <c r="B4399" s="9">
        <v>0</v>
      </c>
      <c r="C4399" s="9">
        <v>362633</v>
      </c>
      <c r="D4399" s="9">
        <v>0</v>
      </c>
      <c r="E4399" s="9">
        <v>362633</v>
      </c>
    </row>
    <row r="4400" spans="1:5" ht="12" x14ac:dyDescent="0.2">
      <c r="A4400" s="6" t="s">
        <v>2792</v>
      </c>
      <c r="B4400" s="6" t="s">
        <v>31</v>
      </c>
      <c r="C4400" s="6" t="s">
        <v>31</v>
      </c>
      <c r="D4400" s="6" t="s">
        <v>31</v>
      </c>
      <c r="E4400" s="6" t="s">
        <v>31</v>
      </c>
    </row>
    <row r="4401" spans="1:5" ht="12" x14ac:dyDescent="0.2">
      <c r="A4401" s="6" t="s">
        <v>2858</v>
      </c>
      <c r="B4401" s="9">
        <v>0</v>
      </c>
      <c r="C4401" s="9">
        <v>0</v>
      </c>
      <c r="D4401" s="9">
        <v>161767.9</v>
      </c>
      <c r="E4401" s="9">
        <v>161767.9</v>
      </c>
    </row>
    <row r="4402" spans="1:5" ht="12" x14ac:dyDescent="0.2">
      <c r="A4402" s="6" t="s">
        <v>2794</v>
      </c>
      <c r="B4402" s="6" t="s">
        <v>31</v>
      </c>
      <c r="C4402" s="6" t="s">
        <v>31</v>
      </c>
      <c r="D4402" s="6" t="s">
        <v>31</v>
      </c>
      <c r="E4402" s="6" t="s">
        <v>31</v>
      </c>
    </row>
    <row r="4403" spans="1:5" ht="12" x14ac:dyDescent="0.2">
      <c r="A4403" s="6" t="s">
        <v>2859</v>
      </c>
      <c r="B4403" s="9">
        <v>108601.60000000001</v>
      </c>
      <c r="C4403" s="9">
        <v>2007228.8</v>
      </c>
      <c r="D4403" s="9">
        <v>161767.9</v>
      </c>
      <c r="E4403" s="9">
        <v>2277598.2999999998</v>
      </c>
    </row>
    <row r="4404" spans="1:5" ht="12" x14ac:dyDescent="0.2">
      <c r="A4404" s="6" t="s">
        <v>31</v>
      </c>
      <c r="B4404" s="6" t="s">
        <v>31</v>
      </c>
      <c r="C4404" s="6" t="s">
        <v>31</v>
      </c>
      <c r="D4404" s="6" t="s">
        <v>31</v>
      </c>
      <c r="E4404" s="6" t="s">
        <v>31</v>
      </c>
    </row>
    <row r="4405" spans="1:5" ht="12" x14ac:dyDescent="0.2">
      <c r="A4405" s="6" t="s">
        <v>2860</v>
      </c>
      <c r="B4405" s="6" t="s">
        <v>31</v>
      </c>
      <c r="C4405" s="6" t="s">
        <v>31</v>
      </c>
      <c r="D4405" s="6" t="s">
        <v>31</v>
      </c>
      <c r="E4405" s="6" t="s">
        <v>31</v>
      </c>
    </row>
    <row r="4406" spans="1:5" ht="12" x14ac:dyDescent="0.2">
      <c r="A4406" s="6" t="s">
        <v>2783</v>
      </c>
      <c r="B4406" s="6" t="s">
        <v>31</v>
      </c>
      <c r="C4406" s="6" t="s">
        <v>31</v>
      </c>
      <c r="D4406" s="6" t="s">
        <v>31</v>
      </c>
      <c r="E4406" s="6" t="s">
        <v>31</v>
      </c>
    </row>
    <row r="4407" spans="1:5" ht="12" x14ac:dyDescent="0.2">
      <c r="A4407" s="6" t="s">
        <v>2861</v>
      </c>
      <c r="B4407" s="9">
        <v>0</v>
      </c>
      <c r="C4407" s="9">
        <v>571111.80000000005</v>
      </c>
      <c r="D4407" s="9">
        <v>0</v>
      </c>
      <c r="E4407" s="9">
        <v>571111.80000000005</v>
      </c>
    </row>
    <row r="4408" spans="1:5" ht="12" x14ac:dyDescent="0.2">
      <c r="A4408" s="6" t="s">
        <v>1999</v>
      </c>
      <c r="B4408" s="6" t="s">
        <v>31</v>
      </c>
      <c r="C4408" s="6" t="s">
        <v>31</v>
      </c>
      <c r="D4408" s="6" t="s">
        <v>31</v>
      </c>
      <c r="E4408" s="6" t="s">
        <v>31</v>
      </c>
    </row>
    <row r="4409" spans="1:5" ht="12" x14ac:dyDescent="0.2">
      <c r="A4409" s="6" t="s">
        <v>2862</v>
      </c>
      <c r="B4409" s="9">
        <v>0</v>
      </c>
      <c r="C4409" s="9">
        <v>580105.19999999995</v>
      </c>
      <c r="D4409" s="9">
        <v>0</v>
      </c>
      <c r="E4409" s="9">
        <v>580105.19999999995</v>
      </c>
    </row>
    <row r="4410" spans="1:5" ht="12" x14ac:dyDescent="0.2">
      <c r="A4410" s="6" t="s">
        <v>1936</v>
      </c>
      <c r="B4410" s="6" t="s">
        <v>31</v>
      </c>
      <c r="C4410" s="6" t="s">
        <v>31</v>
      </c>
      <c r="D4410" s="6" t="s">
        <v>31</v>
      </c>
      <c r="E4410" s="6" t="s">
        <v>31</v>
      </c>
    </row>
    <row r="4411" spans="1:5" ht="12" x14ac:dyDescent="0.2">
      <c r="A4411" s="6" t="s">
        <v>2787</v>
      </c>
      <c r="B4411" s="6" t="s">
        <v>31</v>
      </c>
      <c r="C4411" s="6" t="s">
        <v>31</v>
      </c>
      <c r="D4411" s="6" t="s">
        <v>31</v>
      </c>
      <c r="E4411" s="6" t="s">
        <v>31</v>
      </c>
    </row>
    <row r="4412" spans="1:5" ht="12" x14ac:dyDescent="0.2">
      <c r="A4412" s="6" t="s">
        <v>2855</v>
      </c>
      <c r="B4412" s="6" t="s">
        <v>31</v>
      </c>
      <c r="C4412" s="6" t="s">
        <v>31</v>
      </c>
      <c r="D4412" s="6" t="s">
        <v>31</v>
      </c>
      <c r="E4412" s="6" t="s">
        <v>31</v>
      </c>
    </row>
    <row r="4413" spans="1:5" ht="12" x14ac:dyDescent="0.2">
      <c r="A4413" s="6" t="s">
        <v>2863</v>
      </c>
      <c r="B4413" s="9">
        <v>76021.100000000006</v>
      </c>
      <c r="C4413" s="9">
        <v>0</v>
      </c>
      <c r="D4413" s="9">
        <v>0</v>
      </c>
      <c r="E4413" s="9">
        <v>76021.100000000006</v>
      </c>
    </row>
    <row r="4414" spans="1:5" ht="12" x14ac:dyDescent="0.2">
      <c r="A4414" s="6" t="s">
        <v>2790</v>
      </c>
      <c r="B4414" s="6" t="s">
        <v>31</v>
      </c>
      <c r="C4414" s="6" t="s">
        <v>31</v>
      </c>
      <c r="D4414" s="6" t="s">
        <v>31</v>
      </c>
      <c r="E4414" s="6" t="s">
        <v>31</v>
      </c>
    </row>
    <row r="4415" spans="1:5" ht="12" x14ac:dyDescent="0.2">
      <c r="A4415" s="6" t="s">
        <v>2864</v>
      </c>
      <c r="B4415" s="9">
        <v>0</v>
      </c>
      <c r="C4415" s="9">
        <v>253843.1</v>
      </c>
      <c r="D4415" s="9">
        <v>0</v>
      </c>
      <c r="E4415" s="9">
        <v>253843.1</v>
      </c>
    </row>
    <row r="4416" spans="1:5" ht="12" x14ac:dyDescent="0.2">
      <c r="A4416" s="6" t="s">
        <v>2792</v>
      </c>
      <c r="B4416" s="6" t="s">
        <v>31</v>
      </c>
      <c r="C4416" s="6" t="s">
        <v>31</v>
      </c>
      <c r="D4416" s="6" t="s">
        <v>31</v>
      </c>
      <c r="E4416" s="6" t="s">
        <v>31</v>
      </c>
    </row>
    <row r="4417" spans="1:5" ht="12" x14ac:dyDescent="0.2">
      <c r="A4417" s="6" t="s">
        <v>2865</v>
      </c>
      <c r="B4417" s="9">
        <v>0</v>
      </c>
      <c r="C4417" s="9">
        <v>0</v>
      </c>
      <c r="D4417" s="9">
        <v>113237.5</v>
      </c>
      <c r="E4417" s="9">
        <v>113237.5</v>
      </c>
    </row>
    <row r="4418" spans="1:5" ht="12" x14ac:dyDescent="0.2">
      <c r="A4418" s="6" t="s">
        <v>2794</v>
      </c>
      <c r="B4418" s="6" t="s">
        <v>31</v>
      </c>
      <c r="C4418" s="6" t="s">
        <v>31</v>
      </c>
      <c r="D4418" s="6" t="s">
        <v>31</v>
      </c>
      <c r="E4418" s="6" t="s">
        <v>31</v>
      </c>
    </row>
    <row r="4419" spans="1:5" ht="12" x14ac:dyDescent="0.2">
      <c r="A4419" s="6" t="s">
        <v>2866</v>
      </c>
      <c r="B4419" s="9">
        <v>76021.100000000006</v>
      </c>
      <c r="C4419" s="9">
        <v>1405060.1</v>
      </c>
      <c r="D4419" s="9">
        <v>113237.5</v>
      </c>
      <c r="E4419" s="9">
        <v>1594318.7</v>
      </c>
    </row>
    <row r="4420" spans="1:5" ht="12" x14ac:dyDescent="0.2">
      <c r="A4420" s="6" t="s">
        <v>31</v>
      </c>
      <c r="B4420" s="6" t="s">
        <v>31</v>
      </c>
      <c r="C4420" s="6" t="s">
        <v>31</v>
      </c>
      <c r="D4420" s="6" t="s">
        <v>31</v>
      </c>
      <c r="E4420" s="6" t="s">
        <v>31</v>
      </c>
    </row>
    <row r="4421" spans="1:5" ht="12" x14ac:dyDescent="0.2">
      <c r="A4421" s="6" t="s">
        <v>2867</v>
      </c>
      <c r="B4421" s="6" t="s">
        <v>31</v>
      </c>
      <c r="C4421" s="6" t="s">
        <v>31</v>
      </c>
      <c r="D4421" s="6" t="s">
        <v>31</v>
      </c>
      <c r="E4421" s="6" t="s">
        <v>31</v>
      </c>
    </row>
    <row r="4422" spans="1:5" ht="12" x14ac:dyDescent="0.2">
      <c r="A4422" s="6" t="s">
        <v>2868</v>
      </c>
      <c r="B4422" s="6" t="s">
        <v>31</v>
      </c>
      <c r="C4422" s="6" t="s">
        <v>31</v>
      </c>
      <c r="D4422" s="6" t="s">
        <v>31</v>
      </c>
      <c r="E4422" s="6" t="s">
        <v>31</v>
      </c>
    </row>
    <row r="4423" spans="1:5" ht="12" x14ac:dyDescent="0.2">
      <c r="A4423" s="6" t="s">
        <v>2783</v>
      </c>
      <c r="B4423" s="6" t="s">
        <v>31</v>
      </c>
      <c r="C4423" s="6" t="s">
        <v>31</v>
      </c>
      <c r="D4423" s="6" t="s">
        <v>31</v>
      </c>
      <c r="E4423" s="6" t="s">
        <v>31</v>
      </c>
    </row>
    <row r="4424" spans="1:5" ht="12" x14ac:dyDescent="0.2">
      <c r="A4424" s="6" t="s">
        <v>2869</v>
      </c>
      <c r="B4424" s="9">
        <v>0</v>
      </c>
      <c r="C4424" s="9">
        <v>1657443.5</v>
      </c>
      <c r="D4424" s="9">
        <v>0</v>
      </c>
      <c r="E4424" s="9">
        <v>1657443.5</v>
      </c>
    </row>
    <row r="4425" spans="1:5" ht="12" x14ac:dyDescent="0.2">
      <c r="A4425" s="6" t="s">
        <v>1936</v>
      </c>
      <c r="B4425" s="6" t="s">
        <v>31</v>
      </c>
      <c r="C4425" s="6" t="s">
        <v>31</v>
      </c>
      <c r="D4425" s="6" t="s">
        <v>31</v>
      </c>
      <c r="E4425" s="6" t="s">
        <v>31</v>
      </c>
    </row>
    <row r="4426" spans="1:5" ht="12" x14ac:dyDescent="0.2">
      <c r="A4426" s="6" t="s">
        <v>2787</v>
      </c>
      <c r="B4426" s="6" t="s">
        <v>31</v>
      </c>
      <c r="C4426" s="6" t="s">
        <v>31</v>
      </c>
      <c r="D4426" s="6" t="s">
        <v>31</v>
      </c>
      <c r="E4426" s="6" t="s">
        <v>31</v>
      </c>
    </row>
    <row r="4427" spans="1:5" ht="12" x14ac:dyDescent="0.2">
      <c r="A4427" s="6" t="s">
        <v>2870</v>
      </c>
      <c r="B4427" s="6" t="s">
        <v>31</v>
      </c>
      <c r="C4427" s="6" t="s">
        <v>31</v>
      </c>
      <c r="D4427" s="6" t="s">
        <v>31</v>
      </c>
      <c r="E4427" s="6" t="s">
        <v>31</v>
      </c>
    </row>
    <row r="4428" spans="1:5" ht="12" x14ac:dyDescent="0.2">
      <c r="A4428" s="6" t="s">
        <v>2871</v>
      </c>
      <c r="B4428" s="9">
        <v>651610</v>
      </c>
      <c r="C4428" s="9">
        <v>0</v>
      </c>
      <c r="D4428" s="9">
        <v>0</v>
      </c>
      <c r="E4428" s="9">
        <v>651610</v>
      </c>
    </row>
    <row r="4429" spans="1:5" ht="12" x14ac:dyDescent="0.2">
      <c r="A4429" s="6" t="s">
        <v>2790</v>
      </c>
      <c r="B4429" s="6" t="s">
        <v>31</v>
      </c>
      <c r="C4429" s="6" t="s">
        <v>31</v>
      </c>
      <c r="D4429" s="6" t="s">
        <v>31</v>
      </c>
      <c r="E4429" s="6" t="s">
        <v>31</v>
      </c>
    </row>
    <row r="4430" spans="1:5" ht="12" x14ac:dyDescent="0.2">
      <c r="A4430" s="6" t="s">
        <v>2872</v>
      </c>
      <c r="B4430" s="9">
        <v>0</v>
      </c>
      <c r="C4430" s="9">
        <v>2175798.2000000002</v>
      </c>
      <c r="D4430" s="9">
        <v>0</v>
      </c>
      <c r="E4430" s="9">
        <v>2175798.2000000002</v>
      </c>
    </row>
    <row r="4431" spans="1:5" ht="12" x14ac:dyDescent="0.2">
      <c r="A4431" s="6" t="s">
        <v>2792</v>
      </c>
      <c r="B4431" s="6" t="s">
        <v>31</v>
      </c>
      <c r="C4431" s="6" t="s">
        <v>31</v>
      </c>
      <c r="D4431" s="6" t="s">
        <v>31</v>
      </c>
      <c r="E4431" s="6" t="s">
        <v>31</v>
      </c>
    </row>
    <row r="4432" spans="1:5" ht="12" x14ac:dyDescent="0.2">
      <c r="A4432" s="6" t="s">
        <v>2873</v>
      </c>
      <c r="B4432" s="9">
        <v>0</v>
      </c>
      <c r="C4432" s="9">
        <v>0</v>
      </c>
      <c r="D4432" s="9">
        <v>970607.5</v>
      </c>
      <c r="E4432" s="9">
        <v>970607.5</v>
      </c>
    </row>
    <row r="4433" spans="1:5" ht="12" x14ac:dyDescent="0.2">
      <c r="A4433" s="6" t="s">
        <v>2794</v>
      </c>
      <c r="B4433" s="6" t="s">
        <v>31</v>
      </c>
      <c r="C4433" s="6" t="s">
        <v>31</v>
      </c>
      <c r="D4433" s="6" t="s">
        <v>31</v>
      </c>
      <c r="E4433" s="6" t="s">
        <v>31</v>
      </c>
    </row>
    <row r="4434" spans="1:5" ht="12" x14ac:dyDescent="0.2">
      <c r="A4434" s="6" t="s">
        <v>2874</v>
      </c>
      <c r="B4434" s="9">
        <v>651610</v>
      </c>
      <c r="C4434" s="9">
        <v>3833241.7</v>
      </c>
      <c r="D4434" s="9">
        <v>970607.5</v>
      </c>
      <c r="E4434" s="9">
        <v>5455459.2000000002</v>
      </c>
    </row>
    <row r="4435" spans="1:5" ht="12" x14ac:dyDescent="0.2">
      <c r="A4435" s="6" t="s">
        <v>31</v>
      </c>
      <c r="B4435" s="6" t="s">
        <v>31</v>
      </c>
      <c r="C4435" s="6" t="s">
        <v>31</v>
      </c>
      <c r="D4435" s="6" t="s">
        <v>31</v>
      </c>
      <c r="E4435" s="6" t="s">
        <v>31</v>
      </c>
    </row>
    <row r="4436" spans="1:5" ht="12" x14ac:dyDescent="0.2">
      <c r="A4436" s="6" t="s">
        <v>2875</v>
      </c>
      <c r="B4436" s="9">
        <v>2936069.4</v>
      </c>
      <c r="C4436" s="9">
        <v>25501676.300000001</v>
      </c>
      <c r="D4436" s="9">
        <v>4373430.3</v>
      </c>
      <c r="E4436" s="9">
        <v>32811176</v>
      </c>
    </row>
    <row r="4437" spans="1:5" ht="12" x14ac:dyDescent="0.2">
      <c r="A4437" s="6" t="s">
        <v>31</v>
      </c>
      <c r="B4437" s="6" t="s">
        <v>31</v>
      </c>
      <c r="C4437" s="6" t="s">
        <v>31</v>
      </c>
      <c r="D4437" s="6" t="s">
        <v>31</v>
      </c>
      <c r="E4437" s="6" t="s">
        <v>31</v>
      </c>
    </row>
    <row r="4438" spans="1:5" ht="12" x14ac:dyDescent="0.2">
      <c r="A4438" s="6" t="s">
        <v>31</v>
      </c>
      <c r="B4438" s="6" t="s">
        <v>31</v>
      </c>
      <c r="C4438" s="6" t="s">
        <v>31</v>
      </c>
      <c r="D4438" s="6" t="s">
        <v>31</v>
      </c>
      <c r="E4438" s="6" t="s">
        <v>31</v>
      </c>
    </row>
    <row r="4439" spans="1:5" ht="12" x14ac:dyDescent="0.2">
      <c r="A4439" s="6" t="s">
        <v>2876</v>
      </c>
      <c r="B4439" s="6" t="s">
        <v>31</v>
      </c>
      <c r="C4439" s="6" t="s">
        <v>31</v>
      </c>
      <c r="D4439" s="6" t="s">
        <v>31</v>
      </c>
      <c r="E4439" s="6" t="s">
        <v>31</v>
      </c>
    </row>
    <row r="4440" spans="1:5" ht="12" x14ac:dyDescent="0.2">
      <c r="A4440" s="6" t="s">
        <v>2877</v>
      </c>
      <c r="B4440" s="6" t="s">
        <v>31</v>
      </c>
      <c r="C4440" s="6" t="s">
        <v>31</v>
      </c>
      <c r="D4440" s="6" t="s">
        <v>31</v>
      </c>
      <c r="E4440" s="6" t="s">
        <v>31</v>
      </c>
    </row>
    <row r="4441" spans="1:5" ht="12" x14ac:dyDescent="0.2">
      <c r="A4441" s="6" t="s">
        <v>2878</v>
      </c>
      <c r="B4441" s="6" t="s">
        <v>31</v>
      </c>
      <c r="C4441" s="6" t="s">
        <v>31</v>
      </c>
      <c r="D4441" s="6" t="s">
        <v>31</v>
      </c>
      <c r="E4441" s="6" t="s">
        <v>31</v>
      </c>
    </row>
    <row r="4442" spans="1:5" ht="12" x14ac:dyDescent="0.2">
      <c r="A4442" s="6" t="s">
        <v>2879</v>
      </c>
      <c r="B4442" s="6" t="s">
        <v>31</v>
      </c>
      <c r="C4442" s="6" t="s">
        <v>31</v>
      </c>
      <c r="D4442" s="6" t="s">
        <v>31</v>
      </c>
      <c r="E4442" s="6" t="s">
        <v>31</v>
      </c>
    </row>
    <row r="4443" spans="1:5" ht="12" x14ac:dyDescent="0.2">
      <c r="A4443" s="6" t="s">
        <v>2880</v>
      </c>
      <c r="B4443" s="6" t="s">
        <v>31</v>
      </c>
      <c r="C4443" s="6" t="s">
        <v>31</v>
      </c>
      <c r="D4443" s="6" t="s">
        <v>31</v>
      </c>
      <c r="E4443" s="6" t="s">
        <v>31</v>
      </c>
    </row>
    <row r="4444" spans="1:5" ht="12" x14ac:dyDescent="0.2">
      <c r="A4444" s="6" t="s">
        <v>2881</v>
      </c>
      <c r="B4444" s="6" t="s">
        <v>31</v>
      </c>
      <c r="C4444" s="6" t="s">
        <v>31</v>
      </c>
      <c r="D4444" s="6" t="s">
        <v>31</v>
      </c>
      <c r="E4444" s="6" t="s">
        <v>31</v>
      </c>
    </row>
    <row r="4445" spans="1:5" ht="12" x14ac:dyDescent="0.2">
      <c r="A4445" s="6" t="s">
        <v>2882</v>
      </c>
      <c r="B4445" s="6" t="s">
        <v>31</v>
      </c>
      <c r="C4445" s="6" t="s">
        <v>31</v>
      </c>
      <c r="D4445" s="6" t="s">
        <v>31</v>
      </c>
      <c r="E4445" s="6" t="s">
        <v>31</v>
      </c>
    </row>
    <row r="4446" spans="1:5" ht="12" x14ac:dyDescent="0.2">
      <c r="A4446" s="6" t="s">
        <v>2883</v>
      </c>
      <c r="B4446" s="6" t="s">
        <v>31</v>
      </c>
      <c r="C4446" s="6" t="s">
        <v>31</v>
      </c>
      <c r="D4446" s="6" t="s">
        <v>31</v>
      </c>
      <c r="E4446" s="6" t="s">
        <v>31</v>
      </c>
    </row>
    <row r="4447" spans="1:5" ht="12" x14ac:dyDescent="0.2">
      <c r="A4447" s="6" t="s">
        <v>2884</v>
      </c>
      <c r="B4447" s="6" t="s">
        <v>31</v>
      </c>
      <c r="C4447" s="6" t="s">
        <v>31</v>
      </c>
      <c r="D4447" s="6" t="s">
        <v>31</v>
      </c>
      <c r="E4447" s="6" t="s">
        <v>31</v>
      </c>
    </row>
    <row r="4448" spans="1:5" ht="12" x14ac:dyDescent="0.2">
      <c r="A4448" s="6" t="s">
        <v>2885</v>
      </c>
      <c r="B4448" s="6" t="s">
        <v>31</v>
      </c>
      <c r="C4448" s="6" t="s">
        <v>31</v>
      </c>
      <c r="D4448" s="6" t="s">
        <v>31</v>
      </c>
      <c r="E4448" s="6" t="s">
        <v>31</v>
      </c>
    </row>
    <row r="4449" spans="1:5" ht="12" x14ac:dyDescent="0.2">
      <c r="A4449" s="6" t="s">
        <v>2886</v>
      </c>
      <c r="B4449" s="6" t="s">
        <v>31</v>
      </c>
      <c r="C4449" s="6" t="s">
        <v>31</v>
      </c>
      <c r="D4449" s="6" t="s">
        <v>31</v>
      </c>
      <c r="E4449" s="6" t="s">
        <v>31</v>
      </c>
    </row>
    <row r="4450" spans="1:5" ht="12" x14ac:dyDescent="0.2">
      <c r="A4450" s="6" t="s">
        <v>2887</v>
      </c>
      <c r="B4450" s="6" t="s">
        <v>31</v>
      </c>
      <c r="C4450" s="6" t="s">
        <v>31</v>
      </c>
      <c r="D4450" s="6" t="s">
        <v>31</v>
      </c>
      <c r="E4450" s="6" t="s">
        <v>31</v>
      </c>
    </row>
    <row r="4451" spans="1:5" ht="12" x14ac:dyDescent="0.2">
      <c r="A4451" s="6" t="s">
        <v>2888</v>
      </c>
      <c r="B4451" s="6" t="s">
        <v>31</v>
      </c>
      <c r="C4451" s="6" t="s">
        <v>31</v>
      </c>
      <c r="D4451" s="6" t="s">
        <v>31</v>
      </c>
      <c r="E4451" s="6" t="s">
        <v>31</v>
      </c>
    </row>
    <row r="4452" spans="1:5" ht="12" x14ac:dyDescent="0.2">
      <c r="A4452" s="6" t="s">
        <v>2889</v>
      </c>
      <c r="B4452" s="6" t="s">
        <v>31</v>
      </c>
      <c r="C4452" s="6" t="s">
        <v>31</v>
      </c>
      <c r="D4452" s="6" t="s">
        <v>31</v>
      </c>
      <c r="E4452" s="6" t="s">
        <v>31</v>
      </c>
    </row>
    <row r="4453" spans="1:5" ht="12" x14ac:dyDescent="0.2">
      <c r="A4453" s="6" t="s">
        <v>2890</v>
      </c>
      <c r="B4453" s="6" t="s">
        <v>31</v>
      </c>
      <c r="C4453" s="6" t="s">
        <v>31</v>
      </c>
      <c r="D4453" s="6" t="s">
        <v>31</v>
      </c>
      <c r="E4453" s="6" t="s">
        <v>31</v>
      </c>
    </row>
    <row r="4454" spans="1:5" ht="12" x14ac:dyDescent="0.2">
      <c r="A4454" s="6" t="s">
        <v>2891</v>
      </c>
      <c r="B4454" s="6" t="s">
        <v>31</v>
      </c>
      <c r="C4454" s="6" t="s">
        <v>31</v>
      </c>
      <c r="D4454" s="6" t="s">
        <v>31</v>
      </c>
      <c r="E4454" s="6" t="s">
        <v>31</v>
      </c>
    </row>
    <row r="4455" spans="1:5" ht="12" x14ac:dyDescent="0.2">
      <c r="A4455" s="6" t="s">
        <v>2892</v>
      </c>
      <c r="B4455" s="9">
        <v>46864.800000000003</v>
      </c>
      <c r="C4455" s="9">
        <v>0</v>
      </c>
      <c r="D4455" s="9">
        <v>0</v>
      </c>
      <c r="E4455" s="9">
        <v>46864.800000000003</v>
      </c>
    </row>
    <row r="4456" spans="1:5" ht="12" x14ac:dyDescent="0.2">
      <c r="A4456" s="6" t="s">
        <v>2742</v>
      </c>
      <c r="B4456" s="6" t="s">
        <v>31</v>
      </c>
      <c r="C4456" s="6" t="s">
        <v>31</v>
      </c>
      <c r="D4456" s="6" t="s">
        <v>31</v>
      </c>
      <c r="E4456" s="6" t="s">
        <v>31</v>
      </c>
    </row>
    <row r="4457" spans="1:5" ht="12" x14ac:dyDescent="0.2">
      <c r="A4457" s="6" t="s">
        <v>2893</v>
      </c>
      <c r="B4457" s="9">
        <v>0</v>
      </c>
      <c r="C4457" s="9">
        <v>196084.8</v>
      </c>
      <c r="D4457" s="9">
        <v>0</v>
      </c>
      <c r="E4457" s="9">
        <v>196084.8</v>
      </c>
    </row>
    <row r="4458" spans="1:5" ht="12" x14ac:dyDescent="0.2">
      <c r="A4458" s="6" t="s">
        <v>2744</v>
      </c>
      <c r="B4458" s="6" t="s">
        <v>31</v>
      </c>
      <c r="C4458" s="6" t="s">
        <v>31</v>
      </c>
      <c r="D4458" s="6" t="s">
        <v>31</v>
      </c>
      <c r="E4458" s="6" t="s">
        <v>31</v>
      </c>
    </row>
    <row r="4459" spans="1:5" ht="12" x14ac:dyDescent="0.2">
      <c r="A4459" s="6" t="s">
        <v>2894</v>
      </c>
      <c r="B4459" s="9">
        <v>0</v>
      </c>
      <c r="C4459" s="9">
        <v>0</v>
      </c>
      <c r="D4459" s="9">
        <v>27007.200000000001</v>
      </c>
      <c r="E4459" s="9">
        <v>27007.200000000001</v>
      </c>
    </row>
    <row r="4460" spans="1:5" ht="12" x14ac:dyDescent="0.2">
      <c r="A4460" s="6" t="s">
        <v>2746</v>
      </c>
      <c r="B4460" s="6" t="s">
        <v>31</v>
      </c>
      <c r="C4460" s="6" t="s">
        <v>31</v>
      </c>
      <c r="D4460" s="6" t="s">
        <v>31</v>
      </c>
      <c r="E4460" s="6" t="s">
        <v>31</v>
      </c>
    </row>
    <row r="4461" spans="1:5" ht="12" x14ac:dyDescent="0.2">
      <c r="A4461" s="6" t="s">
        <v>2895</v>
      </c>
      <c r="B4461" s="9">
        <v>46864.800000000003</v>
      </c>
      <c r="C4461" s="9">
        <v>196084.8</v>
      </c>
      <c r="D4461" s="9">
        <v>27007.200000000001</v>
      </c>
      <c r="E4461" s="9">
        <v>269956.8</v>
      </c>
    </row>
    <row r="4462" spans="1:5" ht="12" x14ac:dyDescent="0.2">
      <c r="A4462" s="6" t="s">
        <v>31</v>
      </c>
      <c r="B4462" s="6" t="s">
        <v>31</v>
      </c>
      <c r="C4462" s="6" t="s">
        <v>31</v>
      </c>
      <c r="D4462" s="6" t="s">
        <v>31</v>
      </c>
      <c r="E4462" s="6" t="s">
        <v>31</v>
      </c>
    </row>
    <row r="4463" spans="1:5" ht="12" x14ac:dyDescent="0.2">
      <c r="A4463" s="6" t="s">
        <v>2896</v>
      </c>
      <c r="B4463" s="6" t="s">
        <v>31</v>
      </c>
      <c r="C4463" s="6" t="s">
        <v>31</v>
      </c>
      <c r="D4463" s="6" t="s">
        <v>31</v>
      </c>
      <c r="E4463" s="6" t="s">
        <v>31</v>
      </c>
    </row>
    <row r="4464" spans="1:5" ht="12" x14ac:dyDescent="0.2">
      <c r="A4464" s="6" t="s">
        <v>2897</v>
      </c>
      <c r="B4464" s="9">
        <v>0</v>
      </c>
      <c r="C4464" s="9">
        <v>0</v>
      </c>
      <c r="D4464" s="9">
        <v>0</v>
      </c>
      <c r="E4464" s="9">
        <v>0</v>
      </c>
    </row>
    <row r="4465" spans="1:5" ht="12" x14ac:dyDescent="0.2">
      <c r="A4465" s="6" t="s">
        <v>2898</v>
      </c>
      <c r="B4465" s="6" t="s">
        <v>31</v>
      </c>
      <c r="C4465" s="6" t="s">
        <v>31</v>
      </c>
      <c r="D4465" s="6" t="s">
        <v>31</v>
      </c>
      <c r="E4465" s="6" t="s">
        <v>31</v>
      </c>
    </row>
    <row r="4466" spans="1:5" ht="12" x14ac:dyDescent="0.2">
      <c r="A4466" s="6" t="s">
        <v>2899</v>
      </c>
      <c r="B4466" s="9">
        <v>0</v>
      </c>
      <c r="C4466" s="9">
        <v>61276.3</v>
      </c>
      <c r="D4466" s="9">
        <v>0</v>
      </c>
      <c r="E4466" s="9">
        <v>61276.3</v>
      </c>
    </row>
    <row r="4467" spans="1:5" ht="12" x14ac:dyDescent="0.2">
      <c r="A4467" s="6" t="s">
        <v>2900</v>
      </c>
      <c r="B4467" s="6" t="s">
        <v>31</v>
      </c>
      <c r="C4467" s="6" t="s">
        <v>31</v>
      </c>
      <c r="D4467" s="6" t="s">
        <v>31</v>
      </c>
      <c r="E4467" s="6" t="s">
        <v>31</v>
      </c>
    </row>
    <row r="4468" spans="1:5" ht="12" x14ac:dyDescent="0.2">
      <c r="A4468" s="6" t="s">
        <v>2901</v>
      </c>
      <c r="B4468" s="9">
        <v>0</v>
      </c>
      <c r="C4468" s="9">
        <v>0</v>
      </c>
      <c r="D4468" s="9">
        <v>7930</v>
      </c>
      <c r="E4468" s="9">
        <v>7930</v>
      </c>
    </row>
    <row r="4469" spans="1:5" ht="12" x14ac:dyDescent="0.2">
      <c r="A4469" s="6" t="s">
        <v>2902</v>
      </c>
      <c r="B4469" s="6" t="s">
        <v>31</v>
      </c>
      <c r="C4469" s="6" t="s">
        <v>31</v>
      </c>
      <c r="D4469" s="6" t="s">
        <v>31</v>
      </c>
      <c r="E4469" s="6" t="s">
        <v>31</v>
      </c>
    </row>
    <row r="4470" spans="1:5" ht="12" x14ac:dyDescent="0.2">
      <c r="A4470" s="6" t="s">
        <v>2903</v>
      </c>
      <c r="B4470" s="9">
        <v>0</v>
      </c>
      <c r="C4470" s="9">
        <v>61276.3</v>
      </c>
      <c r="D4470" s="9">
        <v>7930</v>
      </c>
      <c r="E4470" s="9">
        <v>69206.3</v>
      </c>
    </row>
    <row r="4471" spans="1:5" ht="12" x14ac:dyDescent="0.2">
      <c r="A4471" s="6" t="s">
        <v>31</v>
      </c>
      <c r="B4471" s="6" t="s">
        <v>31</v>
      </c>
      <c r="C4471" s="6" t="s">
        <v>31</v>
      </c>
      <c r="D4471" s="6" t="s">
        <v>31</v>
      </c>
      <c r="E4471" s="6" t="s">
        <v>31</v>
      </c>
    </row>
    <row r="4472" spans="1:5" ht="12" x14ac:dyDescent="0.2">
      <c r="A4472" s="6" t="s">
        <v>2904</v>
      </c>
      <c r="B4472" s="6" t="s">
        <v>31</v>
      </c>
      <c r="C4472" s="6" t="s">
        <v>31</v>
      </c>
      <c r="D4472" s="6" t="s">
        <v>31</v>
      </c>
      <c r="E4472" s="6" t="s">
        <v>31</v>
      </c>
    </row>
    <row r="4473" spans="1:5" ht="12" x14ac:dyDescent="0.2">
      <c r="A4473" s="6" t="s">
        <v>2905</v>
      </c>
      <c r="B4473" s="9">
        <v>130085.2</v>
      </c>
      <c r="C4473" s="9">
        <v>0</v>
      </c>
      <c r="D4473" s="9">
        <v>0</v>
      </c>
      <c r="E4473" s="9">
        <v>130085.2</v>
      </c>
    </row>
    <row r="4474" spans="1:5" ht="12" x14ac:dyDescent="0.2">
      <c r="A4474" s="6" t="s">
        <v>2726</v>
      </c>
      <c r="B4474" s="6" t="s">
        <v>31</v>
      </c>
      <c r="C4474" s="6" t="s">
        <v>31</v>
      </c>
      <c r="D4474" s="6" t="s">
        <v>31</v>
      </c>
      <c r="E4474" s="6" t="s">
        <v>31</v>
      </c>
    </row>
    <row r="4475" spans="1:5" ht="12" x14ac:dyDescent="0.2">
      <c r="A4475" s="6" t="s">
        <v>2906</v>
      </c>
      <c r="B4475" s="9">
        <v>0</v>
      </c>
      <c r="C4475" s="9">
        <v>294127.2</v>
      </c>
      <c r="D4475" s="9">
        <v>0</v>
      </c>
      <c r="E4475" s="9">
        <v>294127.2</v>
      </c>
    </row>
    <row r="4476" spans="1:5" ht="12" x14ac:dyDescent="0.2">
      <c r="A4476" s="6" t="s">
        <v>2728</v>
      </c>
      <c r="B4476" s="6" t="s">
        <v>31</v>
      </c>
      <c r="C4476" s="6" t="s">
        <v>31</v>
      </c>
      <c r="D4476" s="6" t="s">
        <v>31</v>
      </c>
      <c r="E4476" s="6" t="s">
        <v>31</v>
      </c>
    </row>
    <row r="4477" spans="1:5" ht="12" x14ac:dyDescent="0.2">
      <c r="A4477" s="6" t="s">
        <v>2907</v>
      </c>
      <c r="B4477" s="9">
        <v>0</v>
      </c>
      <c r="C4477" s="9">
        <v>0</v>
      </c>
      <c r="D4477" s="9">
        <v>42706</v>
      </c>
      <c r="E4477" s="9">
        <v>42706</v>
      </c>
    </row>
    <row r="4478" spans="1:5" ht="12" x14ac:dyDescent="0.2">
      <c r="A4478" s="6" t="s">
        <v>2730</v>
      </c>
      <c r="B4478" s="6" t="s">
        <v>31</v>
      </c>
      <c r="C4478" s="6" t="s">
        <v>31</v>
      </c>
      <c r="D4478" s="6" t="s">
        <v>31</v>
      </c>
      <c r="E4478" s="6" t="s">
        <v>31</v>
      </c>
    </row>
    <row r="4479" spans="1:5" ht="12" x14ac:dyDescent="0.2">
      <c r="A4479" s="6" t="s">
        <v>2908</v>
      </c>
      <c r="B4479" s="9">
        <v>130085.2</v>
      </c>
      <c r="C4479" s="9">
        <v>294127.2</v>
      </c>
      <c r="D4479" s="9">
        <v>42706</v>
      </c>
      <c r="E4479" s="9">
        <v>466918.40000000002</v>
      </c>
    </row>
    <row r="4480" spans="1:5" ht="12" x14ac:dyDescent="0.2">
      <c r="A4480" s="6" t="s">
        <v>31</v>
      </c>
      <c r="B4480" s="6" t="s">
        <v>31</v>
      </c>
      <c r="C4480" s="6" t="s">
        <v>31</v>
      </c>
      <c r="D4480" s="6" t="s">
        <v>31</v>
      </c>
      <c r="E4480" s="6" t="s">
        <v>31</v>
      </c>
    </row>
    <row r="4481" spans="1:5" ht="12" x14ac:dyDescent="0.2">
      <c r="A4481" s="6" t="s">
        <v>2909</v>
      </c>
      <c r="B4481" s="9">
        <v>176950</v>
      </c>
      <c r="C4481" s="9">
        <v>551488.30000000005</v>
      </c>
      <c r="D4481" s="9">
        <v>77643.199999999997</v>
      </c>
      <c r="E4481" s="9">
        <v>806081.5</v>
      </c>
    </row>
    <row r="4482" spans="1:5" ht="12" x14ac:dyDescent="0.2">
      <c r="A4482" s="6" t="s">
        <v>31</v>
      </c>
      <c r="B4482" s="6" t="s">
        <v>31</v>
      </c>
      <c r="C4482" s="6" t="s">
        <v>31</v>
      </c>
      <c r="D4482" s="6" t="s">
        <v>31</v>
      </c>
      <c r="E4482" s="6" t="s">
        <v>31</v>
      </c>
    </row>
    <row r="4483" spans="1:5" ht="12" x14ac:dyDescent="0.2">
      <c r="A4483" s="6" t="s">
        <v>31</v>
      </c>
      <c r="B4483" s="6" t="s">
        <v>31</v>
      </c>
      <c r="C4483" s="6" t="s">
        <v>31</v>
      </c>
      <c r="D4483" s="6" t="s">
        <v>31</v>
      </c>
      <c r="E4483" s="6" t="s">
        <v>31</v>
      </c>
    </row>
    <row r="4484" spans="1:5" ht="12" x14ac:dyDescent="0.2">
      <c r="A4484" s="6" t="s">
        <v>31</v>
      </c>
      <c r="B4484" s="6" t="s">
        <v>31</v>
      </c>
      <c r="C4484" s="6" t="s">
        <v>31</v>
      </c>
      <c r="D4484" s="6" t="s">
        <v>31</v>
      </c>
      <c r="E4484" s="6" t="s">
        <v>31</v>
      </c>
    </row>
    <row r="4485" spans="1:5" ht="12" x14ac:dyDescent="0.2">
      <c r="A4485" s="7" t="s">
        <v>2910</v>
      </c>
      <c r="B4485" s="8">
        <v>635</v>
      </c>
      <c r="C4485" s="8">
        <v>6052</v>
      </c>
      <c r="D4485" s="8">
        <v>840</v>
      </c>
      <c r="E4485" s="8">
        <v>7527</v>
      </c>
    </row>
    <row r="4486" spans="1:5" ht="12" x14ac:dyDescent="0.2">
      <c r="A4486" s="6" t="s">
        <v>2911</v>
      </c>
      <c r="B4486" s="6" t="s">
        <v>31</v>
      </c>
      <c r="C4486" s="6" t="s">
        <v>31</v>
      </c>
      <c r="D4486" s="6" t="s">
        <v>31</v>
      </c>
      <c r="E4486" s="6" t="s">
        <v>31</v>
      </c>
    </row>
    <row r="4487" spans="1:5" ht="12" x14ac:dyDescent="0.2">
      <c r="A4487" s="6" t="s">
        <v>2912</v>
      </c>
      <c r="B4487" s="6" t="s">
        <v>31</v>
      </c>
      <c r="C4487" s="6" t="s">
        <v>31</v>
      </c>
      <c r="D4487" s="6" t="s">
        <v>31</v>
      </c>
      <c r="E4487" s="6" t="s">
        <v>31</v>
      </c>
    </row>
    <row r="4488" spans="1:5" ht="12" x14ac:dyDescent="0.2">
      <c r="A4488" s="6" t="s">
        <v>31</v>
      </c>
      <c r="B4488" s="6" t="s">
        <v>31</v>
      </c>
      <c r="C4488" s="6" t="s">
        <v>31</v>
      </c>
      <c r="D4488" s="6" t="s">
        <v>31</v>
      </c>
      <c r="E4488" s="6" t="s">
        <v>31</v>
      </c>
    </row>
    <row r="4489" spans="1:5" ht="12" x14ac:dyDescent="0.2">
      <c r="A4489" s="6" t="s">
        <v>1349</v>
      </c>
      <c r="B4489" s="6" t="s">
        <v>31</v>
      </c>
      <c r="C4489" s="6" t="s">
        <v>31</v>
      </c>
      <c r="D4489" s="6" t="s">
        <v>31</v>
      </c>
      <c r="E4489" s="6" t="s">
        <v>31</v>
      </c>
    </row>
    <row r="4490" spans="1:5" ht="12" x14ac:dyDescent="0.2">
      <c r="A4490" s="6" t="s">
        <v>1350</v>
      </c>
      <c r="B4490" s="6" t="s">
        <v>31</v>
      </c>
      <c r="C4490" s="6" t="s">
        <v>31</v>
      </c>
      <c r="D4490" s="6" t="s">
        <v>31</v>
      </c>
      <c r="E4490" s="6" t="s">
        <v>31</v>
      </c>
    </row>
    <row r="4491" spans="1:5" ht="12" x14ac:dyDescent="0.2">
      <c r="A4491" s="6" t="s">
        <v>2699</v>
      </c>
      <c r="B4491" s="6" t="s">
        <v>31</v>
      </c>
      <c r="C4491" s="6" t="s">
        <v>31</v>
      </c>
      <c r="D4491" s="6" t="s">
        <v>31</v>
      </c>
      <c r="E4491" s="6" t="s">
        <v>31</v>
      </c>
    </row>
    <row r="4492" spans="1:5" ht="12" x14ac:dyDescent="0.2">
      <c r="A4492" s="6" t="s">
        <v>1351</v>
      </c>
      <c r="B4492" s="6" t="s">
        <v>31</v>
      </c>
      <c r="C4492" s="6" t="s">
        <v>31</v>
      </c>
      <c r="D4492" s="6" t="s">
        <v>31</v>
      </c>
      <c r="E4492" s="6" t="s">
        <v>31</v>
      </c>
    </row>
    <row r="4493" spans="1:5" ht="12" x14ac:dyDescent="0.2">
      <c r="A4493" s="6" t="s">
        <v>31</v>
      </c>
      <c r="B4493" s="6" t="s">
        <v>31</v>
      </c>
      <c r="C4493" s="6" t="s">
        <v>31</v>
      </c>
      <c r="D4493" s="6" t="s">
        <v>31</v>
      </c>
      <c r="E4493" s="6" t="s">
        <v>31</v>
      </c>
    </row>
    <row r="4494" spans="1:5" ht="12" x14ac:dyDescent="0.2">
      <c r="A4494" s="6" t="s">
        <v>2700</v>
      </c>
      <c r="B4494" s="6" t="s">
        <v>31</v>
      </c>
      <c r="C4494" s="6" t="s">
        <v>31</v>
      </c>
      <c r="D4494" s="6" t="s">
        <v>31</v>
      </c>
      <c r="E4494" s="6" t="s">
        <v>31</v>
      </c>
    </row>
    <row r="4495" spans="1:5" ht="12" x14ac:dyDescent="0.2">
      <c r="A4495" s="6" t="s">
        <v>31</v>
      </c>
      <c r="B4495" s="6" t="s">
        <v>31</v>
      </c>
      <c r="C4495" s="6" t="s">
        <v>31</v>
      </c>
      <c r="D4495" s="6" t="s">
        <v>31</v>
      </c>
      <c r="E4495" s="6" t="s">
        <v>31</v>
      </c>
    </row>
    <row r="4496" spans="1:5" ht="12" x14ac:dyDescent="0.2">
      <c r="A4496" s="6" t="s">
        <v>2913</v>
      </c>
      <c r="B4496" s="6" t="s">
        <v>31</v>
      </c>
      <c r="C4496" s="6" t="s">
        <v>31</v>
      </c>
      <c r="D4496" s="6" t="s">
        <v>31</v>
      </c>
      <c r="E4496" s="6" t="s">
        <v>31</v>
      </c>
    </row>
    <row r="4497" spans="1:5" ht="12" x14ac:dyDescent="0.2">
      <c r="A4497" s="6" t="s">
        <v>2914</v>
      </c>
      <c r="B4497" s="6" t="s">
        <v>31</v>
      </c>
      <c r="C4497" s="6" t="s">
        <v>31</v>
      </c>
      <c r="D4497" s="6" t="s">
        <v>31</v>
      </c>
      <c r="E4497" s="6" t="s">
        <v>31</v>
      </c>
    </row>
    <row r="4498" spans="1:5" ht="12" x14ac:dyDescent="0.2">
      <c r="A4498" s="6" t="s">
        <v>2915</v>
      </c>
      <c r="B4498" s="6" t="s">
        <v>31</v>
      </c>
      <c r="C4498" s="6" t="s">
        <v>31</v>
      </c>
      <c r="D4498" s="6" t="s">
        <v>31</v>
      </c>
      <c r="E4498" s="6" t="s">
        <v>31</v>
      </c>
    </row>
    <row r="4499" spans="1:5" ht="12" x14ac:dyDescent="0.2">
      <c r="A4499" s="6" t="s">
        <v>2916</v>
      </c>
      <c r="B4499" s="6" t="s">
        <v>31</v>
      </c>
      <c r="C4499" s="6" t="s">
        <v>31</v>
      </c>
      <c r="D4499" s="6" t="s">
        <v>31</v>
      </c>
      <c r="E4499" s="6" t="s">
        <v>31</v>
      </c>
    </row>
    <row r="4500" spans="1:5" ht="12" x14ac:dyDescent="0.2">
      <c r="A4500" s="6" t="s">
        <v>2917</v>
      </c>
      <c r="B4500" s="6" t="s">
        <v>31</v>
      </c>
      <c r="C4500" s="6" t="s">
        <v>31</v>
      </c>
      <c r="D4500" s="6" t="s">
        <v>31</v>
      </c>
      <c r="E4500" s="6" t="s">
        <v>31</v>
      </c>
    </row>
    <row r="4501" spans="1:5" ht="12" x14ac:dyDescent="0.2">
      <c r="A4501" s="6" t="s">
        <v>2918</v>
      </c>
      <c r="B4501" s="6" t="s">
        <v>31</v>
      </c>
      <c r="C4501" s="6" t="s">
        <v>31</v>
      </c>
      <c r="D4501" s="6" t="s">
        <v>31</v>
      </c>
      <c r="E4501" s="6" t="s">
        <v>31</v>
      </c>
    </row>
    <row r="4502" spans="1:5" ht="12" x14ac:dyDescent="0.2">
      <c r="A4502" s="6" t="s">
        <v>2919</v>
      </c>
      <c r="B4502" s="6" t="s">
        <v>31</v>
      </c>
      <c r="C4502" s="6" t="s">
        <v>31</v>
      </c>
      <c r="D4502" s="6" t="s">
        <v>31</v>
      </c>
      <c r="E4502" s="6" t="s">
        <v>31</v>
      </c>
    </row>
    <row r="4503" spans="1:5" ht="12" x14ac:dyDescent="0.2">
      <c r="A4503" s="6" t="s">
        <v>2920</v>
      </c>
      <c r="B4503" s="9">
        <v>586.5</v>
      </c>
      <c r="C4503" s="9">
        <v>0</v>
      </c>
      <c r="D4503" s="9">
        <v>0</v>
      </c>
      <c r="E4503" s="9">
        <v>586.5</v>
      </c>
    </row>
    <row r="4504" spans="1:5" ht="12" x14ac:dyDescent="0.2">
      <c r="A4504" s="6" t="s">
        <v>2921</v>
      </c>
      <c r="B4504" s="6" t="s">
        <v>31</v>
      </c>
      <c r="C4504" s="6" t="s">
        <v>31</v>
      </c>
      <c r="D4504" s="6" t="s">
        <v>31</v>
      </c>
      <c r="E4504" s="6" t="s">
        <v>31</v>
      </c>
    </row>
    <row r="4505" spans="1:5" ht="12" x14ac:dyDescent="0.2">
      <c r="A4505" s="6" t="s">
        <v>2922</v>
      </c>
      <c r="B4505" s="9">
        <v>0</v>
      </c>
      <c r="C4505" s="9">
        <v>3322</v>
      </c>
      <c r="D4505" s="9">
        <v>0</v>
      </c>
      <c r="E4505" s="9">
        <v>3322</v>
      </c>
    </row>
    <row r="4506" spans="1:5" ht="12" x14ac:dyDescent="0.2">
      <c r="A4506" s="6" t="s">
        <v>2923</v>
      </c>
      <c r="B4506" s="6" t="s">
        <v>31</v>
      </c>
      <c r="C4506" s="6" t="s">
        <v>31</v>
      </c>
      <c r="D4506" s="6" t="s">
        <v>31</v>
      </c>
      <c r="E4506" s="6" t="s">
        <v>31</v>
      </c>
    </row>
    <row r="4507" spans="1:5" ht="12" x14ac:dyDescent="0.2">
      <c r="A4507" s="6" t="s">
        <v>2924</v>
      </c>
      <c r="B4507" s="9">
        <v>0</v>
      </c>
      <c r="C4507" s="9">
        <v>0</v>
      </c>
      <c r="D4507" s="9">
        <v>817.3</v>
      </c>
      <c r="E4507" s="9">
        <v>817.3</v>
      </c>
    </row>
    <row r="4508" spans="1:5" ht="12" x14ac:dyDescent="0.2">
      <c r="A4508" s="6" t="s">
        <v>2925</v>
      </c>
      <c r="B4508" s="6" t="s">
        <v>31</v>
      </c>
      <c r="C4508" s="6" t="s">
        <v>31</v>
      </c>
      <c r="D4508" s="6" t="s">
        <v>31</v>
      </c>
      <c r="E4508" s="6" t="s">
        <v>31</v>
      </c>
    </row>
    <row r="4509" spans="1:5" ht="12" x14ac:dyDescent="0.2">
      <c r="A4509" s="6" t="s">
        <v>1365</v>
      </c>
      <c r="B4509" s="9">
        <v>586.5</v>
      </c>
      <c r="C4509" s="9">
        <v>3322</v>
      </c>
      <c r="D4509" s="9">
        <v>817.3</v>
      </c>
      <c r="E4509" s="9">
        <v>4725.8</v>
      </c>
    </row>
    <row r="4510" spans="1:5" ht="12" x14ac:dyDescent="0.2">
      <c r="A4510" s="6" t="s">
        <v>31</v>
      </c>
      <c r="B4510" s="6" t="s">
        <v>31</v>
      </c>
      <c r="C4510" s="6" t="s">
        <v>31</v>
      </c>
      <c r="D4510" s="6" t="s">
        <v>31</v>
      </c>
      <c r="E4510" s="6" t="s">
        <v>31</v>
      </c>
    </row>
    <row r="4511" spans="1:5" ht="12" x14ac:dyDescent="0.2">
      <c r="A4511" s="6" t="s">
        <v>31</v>
      </c>
      <c r="B4511" s="6" t="s">
        <v>31</v>
      </c>
      <c r="C4511" s="6" t="s">
        <v>31</v>
      </c>
      <c r="D4511" s="6" t="s">
        <v>31</v>
      </c>
      <c r="E4511" s="6" t="s">
        <v>31</v>
      </c>
    </row>
    <row r="4512" spans="1:5" ht="12" x14ac:dyDescent="0.2">
      <c r="A4512" s="6" t="s">
        <v>2926</v>
      </c>
      <c r="B4512" s="6" t="s">
        <v>31</v>
      </c>
      <c r="C4512" s="6" t="s">
        <v>31</v>
      </c>
      <c r="D4512" s="6" t="s">
        <v>31</v>
      </c>
      <c r="E4512" s="6" t="s">
        <v>31</v>
      </c>
    </row>
    <row r="4513" spans="1:5" ht="12" x14ac:dyDescent="0.2">
      <c r="A4513" s="6" t="s">
        <v>2927</v>
      </c>
      <c r="B4513" s="6" t="s">
        <v>31</v>
      </c>
      <c r="C4513" s="6" t="s">
        <v>31</v>
      </c>
      <c r="D4513" s="6" t="s">
        <v>31</v>
      </c>
      <c r="E4513" s="6" t="s">
        <v>31</v>
      </c>
    </row>
    <row r="4514" spans="1:5" ht="12" x14ac:dyDescent="0.2">
      <c r="A4514" s="6" t="s">
        <v>2928</v>
      </c>
      <c r="B4514" s="6" t="s">
        <v>31</v>
      </c>
      <c r="C4514" s="6" t="s">
        <v>31</v>
      </c>
      <c r="D4514" s="6" t="s">
        <v>31</v>
      </c>
      <c r="E4514" s="6" t="s">
        <v>31</v>
      </c>
    </row>
    <row r="4515" spans="1:5" ht="12" x14ac:dyDescent="0.2">
      <c r="A4515" s="6" t="s">
        <v>2929</v>
      </c>
      <c r="B4515" s="6" t="s">
        <v>31</v>
      </c>
      <c r="C4515" s="6" t="s">
        <v>31</v>
      </c>
      <c r="D4515" s="6" t="s">
        <v>31</v>
      </c>
      <c r="E4515" s="6" t="s">
        <v>31</v>
      </c>
    </row>
    <row r="4516" spans="1:5" ht="12" x14ac:dyDescent="0.2">
      <c r="A4516" s="6" t="s">
        <v>2930</v>
      </c>
      <c r="B4516" s="6" t="s">
        <v>31</v>
      </c>
      <c r="C4516" s="6" t="s">
        <v>31</v>
      </c>
      <c r="D4516" s="6" t="s">
        <v>31</v>
      </c>
      <c r="E4516" s="6" t="s">
        <v>31</v>
      </c>
    </row>
    <row r="4517" spans="1:5" ht="12" x14ac:dyDescent="0.2">
      <c r="A4517" s="6" t="s">
        <v>2721</v>
      </c>
      <c r="B4517" s="6" t="s">
        <v>31</v>
      </c>
      <c r="C4517" s="6" t="s">
        <v>31</v>
      </c>
      <c r="D4517" s="6" t="s">
        <v>31</v>
      </c>
      <c r="E4517" s="6" t="s">
        <v>31</v>
      </c>
    </row>
    <row r="4518" spans="1:5" ht="12" x14ac:dyDescent="0.2">
      <c r="A4518" s="6" t="s">
        <v>2931</v>
      </c>
      <c r="B4518" s="6" t="s">
        <v>31</v>
      </c>
      <c r="C4518" s="6" t="s">
        <v>31</v>
      </c>
      <c r="D4518" s="6" t="s">
        <v>31</v>
      </c>
      <c r="E4518" s="6" t="s">
        <v>31</v>
      </c>
    </row>
    <row r="4519" spans="1:5" ht="12" x14ac:dyDescent="0.2">
      <c r="A4519" s="6" t="s">
        <v>2723</v>
      </c>
      <c r="B4519" s="6" t="s">
        <v>31</v>
      </c>
      <c r="C4519" s="6" t="s">
        <v>31</v>
      </c>
      <c r="D4519" s="6" t="s">
        <v>31</v>
      </c>
      <c r="E4519" s="6" t="s">
        <v>31</v>
      </c>
    </row>
    <row r="4520" spans="1:5" ht="12" x14ac:dyDescent="0.2">
      <c r="A4520" s="6" t="s">
        <v>2724</v>
      </c>
      <c r="B4520" s="6" t="s">
        <v>31</v>
      </c>
      <c r="C4520" s="6" t="s">
        <v>31</v>
      </c>
      <c r="D4520" s="6" t="s">
        <v>31</v>
      </c>
      <c r="E4520" s="6" t="s">
        <v>31</v>
      </c>
    </row>
    <row r="4521" spans="1:5" ht="12" x14ac:dyDescent="0.2">
      <c r="A4521" s="6" t="s">
        <v>2932</v>
      </c>
      <c r="B4521" s="9">
        <v>35.6</v>
      </c>
      <c r="C4521" s="9">
        <v>0</v>
      </c>
      <c r="D4521" s="9">
        <v>0</v>
      </c>
      <c r="E4521" s="9">
        <v>35.6</v>
      </c>
    </row>
    <row r="4522" spans="1:5" ht="12" x14ac:dyDescent="0.2">
      <c r="A4522" s="6" t="s">
        <v>2933</v>
      </c>
      <c r="B4522" s="6" t="s">
        <v>31</v>
      </c>
      <c r="C4522" s="6" t="s">
        <v>31</v>
      </c>
      <c r="D4522" s="6" t="s">
        <v>31</v>
      </c>
      <c r="E4522" s="6" t="s">
        <v>31</v>
      </c>
    </row>
    <row r="4523" spans="1:5" ht="12" x14ac:dyDescent="0.2">
      <c r="A4523" s="6" t="s">
        <v>2934</v>
      </c>
      <c r="B4523" s="9">
        <v>0</v>
      </c>
      <c r="C4523" s="9">
        <v>1596.9</v>
      </c>
      <c r="D4523" s="9">
        <v>0</v>
      </c>
      <c r="E4523" s="9">
        <v>1596.9</v>
      </c>
    </row>
    <row r="4524" spans="1:5" ht="12" x14ac:dyDescent="0.2">
      <c r="A4524" s="6" t="s">
        <v>2935</v>
      </c>
      <c r="B4524" s="6" t="s">
        <v>31</v>
      </c>
      <c r="C4524" s="6" t="s">
        <v>31</v>
      </c>
      <c r="D4524" s="6" t="s">
        <v>31</v>
      </c>
      <c r="E4524" s="6" t="s">
        <v>31</v>
      </c>
    </row>
    <row r="4525" spans="1:5" ht="12" x14ac:dyDescent="0.2">
      <c r="A4525" s="6" t="s">
        <v>2936</v>
      </c>
      <c r="B4525" s="9">
        <v>0</v>
      </c>
      <c r="C4525" s="9">
        <v>0</v>
      </c>
      <c r="D4525" s="9">
        <v>13.8</v>
      </c>
      <c r="E4525" s="9">
        <v>13.8</v>
      </c>
    </row>
    <row r="4526" spans="1:5" ht="12" x14ac:dyDescent="0.2">
      <c r="A4526" s="6" t="s">
        <v>2937</v>
      </c>
      <c r="B4526" s="6" t="s">
        <v>31</v>
      </c>
      <c r="C4526" s="6" t="s">
        <v>31</v>
      </c>
      <c r="D4526" s="6" t="s">
        <v>31</v>
      </c>
      <c r="E4526" s="6" t="s">
        <v>31</v>
      </c>
    </row>
    <row r="4527" spans="1:5" ht="12" x14ac:dyDescent="0.2">
      <c r="A4527" s="6" t="s">
        <v>1503</v>
      </c>
      <c r="B4527" s="9">
        <v>35.6</v>
      </c>
      <c r="C4527" s="9">
        <v>1596.9</v>
      </c>
      <c r="D4527" s="9">
        <v>13.8</v>
      </c>
      <c r="E4527" s="9">
        <v>1646.3</v>
      </c>
    </row>
    <row r="4528" spans="1:5" ht="12" x14ac:dyDescent="0.2">
      <c r="A4528" s="6" t="s">
        <v>31</v>
      </c>
      <c r="B4528" s="6" t="s">
        <v>31</v>
      </c>
      <c r="C4528" s="6" t="s">
        <v>31</v>
      </c>
      <c r="D4528" s="6" t="s">
        <v>31</v>
      </c>
      <c r="E4528" s="6" t="s">
        <v>31</v>
      </c>
    </row>
    <row r="4529" spans="1:5" ht="12" x14ac:dyDescent="0.2">
      <c r="A4529" s="6" t="s">
        <v>31</v>
      </c>
      <c r="B4529" s="6" t="s">
        <v>31</v>
      </c>
      <c r="C4529" s="6" t="s">
        <v>31</v>
      </c>
      <c r="D4529" s="6" t="s">
        <v>31</v>
      </c>
      <c r="E4529" s="6" t="s">
        <v>31</v>
      </c>
    </row>
    <row r="4530" spans="1:5" ht="12" x14ac:dyDescent="0.2">
      <c r="A4530" s="6" t="s">
        <v>2938</v>
      </c>
      <c r="B4530" s="6" t="s">
        <v>31</v>
      </c>
      <c r="C4530" s="6" t="s">
        <v>31</v>
      </c>
      <c r="D4530" s="6" t="s">
        <v>31</v>
      </c>
      <c r="E4530" s="6" t="s">
        <v>31</v>
      </c>
    </row>
    <row r="4531" spans="1:5" ht="12" x14ac:dyDescent="0.2">
      <c r="A4531" s="6" t="s">
        <v>2732</v>
      </c>
      <c r="B4531" s="6" t="s">
        <v>31</v>
      </c>
      <c r="C4531" s="6" t="s">
        <v>31</v>
      </c>
      <c r="D4531" s="6" t="s">
        <v>31</v>
      </c>
      <c r="E4531" s="6" t="s">
        <v>31</v>
      </c>
    </row>
    <row r="4532" spans="1:5" ht="12" x14ac:dyDescent="0.2">
      <c r="A4532" s="6" t="s">
        <v>2939</v>
      </c>
      <c r="B4532" s="6" t="s">
        <v>31</v>
      </c>
      <c r="C4532" s="6" t="s">
        <v>31</v>
      </c>
      <c r="D4532" s="6" t="s">
        <v>31</v>
      </c>
      <c r="E4532" s="6" t="s">
        <v>31</v>
      </c>
    </row>
    <row r="4533" spans="1:5" ht="12" x14ac:dyDescent="0.2">
      <c r="A4533" s="6" t="s">
        <v>2940</v>
      </c>
      <c r="B4533" s="6" t="s">
        <v>31</v>
      </c>
      <c r="C4533" s="6" t="s">
        <v>31</v>
      </c>
      <c r="D4533" s="6" t="s">
        <v>31</v>
      </c>
      <c r="E4533" s="6" t="s">
        <v>31</v>
      </c>
    </row>
    <row r="4534" spans="1:5" ht="12" x14ac:dyDescent="0.2">
      <c r="A4534" s="6" t="s">
        <v>2941</v>
      </c>
      <c r="B4534" s="6" t="s">
        <v>31</v>
      </c>
      <c r="C4534" s="6" t="s">
        <v>31</v>
      </c>
      <c r="D4534" s="6" t="s">
        <v>31</v>
      </c>
      <c r="E4534" s="6" t="s">
        <v>31</v>
      </c>
    </row>
    <row r="4535" spans="1:5" ht="12" x14ac:dyDescent="0.2">
      <c r="A4535" s="6" t="s">
        <v>2942</v>
      </c>
      <c r="B4535" s="6" t="s">
        <v>31</v>
      </c>
      <c r="C4535" s="6" t="s">
        <v>31</v>
      </c>
      <c r="D4535" s="6" t="s">
        <v>31</v>
      </c>
      <c r="E4535" s="6" t="s">
        <v>31</v>
      </c>
    </row>
    <row r="4536" spans="1:5" ht="12" x14ac:dyDescent="0.2">
      <c r="A4536" s="6" t="s">
        <v>2943</v>
      </c>
      <c r="B4536" s="6" t="s">
        <v>31</v>
      </c>
      <c r="C4536" s="6" t="s">
        <v>31</v>
      </c>
      <c r="D4536" s="6" t="s">
        <v>31</v>
      </c>
      <c r="E4536" s="6" t="s">
        <v>31</v>
      </c>
    </row>
    <row r="4537" spans="1:5" ht="12" x14ac:dyDescent="0.2">
      <c r="A4537" s="6" t="s">
        <v>2944</v>
      </c>
      <c r="B4537" s="6" t="s">
        <v>31</v>
      </c>
      <c r="C4537" s="6" t="s">
        <v>31</v>
      </c>
      <c r="D4537" s="6" t="s">
        <v>31</v>
      </c>
      <c r="E4537" s="6" t="s">
        <v>31</v>
      </c>
    </row>
    <row r="4538" spans="1:5" ht="12" x14ac:dyDescent="0.2">
      <c r="A4538" s="6" t="s">
        <v>2945</v>
      </c>
      <c r="B4538" s="6" t="s">
        <v>31</v>
      </c>
      <c r="C4538" s="6" t="s">
        <v>31</v>
      </c>
      <c r="D4538" s="6" t="s">
        <v>31</v>
      </c>
      <c r="E4538" s="6" t="s">
        <v>31</v>
      </c>
    </row>
    <row r="4539" spans="1:5" ht="12" x14ac:dyDescent="0.2">
      <c r="A4539" s="6" t="s">
        <v>2946</v>
      </c>
      <c r="B4539" s="9">
        <v>2.1</v>
      </c>
      <c r="C4539" s="9">
        <v>0</v>
      </c>
      <c r="D4539" s="9">
        <v>0</v>
      </c>
      <c r="E4539" s="9">
        <v>2.1</v>
      </c>
    </row>
    <row r="4540" spans="1:5" ht="12" x14ac:dyDescent="0.2">
      <c r="A4540" s="6" t="s">
        <v>2947</v>
      </c>
      <c r="B4540" s="6" t="s">
        <v>31</v>
      </c>
      <c r="C4540" s="6" t="s">
        <v>31</v>
      </c>
      <c r="D4540" s="6" t="s">
        <v>31</v>
      </c>
      <c r="E4540" s="6" t="s">
        <v>31</v>
      </c>
    </row>
    <row r="4541" spans="1:5" ht="12" x14ac:dyDescent="0.2">
      <c r="A4541" s="6" t="s">
        <v>2948</v>
      </c>
      <c r="B4541" s="9">
        <v>0</v>
      </c>
      <c r="C4541" s="9">
        <v>1064.5</v>
      </c>
      <c r="D4541" s="9">
        <v>0</v>
      </c>
      <c r="E4541" s="9">
        <v>1064.5</v>
      </c>
    </row>
    <row r="4542" spans="1:5" ht="12" x14ac:dyDescent="0.2">
      <c r="A4542" s="6" t="s">
        <v>2949</v>
      </c>
      <c r="B4542" s="6" t="s">
        <v>31</v>
      </c>
      <c r="C4542" s="6" t="s">
        <v>31</v>
      </c>
      <c r="D4542" s="6" t="s">
        <v>31</v>
      </c>
      <c r="E4542" s="6" t="s">
        <v>31</v>
      </c>
    </row>
    <row r="4543" spans="1:5" ht="12" x14ac:dyDescent="0.2">
      <c r="A4543" s="6" t="s">
        <v>2950</v>
      </c>
      <c r="B4543" s="9">
        <v>0</v>
      </c>
      <c r="C4543" s="9">
        <v>0</v>
      </c>
      <c r="D4543" s="9">
        <v>1.9</v>
      </c>
      <c r="E4543" s="9">
        <v>1.9</v>
      </c>
    </row>
    <row r="4544" spans="1:5" ht="12" x14ac:dyDescent="0.2">
      <c r="A4544" s="6" t="s">
        <v>2951</v>
      </c>
      <c r="B4544" s="6" t="s">
        <v>31</v>
      </c>
      <c r="C4544" s="6" t="s">
        <v>31</v>
      </c>
      <c r="D4544" s="6" t="s">
        <v>31</v>
      </c>
      <c r="E4544" s="6" t="s">
        <v>31</v>
      </c>
    </row>
    <row r="4545" spans="1:5" ht="12" x14ac:dyDescent="0.2">
      <c r="A4545" s="6" t="s">
        <v>1467</v>
      </c>
      <c r="B4545" s="9">
        <v>2.1</v>
      </c>
      <c r="C4545" s="9">
        <v>1064.5</v>
      </c>
      <c r="D4545" s="9">
        <v>1.9</v>
      </c>
      <c r="E4545" s="9">
        <v>1068.5</v>
      </c>
    </row>
    <row r="4546" spans="1:5" ht="12" x14ac:dyDescent="0.2">
      <c r="A4546" s="6" t="s">
        <v>31</v>
      </c>
      <c r="B4546" s="6" t="s">
        <v>31</v>
      </c>
      <c r="C4546" s="6" t="s">
        <v>31</v>
      </c>
      <c r="D4546" s="6" t="s">
        <v>31</v>
      </c>
      <c r="E4546" s="6" t="s">
        <v>31</v>
      </c>
    </row>
    <row r="4547" spans="1:5" ht="12" x14ac:dyDescent="0.2">
      <c r="A4547" s="6" t="s">
        <v>31</v>
      </c>
      <c r="B4547" s="6" t="s">
        <v>31</v>
      </c>
      <c r="C4547" s="6" t="s">
        <v>31</v>
      </c>
      <c r="D4547" s="6" t="s">
        <v>31</v>
      </c>
      <c r="E4547" s="6" t="s">
        <v>31</v>
      </c>
    </row>
    <row r="4548" spans="1:5" ht="12" x14ac:dyDescent="0.2">
      <c r="A4548" s="6" t="s">
        <v>2952</v>
      </c>
      <c r="B4548" s="6" t="s">
        <v>31</v>
      </c>
      <c r="C4548" s="6" t="s">
        <v>31</v>
      </c>
      <c r="D4548" s="6" t="s">
        <v>31</v>
      </c>
      <c r="E4548" s="6" t="s">
        <v>31</v>
      </c>
    </row>
    <row r="4549" spans="1:5" ht="12" x14ac:dyDescent="0.2">
      <c r="A4549" s="6" t="s">
        <v>2764</v>
      </c>
      <c r="B4549" s="6" t="s">
        <v>31</v>
      </c>
      <c r="C4549" s="6" t="s">
        <v>31</v>
      </c>
      <c r="D4549" s="6" t="s">
        <v>31</v>
      </c>
      <c r="E4549" s="6" t="s">
        <v>31</v>
      </c>
    </row>
    <row r="4550" spans="1:5" ht="12" x14ac:dyDescent="0.2">
      <c r="A4550" s="6" t="s">
        <v>2765</v>
      </c>
      <c r="B4550" s="6" t="s">
        <v>31</v>
      </c>
      <c r="C4550" s="6" t="s">
        <v>31</v>
      </c>
      <c r="D4550" s="6" t="s">
        <v>31</v>
      </c>
      <c r="E4550" s="6" t="s">
        <v>31</v>
      </c>
    </row>
    <row r="4551" spans="1:5" ht="12" x14ac:dyDescent="0.2">
      <c r="A4551" s="6" t="s">
        <v>2953</v>
      </c>
      <c r="B4551" s="6" t="s">
        <v>31</v>
      </c>
      <c r="C4551" s="6" t="s">
        <v>31</v>
      </c>
      <c r="D4551" s="6" t="s">
        <v>31</v>
      </c>
      <c r="E4551" s="6" t="s">
        <v>31</v>
      </c>
    </row>
    <row r="4552" spans="1:5" ht="12" x14ac:dyDescent="0.2">
      <c r="A4552" s="6" t="s">
        <v>2767</v>
      </c>
      <c r="B4552" s="6" t="s">
        <v>31</v>
      </c>
      <c r="C4552" s="6" t="s">
        <v>31</v>
      </c>
      <c r="D4552" s="6" t="s">
        <v>31</v>
      </c>
      <c r="E4552" s="6" t="s">
        <v>31</v>
      </c>
    </row>
    <row r="4553" spans="1:5" ht="12" x14ac:dyDescent="0.2">
      <c r="A4553" s="6" t="s">
        <v>2954</v>
      </c>
      <c r="B4553" s="6" t="s">
        <v>31</v>
      </c>
      <c r="C4553" s="6" t="s">
        <v>31</v>
      </c>
      <c r="D4553" s="6" t="s">
        <v>31</v>
      </c>
      <c r="E4553" s="6" t="s">
        <v>31</v>
      </c>
    </row>
    <row r="4554" spans="1:5" ht="12" x14ac:dyDescent="0.2">
      <c r="A4554" s="6" t="s">
        <v>2955</v>
      </c>
      <c r="B4554" s="9">
        <v>11.7</v>
      </c>
      <c r="C4554" s="9">
        <v>0</v>
      </c>
      <c r="D4554" s="9">
        <v>0</v>
      </c>
      <c r="E4554" s="9">
        <v>11.7</v>
      </c>
    </row>
    <row r="4555" spans="1:5" ht="12" x14ac:dyDescent="0.2">
      <c r="A4555" s="6" t="s">
        <v>2770</v>
      </c>
      <c r="B4555" s="6" t="s">
        <v>31</v>
      </c>
      <c r="C4555" s="6" t="s">
        <v>31</v>
      </c>
      <c r="D4555" s="6" t="s">
        <v>31</v>
      </c>
      <c r="E4555" s="6" t="s">
        <v>31</v>
      </c>
    </row>
    <row r="4556" spans="1:5" ht="12" x14ac:dyDescent="0.2">
      <c r="A4556" s="6" t="s">
        <v>2956</v>
      </c>
      <c r="B4556" s="9">
        <v>0</v>
      </c>
      <c r="C4556" s="9">
        <v>68.8</v>
      </c>
      <c r="D4556" s="9">
        <v>0</v>
      </c>
      <c r="E4556" s="9">
        <v>68.8</v>
      </c>
    </row>
    <row r="4557" spans="1:5" ht="12" x14ac:dyDescent="0.2">
      <c r="A4557" s="6" t="s">
        <v>2772</v>
      </c>
      <c r="B4557" s="6" t="s">
        <v>31</v>
      </c>
      <c r="C4557" s="6" t="s">
        <v>31</v>
      </c>
      <c r="D4557" s="6" t="s">
        <v>31</v>
      </c>
      <c r="E4557" s="6" t="s">
        <v>31</v>
      </c>
    </row>
    <row r="4558" spans="1:5" ht="12" x14ac:dyDescent="0.2">
      <c r="A4558" s="6" t="s">
        <v>2957</v>
      </c>
      <c r="B4558" s="9">
        <v>0</v>
      </c>
      <c r="C4558" s="9">
        <v>0</v>
      </c>
      <c r="D4558" s="9">
        <v>7.7</v>
      </c>
      <c r="E4558" s="9">
        <v>7.7</v>
      </c>
    </row>
    <row r="4559" spans="1:5" ht="12" x14ac:dyDescent="0.2">
      <c r="A4559" s="6" t="s">
        <v>2774</v>
      </c>
      <c r="B4559" s="6" t="s">
        <v>31</v>
      </c>
      <c r="C4559" s="6" t="s">
        <v>31</v>
      </c>
      <c r="D4559" s="6" t="s">
        <v>31</v>
      </c>
      <c r="E4559" s="6" t="s">
        <v>31</v>
      </c>
    </row>
    <row r="4560" spans="1:5" ht="12" x14ac:dyDescent="0.2">
      <c r="A4560" s="6" t="s">
        <v>1473</v>
      </c>
      <c r="B4560" s="9">
        <v>11.7</v>
      </c>
      <c r="C4560" s="9">
        <v>68.8</v>
      </c>
      <c r="D4560" s="9">
        <v>7.7</v>
      </c>
      <c r="E4560" s="9">
        <v>88.2</v>
      </c>
    </row>
    <row r="4561" spans="1:5" ht="12" x14ac:dyDescent="0.2">
      <c r="A4561" s="6" t="s">
        <v>31</v>
      </c>
      <c r="B4561" s="6" t="s">
        <v>31</v>
      </c>
      <c r="C4561" s="6" t="s">
        <v>31</v>
      </c>
      <c r="D4561" s="6" t="s">
        <v>31</v>
      </c>
      <c r="E4561" s="6" t="s">
        <v>31</v>
      </c>
    </row>
    <row r="4562" spans="1:5" ht="12" x14ac:dyDescent="0.2">
      <c r="A4562" s="6" t="s">
        <v>31</v>
      </c>
      <c r="B4562" s="6" t="s">
        <v>31</v>
      </c>
      <c r="C4562" s="6" t="s">
        <v>31</v>
      </c>
      <c r="D4562" s="6" t="s">
        <v>31</v>
      </c>
      <c r="E4562" s="6" t="s">
        <v>31</v>
      </c>
    </row>
    <row r="4563" spans="1:5" ht="12" x14ac:dyDescent="0.2">
      <c r="A4563" s="6" t="s">
        <v>31</v>
      </c>
      <c r="B4563" s="6" t="s">
        <v>31</v>
      </c>
      <c r="C4563" s="6" t="s">
        <v>31</v>
      </c>
      <c r="D4563" s="6" t="s">
        <v>31</v>
      </c>
      <c r="E4563" s="6" t="s">
        <v>31</v>
      </c>
    </row>
    <row r="4564" spans="1:5" ht="12" x14ac:dyDescent="0.2">
      <c r="A4564" s="6" t="s">
        <v>31</v>
      </c>
      <c r="B4564" s="6" t="s">
        <v>31</v>
      </c>
      <c r="C4564" s="6" t="s">
        <v>31</v>
      </c>
      <c r="D4564" s="6" t="s">
        <v>31</v>
      </c>
      <c r="E4564" s="6" t="s">
        <v>31</v>
      </c>
    </row>
    <row r="4565" spans="1:5" ht="12" x14ac:dyDescent="0.2">
      <c r="A4565" s="7" t="s">
        <v>2958</v>
      </c>
      <c r="B4565" s="8">
        <v>814</v>
      </c>
      <c r="C4565" s="8">
        <v>4144</v>
      </c>
      <c r="D4565" s="8">
        <v>936</v>
      </c>
      <c r="E4565" s="8">
        <v>5894</v>
      </c>
    </row>
    <row r="4566" spans="1:5" ht="12" x14ac:dyDescent="0.2">
      <c r="A4566" s="6" t="s">
        <v>2959</v>
      </c>
      <c r="B4566" s="6" t="s">
        <v>31</v>
      </c>
      <c r="C4566" s="6" t="s">
        <v>31</v>
      </c>
      <c r="D4566" s="6" t="s">
        <v>31</v>
      </c>
      <c r="E4566" s="6" t="s">
        <v>31</v>
      </c>
    </row>
    <row r="4567" spans="1:5" ht="12" x14ac:dyDescent="0.2">
      <c r="A4567" s="6" t="s">
        <v>2912</v>
      </c>
      <c r="B4567" s="6" t="s">
        <v>31</v>
      </c>
      <c r="C4567" s="6" t="s">
        <v>31</v>
      </c>
      <c r="D4567" s="6" t="s">
        <v>31</v>
      </c>
      <c r="E4567" s="6" t="s">
        <v>31</v>
      </c>
    </row>
    <row r="4568" spans="1:5" ht="12" x14ac:dyDescent="0.2">
      <c r="A4568" s="6" t="s">
        <v>31</v>
      </c>
      <c r="B4568" s="6" t="s">
        <v>31</v>
      </c>
      <c r="C4568" s="6" t="s">
        <v>31</v>
      </c>
      <c r="D4568" s="6" t="s">
        <v>31</v>
      </c>
      <c r="E4568" s="6" t="s">
        <v>31</v>
      </c>
    </row>
    <row r="4569" spans="1:5" ht="12" x14ac:dyDescent="0.2">
      <c r="A4569" s="6" t="s">
        <v>1349</v>
      </c>
      <c r="B4569" s="6" t="s">
        <v>31</v>
      </c>
      <c r="C4569" s="6" t="s">
        <v>31</v>
      </c>
      <c r="D4569" s="6" t="s">
        <v>31</v>
      </c>
      <c r="E4569" s="6" t="s">
        <v>31</v>
      </c>
    </row>
    <row r="4570" spans="1:5" ht="12" x14ac:dyDescent="0.2">
      <c r="A4570" s="6" t="s">
        <v>1350</v>
      </c>
      <c r="B4570" s="6" t="s">
        <v>31</v>
      </c>
      <c r="C4570" s="6" t="s">
        <v>31</v>
      </c>
      <c r="D4570" s="6" t="s">
        <v>31</v>
      </c>
      <c r="E4570" s="6" t="s">
        <v>31</v>
      </c>
    </row>
    <row r="4571" spans="1:5" ht="12" x14ac:dyDescent="0.2">
      <c r="A4571" s="6" t="s">
        <v>2699</v>
      </c>
      <c r="B4571" s="6" t="s">
        <v>31</v>
      </c>
      <c r="C4571" s="6" t="s">
        <v>31</v>
      </c>
      <c r="D4571" s="6" t="s">
        <v>31</v>
      </c>
      <c r="E4571" s="6" t="s">
        <v>31</v>
      </c>
    </row>
    <row r="4572" spans="1:5" ht="12" x14ac:dyDescent="0.2">
      <c r="A4572" s="6" t="s">
        <v>1351</v>
      </c>
      <c r="B4572" s="6" t="s">
        <v>31</v>
      </c>
      <c r="C4572" s="6" t="s">
        <v>31</v>
      </c>
      <c r="D4572" s="6" t="s">
        <v>31</v>
      </c>
      <c r="E4572" s="6" t="s">
        <v>31</v>
      </c>
    </row>
    <row r="4573" spans="1:5" ht="12" x14ac:dyDescent="0.2">
      <c r="A4573" s="6" t="s">
        <v>31</v>
      </c>
      <c r="B4573" s="6" t="s">
        <v>31</v>
      </c>
      <c r="C4573" s="6" t="s">
        <v>31</v>
      </c>
      <c r="D4573" s="6" t="s">
        <v>31</v>
      </c>
      <c r="E4573" s="6" t="s">
        <v>31</v>
      </c>
    </row>
    <row r="4574" spans="1:5" ht="12" x14ac:dyDescent="0.2">
      <c r="A4574" s="6" t="s">
        <v>2700</v>
      </c>
      <c r="B4574" s="6" t="s">
        <v>31</v>
      </c>
      <c r="C4574" s="6" t="s">
        <v>31</v>
      </c>
      <c r="D4574" s="6" t="s">
        <v>31</v>
      </c>
      <c r="E4574" s="6" t="s">
        <v>31</v>
      </c>
    </row>
    <row r="4575" spans="1:5" ht="12" x14ac:dyDescent="0.2">
      <c r="A4575" s="6" t="s">
        <v>31</v>
      </c>
      <c r="B4575" s="6" t="s">
        <v>31</v>
      </c>
      <c r="C4575" s="6" t="s">
        <v>31</v>
      </c>
      <c r="D4575" s="6" t="s">
        <v>31</v>
      </c>
      <c r="E4575" s="6" t="s">
        <v>31</v>
      </c>
    </row>
    <row r="4576" spans="1:5" ht="12" x14ac:dyDescent="0.2">
      <c r="A4576" s="6" t="s">
        <v>2960</v>
      </c>
      <c r="B4576" s="6" t="s">
        <v>31</v>
      </c>
      <c r="C4576" s="6" t="s">
        <v>31</v>
      </c>
      <c r="D4576" s="6" t="s">
        <v>31</v>
      </c>
      <c r="E4576" s="6" t="s">
        <v>31</v>
      </c>
    </row>
    <row r="4577" spans="1:5" ht="12" x14ac:dyDescent="0.2">
      <c r="A4577" s="6" t="s">
        <v>2961</v>
      </c>
      <c r="B4577" s="6" t="s">
        <v>31</v>
      </c>
      <c r="C4577" s="6" t="s">
        <v>31</v>
      </c>
      <c r="D4577" s="6" t="s">
        <v>31</v>
      </c>
      <c r="E4577" s="6" t="s">
        <v>31</v>
      </c>
    </row>
    <row r="4578" spans="1:5" ht="12" x14ac:dyDescent="0.2">
      <c r="A4578" s="6" t="s">
        <v>2962</v>
      </c>
      <c r="B4578" s="6" t="s">
        <v>31</v>
      </c>
      <c r="C4578" s="6" t="s">
        <v>31</v>
      </c>
      <c r="D4578" s="6" t="s">
        <v>31</v>
      </c>
      <c r="E4578" s="6" t="s">
        <v>31</v>
      </c>
    </row>
    <row r="4579" spans="1:5" ht="12" x14ac:dyDescent="0.2">
      <c r="A4579" s="6" t="s">
        <v>2963</v>
      </c>
      <c r="B4579" s="6" t="s">
        <v>31</v>
      </c>
      <c r="C4579" s="6" t="s">
        <v>31</v>
      </c>
      <c r="D4579" s="6" t="s">
        <v>31</v>
      </c>
      <c r="E4579" s="6" t="s">
        <v>31</v>
      </c>
    </row>
    <row r="4580" spans="1:5" ht="12" x14ac:dyDescent="0.2">
      <c r="A4580" s="6" t="s">
        <v>2964</v>
      </c>
      <c r="B4580" s="6" t="s">
        <v>31</v>
      </c>
      <c r="C4580" s="6" t="s">
        <v>31</v>
      </c>
      <c r="D4580" s="6" t="s">
        <v>31</v>
      </c>
      <c r="E4580" s="6" t="s">
        <v>31</v>
      </c>
    </row>
    <row r="4581" spans="1:5" ht="12" x14ac:dyDescent="0.2">
      <c r="A4581" s="6" t="s">
        <v>2965</v>
      </c>
      <c r="B4581" s="6" t="s">
        <v>31</v>
      </c>
      <c r="C4581" s="6" t="s">
        <v>31</v>
      </c>
      <c r="D4581" s="6" t="s">
        <v>31</v>
      </c>
      <c r="E4581" s="6" t="s">
        <v>31</v>
      </c>
    </row>
    <row r="4582" spans="1:5" ht="12" x14ac:dyDescent="0.2">
      <c r="A4582" s="6" t="s">
        <v>2966</v>
      </c>
      <c r="B4582" s="6" t="s">
        <v>31</v>
      </c>
      <c r="C4582" s="6" t="s">
        <v>31</v>
      </c>
      <c r="D4582" s="6" t="s">
        <v>31</v>
      </c>
      <c r="E4582" s="6" t="s">
        <v>31</v>
      </c>
    </row>
    <row r="4583" spans="1:5" ht="12" x14ac:dyDescent="0.2">
      <c r="A4583" s="6" t="s">
        <v>2967</v>
      </c>
      <c r="B4583" s="6" t="s">
        <v>31</v>
      </c>
      <c r="C4583" s="6" t="s">
        <v>31</v>
      </c>
      <c r="D4583" s="6" t="s">
        <v>31</v>
      </c>
      <c r="E4583" s="6" t="s">
        <v>31</v>
      </c>
    </row>
    <row r="4584" spans="1:5" ht="12" x14ac:dyDescent="0.2">
      <c r="A4584" s="6" t="s">
        <v>2968</v>
      </c>
      <c r="B4584" s="6" t="s">
        <v>31</v>
      </c>
      <c r="C4584" s="6" t="s">
        <v>31</v>
      </c>
      <c r="D4584" s="6" t="s">
        <v>31</v>
      </c>
      <c r="E4584" s="6" t="s">
        <v>31</v>
      </c>
    </row>
    <row r="4585" spans="1:5" ht="12" x14ac:dyDescent="0.2">
      <c r="A4585" s="6" t="s">
        <v>2969</v>
      </c>
      <c r="B4585" s="6" t="s">
        <v>31</v>
      </c>
      <c r="C4585" s="6" t="s">
        <v>31</v>
      </c>
      <c r="D4585" s="6" t="s">
        <v>31</v>
      </c>
      <c r="E4585" s="6" t="s">
        <v>31</v>
      </c>
    </row>
    <row r="4586" spans="1:5" ht="12" x14ac:dyDescent="0.2">
      <c r="A4586" s="6" t="s">
        <v>2970</v>
      </c>
      <c r="B4586" s="9">
        <v>457.6</v>
      </c>
      <c r="C4586" s="9">
        <v>0</v>
      </c>
      <c r="D4586" s="9">
        <v>0</v>
      </c>
      <c r="E4586" s="9">
        <v>457.6</v>
      </c>
    </row>
    <row r="4587" spans="1:5" ht="12" x14ac:dyDescent="0.2">
      <c r="A4587" s="6" t="s">
        <v>2933</v>
      </c>
      <c r="B4587" s="6" t="s">
        <v>31</v>
      </c>
      <c r="C4587" s="6" t="s">
        <v>31</v>
      </c>
      <c r="D4587" s="6" t="s">
        <v>31</v>
      </c>
      <c r="E4587" s="6" t="s">
        <v>31</v>
      </c>
    </row>
    <row r="4588" spans="1:5" ht="12" x14ac:dyDescent="0.2">
      <c r="A4588" s="6" t="s">
        <v>2971</v>
      </c>
      <c r="B4588" s="9">
        <v>0</v>
      </c>
      <c r="C4588" s="9">
        <v>1596.9</v>
      </c>
      <c r="D4588" s="9">
        <v>0</v>
      </c>
      <c r="E4588" s="9">
        <v>1596.9</v>
      </c>
    </row>
    <row r="4589" spans="1:5" ht="12" x14ac:dyDescent="0.2">
      <c r="A4589" s="6" t="s">
        <v>2935</v>
      </c>
      <c r="B4589" s="6" t="s">
        <v>31</v>
      </c>
      <c r="C4589" s="6" t="s">
        <v>31</v>
      </c>
      <c r="D4589" s="6" t="s">
        <v>31</v>
      </c>
      <c r="E4589" s="6" t="s">
        <v>31</v>
      </c>
    </row>
    <row r="4590" spans="1:5" ht="12" x14ac:dyDescent="0.2">
      <c r="A4590" s="6" t="s">
        <v>2972</v>
      </c>
      <c r="B4590" s="9">
        <v>0</v>
      </c>
      <c r="C4590" s="9">
        <v>0</v>
      </c>
      <c r="D4590" s="9">
        <v>177.8</v>
      </c>
      <c r="E4590" s="9">
        <v>177.8</v>
      </c>
    </row>
    <row r="4591" spans="1:5" ht="12" x14ac:dyDescent="0.2">
      <c r="A4591" s="6" t="s">
        <v>2937</v>
      </c>
      <c r="B4591" s="6" t="s">
        <v>31</v>
      </c>
      <c r="C4591" s="6" t="s">
        <v>31</v>
      </c>
      <c r="D4591" s="6" t="s">
        <v>31</v>
      </c>
      <c r="E4591" s="6" t="s">
        <v>31</v>
      </c>
    </row>
    <row r="4592" spans="1:5" ht="12" x14ac:dyDescent="0.2">
      <c r="A4592" s="6" t="s">
        <v>1365</v>
      </c>
      <c r="B4592" s="9">
        <v>457.6</v>
      </c>
      <c r="C4592" s="9">
        <v>1596.9</v>
      </c>
      <c r="D4592" s="9">
        <v>177.8</v>
      </c>
      <c r="E4592" s="9">
        <v>2232.3000000000002</v>
      </c>
    </row>
    <row r="4593" spans="1:5" ht="12" x14ac:dyDescent="0.2">
      <c r="A4593" s="6" t="s">
        <v>31</v>
      </c>
      <c r="B4593" s="6" t="s">
        <v>31</v>
      </c>
      <c r="C4593" s="6" t="s">
        <v>31</v>
      </c>
      <c r="D4593" s="6" t="s">
        <v>31</v>
      </c>
      <c r="E4593" s="6" t="s">
        <v>31</v>
      </c>
    </row>
    <row r="4594" spans="1:5" ht="12" x14ac:dyDescent="0.2">
      <c r="A4594" s="6" t="s">
        <v>31</v>
      </c>
      <c r="B4594" s="6" t="s">
        <v>31</v>
      </c>
      <c r="C4594" s="6" t="s">
        <v>31</v>
      </c>
      <c r="D4594" s="6" t="s">
        <v>31</v>
      </c>
      <c r="E4594" s="6" t="s">
        <v>31</v>
      </c>
    </row>
    <row r="4595" spans="1:5" ht="12" x14ac:dyDescent="0.2">
      <c r="A4595" s="6" t="s">
        <v>2973</v>
      </c>
      <c r="B4595" s="6" t="s">
        <v>31</v>
      </c>
      <c r="C4595" s="6" t="s">
        <v>31</v>
      </c>
      <c r="D4595" s="6" t="s">
        <v>31</v>
      </c>
      <c r="E4595" s="6" t="s">
        <v>31</v>
      </c>
    </row>
    <row r="4596" spans="1:5" ht="12" x14ac:dyDescent="0.2">
      <c r="A4596" s="6" t="s">
        <v>2974</v>
      </c>
      <c r="B4596" s="6" t="s">
        <v>31</v>
      </c>
      <c r="C4596" s="6" t="s">
        <v>31</v>
      </c>
      <c r="D4596" s="6" t="s">
        <v>31</v>
      </c>
      <c r="E4596" s="6" t="s">
        <v>31</v>
      </c>
    </row>
    <row r="4597" spans="1:5" ht="12" x14ac:dyDescent="0.2">
      <c r="A4597" s="6" t="s">
        <v>2975</v>
      </c>
      <c r="B4597" s="6" t="s">
        <v>31</v>
      </c>
      <c r="C4597" s="6" t="s">
        <v>31</v>
      </c>
      <c r="D4597" s="6" t="s">
        <v>31</v>
      </c>
      <c r="E4597" s="6" t="s">
        <v>31</v>
      </c>
    </row>
    <row r="4598" spans="1:5" ht="12" x14ac:dyDescent="0.2">
      <c r="A4598" s="6" t="s">
        <v>2976</v>
      </c>
      <c r="B4598" s="6" t="s">
        <v>31</v>
      </c>
      <c r="C4598" s="6" t="s">
        <v>31</v>
      </c>
      <c r="D4598" s="6" t="s">
        <v>31</v>
      </c>
      <c r="E4598" s="6" t="s">
        <v>31</v>
      </c>
    </row>
    <row r="4599" spans="1:5" ht="12" x14ac:dyDescent="0.2">
      <c r="A4599" s="6" t="s">
        <v>2977</v>
      </c>
      <c r="B4599" s="6" t="s">
        <v>31</v>
      </c>
      <c r="C4599" s="6" t="s">
        <v>31</v>
      </c>
      <c r="D4599" s="6" t="s">
        <v>31</v>
      </c>
      <c r="E4599" s="6" t="s">
        <v>31</v>
      </c>
    </row>
    <row r="4600" spans="1:5" ht="12" x14ac:dyDescent="0.2">
      <c r="A4600" s="6" t="s">
        <v>2978</v>
      </c>
      <c r="B4600" s="6" t="s">
        <v>31</v>
      </c>
      <c r="C4600" s="6" t="s">
        <v>31</v>
      </c>
      <c r="D4600" s="6" t="s">
        <v>31</v>
      </c>
      <c r="E4600" s="6" t="s">
        <v>31</v>
      </c>
    </row>
    <row r="4601" spans="1:5" ht="12" x14ac:dyDescent="0.2">
      <c r="A4601" s="6" t="s">
        <v>2979</v>
      </c>
      <c r="B4601" s="9">
        <v>0</v>
      </c>
      <c r="C4601" s="9">
        <v>0</v>
      </c>
      <c r="D4601" s="9">
        <v>0</v>
      </c>
      <c r="E4601" s="9">
        <v>0</v>
      </c>
    </row>
    <row r="4602" spans="1:5" ht="12" x14ac:dyDescent="0.2">
      <c r="A4602" s="6" t="s">
        <v>2980</v>
      </c>
      <c r="B4602" s="6" t="s">
        <v>31</v>
      </c>
      <c r="C4602" s="6" t="s">
        <v>31</v>
      </c>
      <c r="D4602" s="6" t="s">
        <v>31</v>
      </c>
      <c r="E4602" s="6" t="s">
        <v>31</v>
      </c>
    </row>
    <row r="4603" spans="1:5" ht="12" x14ac:dyDescent="0.2">
      <c r="A4603" s="6" t="s">
        <v>2981</v>
      </c>
      <c r="B4603" s="9">
        <v>0</v>
      </c>
      <c r="C4603" s="9">
        <v>1331</v>
      </c>
      <c r="D4603" s="9">
        <v>0</v>
      </c>
      <c r="E4603" s="9">
        <v>1331</v>
      </c>
    </row>
    <row r="4604" spans="1:5" ht="12" x14ac:dyDescent="0.2">
      <c r="A4604" s="6" t="s">
        <v>2982</v>
      </c>
      <c r="B4604" s="6" t="s">
        <v>31</v>
      </c>
      <c r="C4604" s="6" t="s">
        <v>31</v>
      </c>
      <c r="D4604" s="6" t="s">
        <v>31</v>
      </c>
      <c r="E4604" s="6" t="s">
        <v>31</v>
      </c>
    </row>
    <row r="4605" spans="1:5" ht="12" x14ac:dyDescent="0.2">
      <c r="A4605" s="6" t="s">
        <v>2983</v>
      </c>
      <c r="B4605" s="9">
        <v>0</v>
      </c>
      <c r="C4605" s="9">
        <v>0</v>
      </c>
      <c r="D4605" s="9">
        <v>248.1</v>
      </c>
      <c r="E4605" s="9">
        <v>248.1</v>
      </c>
    </row>
    <row r="4606" spans="1:5" ht="12" x14ac:dyDescent="0.2">
      <c r="A4606" s="6" t="s">
        <v>2984</v>
      </c>
      <c r="B4606" s="6" t="s">
        <v>31</v>
      </c>
      <c r="C4606" s="6" t="s">
        <v>31</v>
      </c>
      <c r="D4606" s="6" t="s">
        <v>31</v>
      </c>
      <c r="E4606" s="6" t="s">
        <v>31</v>
      </c>
    </row>
    <row r="4607" spans="1:5" ht="12" x14ac:dyDescent="0.2">
      <c r="A4607" s="6" t="s">
        <v>1503</v>
      </c>
      <c r="B4607" s="9">
        <v>0</v>
      </c>
      <c r="C4607" s="9">
        <v>1331</v>
      </c>
      <c r="D4607" s="9">
        <v>248.1</v>
      </c>
      <c r="E4607" s="9">
        <v>1579.1</v>
      </c>
    </row>
    <row r="4608" spans="1:5" ht="12" x14ac:dyDescent="0.2">
      <c r="A4608" s="6" t="s">
        <v>31</v>
      </c>
      <c r="B4608" s="6" t="s">
        <v>31</v>
      </c>
      <c r="C4608" s="6" t="s">
        <v>31</v>
      </c>
      <c r="D4608" s="6" t="s">
        <v>31</v>
      </c>
      <c r="E4608" s="6" t="s">
        <v>31</v>
      </c>
    </row>
    <row r="4609" spans="1:5" ht="12" x14ac:dyDescent="0.2">
      <c r="A4609" s="6" t="s">
        <v>31</v>
      </c>
      <c r="B4609" s="6" t="s">
        <v>31</v>
      </c>
      <c r="C4609" s="6" t="s">
        <v>31</v>
      </c>
      <c r="D4609" s="6" t="s">
        <v>31</v>
      </c>
      <c r="E4609" s="6" t="s">
        <v>31</v>
      </c>
    </row>
    <row r="4610" spans="1:5" ht="12" x14ac:dyDescent="0.2">
      <c r="A4610" s="6" t="s">
        <v>2985</v>
      </c>
      <c r="B4610" s="6" t="s">
        <v>31</v>
      </c>
      <c r="C4610" s="6" t="s">
        <v>31</v>
      </c>
      <c r="D4610" s="6" t="s">
        <v>31</v>
      </c>
      <c r="E4610" s="6" t="s">
        <v>31</v>
      </c>
    </row>
    <row r="4611" spans="1:5" ht="12" x14ac:dyDescent="0.2">
      <c r="A4611" s="6" t="s">
        <v>2986</v>
      </c>
      <c r="B4611" s="6" t="s">
        <v>31</v>
      </c>
      <c r="C4611" s="6" t="s">
        <v>31</v>
      </c>
      <c r="D4611" s="6" t="s">
        <v>31</v>
      </c>
      <c r="E4611" s="6" t="s">
        <v>31</v>
      </c>
    </row>
    <row r="4612" spans="1:5" ht="12" x14ac:dyDescent="0.2">
      <c r="A4612" s="6" t="s">
        <v>2987</v>
      </c>
      <c r="B4612" s="6" t="s">
        <v>31</v>
      </c>
      <c r="C4612" s="6" t="s">
        <v>31</v>
      </c>
      <c r="D4612" s="6" t="s">
        <v>31</v>
      </c>
      <c r="E4612" s="6" t="s">
        <v>31</v>
      </c>
    </row>
    <row r="4613" spans="1:5" ht="12" x14ac:dyDescent="0.2">
      <c r="A4613" s="6" t="s">
        <v>2988</v>
      </c>
      <c r="B4613" s="6" t="s">
        <v>31</v>
      </c>
      <c r="C4613" s="6" t="s">
        <v>31</v>
      </c>
      <c r="D4613" s="6" t="s">
        <v>31</v>
      </c>
      <c r="E4613" s="6" t="s">
        <v>31</v>
      </c>
    </row>
    <row r="4614" spans="1:5" ht="12" x14ac:dyDescent="0.2">
      <c r="A4614" s="6" t="s">
        <v>2989</v>
      </c>
      <c r="B4614" s="6" t="s">
        <v>31</v>
      </c>
      <c r="C4614" s="6" t="s">
        <v>31</v>
      </c>
      <c r="D4614" s="6" t="s">
        <v>31</v>
      </c>
      <c r="E4614" s="6" t="s">
        <v>31</v>
      </c>
    </row>
    <row r="4615" spans="1:5" ht="12" x14ac:dyDescent="0.2">
      <c r="A4615" s="6" t="s">
        <v>2990</v>
      </c>
      <c r="B4615" s="6" t="s">
        <v>31</v>
      </c>
      <c r="C4615" s="6" t="s">
        <v>31</v>
      </c>
      <c r="D4615" s="6" t="s">
        <v>31</v>
      </c>
      <c r="E4615" s="6" t="s">
        <v>31</v>
      </c>
    </row>
    <row r="4616" spans="1:5" ht="12" x14ac:dyDescent="0.2">
      <c r="A4616" s="6" t="s">
        <v>2991</v>
      </c>
      <c r="B4616" s="9">
        <v>240</v>
      </c>
      <c r="C4616" s="9">
        <v>0</v>
      </c>
      <c r="D4616" s="9">
        <v>0</v>
      </c>
      <c r="E4616" s="9">
        <v>240</v>
      </c>
    </row>
    <row r="4617" spans="1:5" ht="12" x14ac:dyDescent="0.2">
      <c r="A4617" s="6" t="s">
        <v>2992</v>
      </c>
      <c r="B4617" s="6" t="s">
        <v>31</v>
      </c>
      <c r="C4617" s="6" t="s">
        <v>31</v>
      </c>
      <c r="D4617" s="6" t="s">
        <v>31</v>
      </c>
      <c r="E4617" s="6" t="s">
        <v>31</v>
      </c>
    </row>
    <row r="4618" spans="1:5" ht="12" x14ac:dyDescent="0.2">
      <c r="A4618" s="6" t="s">
        <v>2993</v>
      </c>
      <c r="B4618" s="9">
        <v>0</v>
      </c>
      <c r="C4618" s="9">
        <v>454.8</v>
      </c>
      <c r="D4618" s="9">
        <v>0</v>
      </c>
      <c r="E4618" s="9">
        <v>454.8</v>
      </c>
    </row>
    <row r="4619" spans="1:5" ht="12" x14ac:dyDescent="0.2">
      <c r="A4619" s="6" t="s">
        <v>2994</v>
      </c>
      <c r="B4619" s="6" t="s">
        <v>31</v>
      </c>
      <c r="C4619" s="6" t="s">
        <v>31</v>
      </c>
      <c r="D4619" s="6" t="s">
        <v>31</v>
      </c>
      <c r="E4619" s="6" t="s">
        <v>31</v>
      </c>
    </row>
    <row r="4620" spans="1:5" ht="12" x14ac:dyDescent="0.2">
      <c r="A4620" s="6" t="s">
        <v>2995</v>
      </c>
      <c r="B4620" s="9">
        <v>0</v>
      </c>
      <c r="C4620" s="9">
        <v>0</v>
      </c>
      <c r="D4620" s="9">
        <v>247.8</v>
      </c>
      <c r="E4620" s="9">
        <v>247.8</v>
      </c>
    </row>
    <row r="4621" spans="1:5" ht="12" x14ac:dyDescent="0.2">
      <c r="A4621" s="6" t="s">
        <v>2996</v>
      </c>
      <c r="B4621" s="6" t="s">
        <v>31</v>
      </c>
      <c r="C4621" s="6" t="s">
        <v>31</v>
      </c>
      <c r="D4621" s="6" t="s">
        <v>31</v>
      </c>
      <c r="E4621" s="6" t="s">
        <v>31</v>
      </c>
    </row>
    <row r="4622" spans="1:5" ht="12" x14ac:dyDescent="0.2">
      <c r="A4622" s="6" t="s">
        <v>2997</v>
      </c>
      <c r="B4622" s="6" t="s">
        <v>31</v>
      </c>
      <c r="C4622" s="6" t="s">
        <v>31</v>
      </c>
      <c r="D4622" s="6" t="s">
        <v>31</v>
      </c>
      <c r="E4622" s="6" t="s">
        <v>31</v>
      </c>
    </row>
    <row r="4623" spans="1:5" ht="12" x14ac:dyDescent="0.2">
      <c r="A4623" s="6" t="s">
        <v>2998</v>
      </c>
      <c r="B4623" s="6" t="s">
        <v>31</v>
      </c>
      <c r="C4623" s="6" t="s">
        <v>31</v>
      </c>
      <c r="D4623" s="6" t="s">
        <v>31</v>
      </c>
      <c r="E4623" s="6" t="s">
        <v>31</v>
      </c>
    </row>
    <row r="4624" spans="1:5" ht="12" x14ac:dyDescent="0.2">
      <c r="A4624" s="6" t="s">
        <v>2999</v>
      </c>
      <c r="B4624" s="6" t="s">
        <v>31</v>
      </c>
      <c r="C4624" s="6" t="s">
        <v>31</v>
      </c>
      <c r="D4624" s="6" t="s">
        <v>31</v>
      </c>
      <c r="E4624" s="6" t="s">
        <v>31</v>
      </c>
    </row>
    <row r="4625" spans="1:5" ht="12" x14ac:dyDescent="0.2">
      <c r="A4625" s="6" t="s">
        <v>3000</v>
      </c>
      <c r="B4625" s="6" t="s">
        <v>31</v>
      </c>
      <c r="C4625" s="6" t="s">
        <v>31</v>
      </c>
      <c r="D4625" s="6" t="s">
        <v>31</v>
      </c>
      <c r="E4625" s="6" t="s">
        <v>31</v>
      </c>
    </row>
    <row r="4626" spans="1:5" ht="12" x14ac:dyDescent="0.2">
      <c r="A4626" s="6" t="s">
        <v>3001</v>
      </c>
      <c r="B4626" s="6" t="s">
        <v>31</v>
      </c>
      <c r="C4626" s="6" t="s">
        <v>31</v>
      </c>
      <c r="D4626" s="6" t="s">
        <v>31</v>
      </c>
      <c r="E4626" s="6" t="s">
        <v>31</v>
      </c>
    </row>
    <row r="4627" spans="1:5" ht="12" x14ac:dyDescent="0.2">
      <c r="A4627" s="6" t="s">
        <v>3002</v>
      </c>
      <c r="B4627" s="6" t="s">
        <v>31</v>
      </c>
      <c r="C4627" s="6" t="s">
        <v>31</v>
      </c>
      <c r="D4627" s="6" t="s">
        <v>31</v>
      </c>
      <c r="E4627" s="6" t="s">
        <v>31</v>
      </c>
    </row>
    <row r="4628" spans="1:5" ht="12" x14ac:dyDescent="0.2">
      <c r="A4628" s="6" t="s">
        <v>3003</v>
      </c>
      <c r="B4628" s="6" t="s">
        <v>31</v>
      </c>
      <c r="C4628" s="6" t="s">
        <v>31</v>
      </c>
      <c r="D4628" s="6" t="s">
        <v>31</v>
      </c>
      <c r="E4628" s="6" t="s">
        <v>31</v>
      </c>
    </row>
    <row r="4629" spans="1:5" ht="12" x14ac:dyDescent="0.2">
      <c r="A4629" s="6" t="s">
        <v>3004</v>
      </c>
      <c r="B4629" s="6" t="s">
        <v>31</v>
      </c>
      <c r="C4629" s="6" t="s">
        <v>31</v>
      </c>
      <c r="D4629" s="6" t="s">
        <v>31</v>
      </c>
      <c r="E4629" s="6" t="s">
        <v>31</v>
      </c>
    </row>
    <row r="4630" spans="1:5" ht="12" x14ac:dyDescent="0.2">
      <c r="A4630" s="6" t="s">
        <v>3005</v>
      </c>
      <c r="B4630" s="6" t="s">
        <v>31</v>
      </c>
      <c r="C4630" s="6" t="s">
        <v>31</v>
      </c>
      <c r="D4630" s="6" t="s">
        <v>31</v>
      </c>
      <c r="E4630" s="6" t="s">
        <v>31</v>
      </c>
    </row>
    <row r="4631" spans="1:5" ht="12" x14ac:dyDescent="0.2">
      <c r="A4631" s="6" t="s">
        <v>3006</v>
      </c>
      <c r="B4631" s="6" t="s">
        <v>31</v>
      </c>
      <c r="C4631" s="6" t="s">
        <v>31</v>
      </c>
      <c r="D4631" s="6" t="s">
        <v>31</v>
      </c>
      <c r="E4631" s="6" t="s">
        <v>31</v>
      </c>
    </row>
    <row r="4632" spans="1:5" ht="12" x14ac:dyDescent="0.2">
      <c r="A4632" s="6" t="s">
        <v>3007</v>
      </c>
      <c r="B4632" s="9">
        <v>117</v>
      </c>
      <c r="C4632" s="9">
        <v>0</v>
      </c>
      <c r="D4632" s="9">
        <v>0</v>
      </c>
      <c r="E4632" s="9">
        <v>117</v>
      </c>
    </row>
    <row r="4633" spans="1:5" ht="12" x14ac:dyDescent="0.2">
      <c r="A4633" s="6" t="s">
        <v>3008</v>
      </c>
      <c r="B4633" s="6" t="s">
        <v>31</v>
      </c>
      <c r="C4633" s="6" t="s">
        <v>31</v>
      </c>
      <c r="D4633" s="6" t="s">
        <v>31</v>
      </c>
      <c r="E4633" s="6" t="s">
        <v>31</v>
      </c>
    </row>
    <row r="4634" spans="1:5" ht="12" x14ac:dyDescent="0.2">
      <c r="A4634" s="6" t="s">
        <v>3009</v>
      </c>
      <c r="B4634" s="9">
        <v>0</v>
      </c>
      <c r="C4634" s="9">
        <v>762.1</v>
      </c>
      <c r="D4634" s="9">
        <v>0</v>
      </c>
      <c r="E4634" s="9">
        <v>762.1</v>
      </c>
    </row>
    <row r="4635" spans="1:5" ht="12" x14ac:dyDescent="0.2">
      <c r="A4635" s="6" t="s">
        <v>3010</v>
      </c>
      <c r="B4635" s="6" t="s">
        <v>31</v>
      </c>
      <c r="C4635" s="6" t="s">
        <v>31</v>
      </c>
      <c r="D4635" s="6" t="s">
        <v>31</v>
      </c>
      <c r="E4635" s="6" t="s">
        <v>31</v>
      </c>
    </row>
    <row r="4636" spans="1:5" ht="12" x14ac:dyDescent="0.2">
      <c r="A4636" s="6" t="s">
        <v>3011</v>
      </c>
      <c r="B4636" s="9">
        <v>0</v>
      </c>
      <c r="C4636" s="9">
        <v>0</v>
      </c>
      <c r="D4636" s="9">
        <v>263</v>
      </c>
      <c r="E4636" s="9">
        <v>263</v>
      </c>
    </row>
    <row r="4637" spans="1:5" ht="12" x14ac:dyDescent="0.2">
      <c r="A4637" s="6" t="s">
        <v>3012</v>
      </c>
      <c r="B4637" s="6" t="s">
        <v>31</v>
      </c>
      <c r="C4637" s="6" t="s">
        <v>31</v>
      </c>
      <c r="D4637" s="6" t="s">
        <v>31</v>
      </c>
      <c r="E4637" s="6" t="s">
        <v>31</v>
      </c>
    </row>
    <row r="4638" spans="1:5" ht="12" x14ac:dyDescent="0.2">
      <c r="A4638" s="6" t="s">
        <v>1467</v>
      </c>
      <c r="B4638" s="9">
        <v>357</v>
      </c>
      <c r="C4638" s="9">
        <v>1216.9000000000001</v>
      </c>
      <c r="D4638" s="9">
        <v>510.8</v>
      </c>
      <c r="E4638" s="9">
        <v>2084.6999999999998</v>
      </c>
    </row>
    <row r="4639" spans="1:5" ht="12" x14ac:dyDescent="0.2">
      <c r="A4639" s="6" t="s">
        <v>31</v>
      </c>
      <c r="B4639" s="6" t="s">
        <v>31</v>
      </c>
      <c r="C4639" s="6" t="s">
        <v>31</v>
      </c>
      <c r="D4639" s="6" t="s">
        <v>31</v>
      </c>
      <c r="E4639" s="6" t="s">
        <v>31</v>
      </c>
    </row>
    <row r="4640" spans="1:5" ht="12" x14ac:dyDescent="0.2">
      <c r="A4640" s="6" t="s">
        <v>31</v>
      </c>
      <c r="B4640" s="6" t="s">
        <v>31</v>
      </c>
      <c r="C4640" s="6" t="s">
        <v>31</v>
      </c>
      <c r="D4640" s="6" t="s">
        <v>31</v>
      </c>
      <c r="E4640" s="6" t="s">
        <v>31</v>
      </c>
    </row>
    <row r="4641" spans="1:5" ht="12" x14ac:dyDescent="0.2">
      <c r="A4641" s="7" t="s">
        <v>3013</v>
      </c>
      <c r="B4641" s="8">
        <v>352</v>
      </c>
      <c r="C4641" s="8">
        <v>351</v>
      </c>
      <c r="D4641" s="8">
        <v>278</v>
      </c>
      <c r="E4641" s="8">
        <v>981</v>
      </c>
    </row>
    <row r="4642" spans="1:5" ht="12" x14ac:dyDescent="0.2">
      <c r="A4642" s="6" t="s">
        <v>3014</v>
      </c>
      <c r="B4642" s="6" t="s">
        <v>31</v>
      </c>
      <c r="C4642" s="6" t="s">
        <v>31</v>
      </c>
      <c r="D4642" s="6" t="s">
        <v>31</v>
      </c>
      <c r="E4642" s="6" t="s">
        <v>31</v>
      </c>
    </row>
    <row r="4643" spans="1:5" ht="12" x14ac:dyDescent="0.2">
      <c r="A4643" s="6" t="s">
        <v>3015</v>
      </c>
      <c r="B4643" s="6" t="s">
        <v>31</v>
      </c>
      <c r="C4643" s="6" t="s">
        <v>31</v>
      </c>
      <c r="D4643" s="6" t="s">
        <v>31</v>
      </c>
      <c r="E4643" s="6" t="s">
        <v>31</v>
      </c>
    </row>
    <row r="4644" spans="1:5" ht="12" x14ac:dyDescent="0.2">
      <c r="A4644" s="6" t="s">
        <v>31</v>
      </c>
      <c r="B4644" s="6" t="s">
        <v>31</v>
      </c>
      <c r="C4644" s="6" t="s">
        <v>31</v>
      </c>
      <c r="D4644" s="6" t="s">
        <v>31</v>
      </c>
      <c r="E4644" s="6" t="s">
        <v>31</v>
      </c>
    </row>
    <row r="4645" spans="1:5" ht="12" x14ac:dyDescent="0.2">
      <c r="A4645" s="6" t="s">
        <v>1349</v>
      </c>
      <c r="B4645" s="6" t="s">
        <v>31</v>
      </c>
      <c r="C4645" s="6" t="s">
        <v>31</v>
      </c>
      <c r="D4645" s="6" t="s">
        <v>31</v>
      </c>
      <c r="E4645" s="6" t="s">
        <v>31</v>
      </c>
    </row>
    <row r="4646" spans="1:5" ht="12" x14ac:dyDescent="0.2">
      <c r="A4646" s="6" t="s">
        <v>1350</v>
      </c>
      <c r="B4646" s="6" t="s">
        <v>31</v>
      </c>
      <c r="C4646" s="6" t="s">
        <v>31</v>
      </c>
      <c r="D4646" s="6" t="s">
        <v>31</v>
      </c>
      <c r="E4646" s="6" t="s">
        <v>31</v>
      </c>
    </row>
    <row r="4647" spans="1:5" ht="12" x14ac:dyDescent="0.2">
      <c r="A4647" s="6" t="s">
        <v>2699</v>
      </c>
      <c r="B4647" s="6" t="s">
        <v>31</v>
      </c>
      <c r="C4647" s="6" t="s">
        <v>31</v>
      </c>
      <c r="D4647" s="6" t="s">
        <v>31</v>
      </c>
      <c r="E4647" s="6" t="s">
        <v>31</v>
      </c>
    </row>
    <row r="4648" spans="1:5" ht="12" x14ac:dyDescent="0.2">
      <c r="A4648" s="6" t="s">
        <v>1351</v>
      </c>
      <c r="B4648" s="6" t="s">
        <v>31</v>
      </c>
      <c r="C4648" s="6" t="s">
        <v>31</v>
      </c>
      <c r="D4648" s="6" t="s">
        <v>31</v>
      </c>
      <c r="E4648" s="6" t="s">
        <v>31</v>
      </c>
    </row>
    <row r="4649" spans="1:5" ht="12" x14ac:dyDescent="0.2">
      <c r="A4649" s="6" t="s">
        <v>31</v>
      </c>
      <c r="B4649" s="6" t="s">
        <v>31</v>
      </c>
      <c r="C4649" s="6" t="s">
        <v>31</v>
      </c>
      <c r="D4649" s="6" t="s">
        <v>31</v>
      </c>
      <c r="E4649" s="6" t="s">
        <v>31</v>
      </c>
    </row>
    <row r="4650" spans="1:5" ht="12" x14ac:dyDescent="0.2">
      <c r="A4650" s="6" t="s">
        <v>3016</v>
      </c>
      <c r="B4650" s="6" t="s">
        <v>31</v>
      </c>
      <c r="C4650" s="6" t="s">
        <v>31</v>
      </c>
      <c r="D4650" s="6" t="s">
        <v>31</v>
      </c>
      <c r="E4650" s="6" t="s">
        <v>31</v>
      </c>
    </row>
    <row r="4651" spans="1:5" ht="12" x14ac:dyDescent="0.2">
      <c r="A4651" s="6" t="s">
        <v>31</v>
      </c>
      <c r="B4651" s="6" t="s">
        <v>31</v>
      </c>
      <c r="C4651" s="6" t="s">
        <v>31</v>
      </c>
      <c r="D4651" s="6" t="s">
        <v>31</v>
      </c>
      <c r="E4651" s="6" t="s">
        <v>31</v>
      </c>
    </row>
    <row r="4652" spans="1:5" ht="12" x14ac:dyDescent="0.2">
      <c r="A4652" s="6" t="s">
        <v>3017</v>
      </c>
      <c r="B4652" s="6" t="s">
        <v>31</v>
      </c>
      <c r="C4652" s="6" t="s">
        <v>31</v>
      </c>
      <c r="D4652" s="6" t="s">
        <v>31</v>
      </c>
      <c r="E4652" s="6" t="s">
        <v>31</v>
      </c>
    </row>
    <row r="4653" spans="1:5" ht="12" x14ac:dyDescent="0.2">
      <c r="A4653" s="6" t="s">
        <v>3018</v>
      </c>
      <c r="B4653" s="6" t="s">
        <v>31</v>
      </c>
      <c r="C4653" s="6" t="s">
        <v>31</v>
      </c>
      <c r="D4653" s="6" t="s">
        <v>31</v>
      </c>
      <c r="E4653" s="6" t="s">
        <v>31</v>
      </c>
    </row>
    <row r="4654" spans="1:5" ht="12" x14ac:dyDescent="0.2">
      <c r="A4654" s="6" t="s">
        <v>1541</v>
      </c>
      <c r="B4654" s="6" t="s">
        <v>31</v>
      </c>
      <c r="C4654" s="6" t="s">
        <v>31</v>
      </c>
      <c r="D4654" s="6" t="s">
        <v>31</v>
      </c>
      <c r="E4654" s="6" t="s">
        <v>31</v>
      </c>
    </row>
    <row r="4655" spans="1:5" ht="12" x14ac:dyDescent="0.2">
      <c r="A4655" s="6" t="s">
        <v>1370</v>
      </c>
      <c r="B4655" s="6" t="s">
        <v>31</v>
      </c>
      <c r="C4655" s="6" t="s">
        <v>31</v>
      </c>
      <c r="D4655" s="6" t="s">
        <v>31</v>
      </c>
      <c r="E4655" s="6" t="s">
        <v>31</v>
      </c>
    </row>
    <row r="4656" spans="1:5" ht="12" x14ac:dyDescent="0.2">
      <c r="A4656" s="6" t="s">
        <v>1542</v>
      </c>
      <c r="B4656" s="6" t="s">
        <v>31</v>
      </c>
      <c r="C4656" s="6" t="s">
        <v>31</v>
      </c>
      <c r="D4656" s="6" t="s">
        <v>31</v>
      </c>
      <c r="E4656" s="6" t="s">
        <v>31</v>
      </c>
    </row>
    <row r="4657" spans="1:5" ht="12" x14ac:dyDescent="0.2">
      <c r="A4657" s="6" t="s">
        <v>1543</v>
      </c>
      <c r="B4657" s="6" t="s">
        <v>31</v>
      </c>
      <c r="C4657" s="6" t="s">
        <v>31</v>
      </c>
      <c r="D4657" s="6" t="s">
        <v>31</v>
      </c>
      <c r="E4657" s="6" t="s">
        <v>31</v>
      </c>
    </row>
    <row r="4658" spans="1:5" ht="12" x14ac:dyDescent="0.2">
      <c r="A4658" s="6" t="s">
        <v>1544</v>
      </c>
      <c r="B4658" s="9">
        <v>352.2</v>
      </c>
      <c r="C4658" s="9">
        <v>0</v>
      </c>
      <c r="D4658" s="9">
        <v>0</v>
      </c>
      <c r="E4658" s="9">
        <v>352.2</v>
      </c>
    </row>
    <row r="4659" spans="1:5" ht="12" x14ac:dyDescent="0.2">
      <c r="A4659" s="6" t="s">
        <v>1375</v>
      </c>
      <c r="B4659" s="6" t="s">
        <v>31</v>
      </c>
      <c r="C4659" s="6" t="s">
        <v>31</v>
      </c>
      <c r="D4659" s="6" t="s">
        <v>31</v>
      </c>
      <c r="E4659" s="6" t="s">
        <v>31</v>
      </c>
    </row>
    <row r="4660" spans="1:5" ht="12" x14ac:dyDescent="0.2">
      <c r="A4660" s="6" t="s">
        <v>1545</v>
      </c>
      <c r="B4660" s="9">
        <v>0</v>
      </c>
      <c r="C4660" s="9">
        <v>351.5</v>
      </c>
      <c r="D4660" s="9">
        <v>0</v>
      </c>
      <c r="E4660" s="9">
        <v>351.5</v>
      </c>
    </row>
    <row r="4661" spans="1:5" ht="12" x14ac:dyDescent="0.2">
      <c r="A4661" s="6" t="s">
        <v>1377</v>
      </c>
      <c r="B4661" s="6" t="s">
        <v>31</v>
      </c>
      <c r="C4661" s="6" t="s">
        <v>31</v>
      </c>
      <c r="D4661" s="6" t="s">
        <v>31</v>
      </c>
      <c r="E4661" s="6" t="s">
        <v>31</v>
      </c>
    </row>
    <row r="4662" spans="1:5" ht="12" x14ac:dyDescent="0.2">
      <c r="A4662" s="6" t="s">
        <v>1546</v>
      </c>
      <c r="B4662" s="9">
        <v>0</v>
      </c>
      <c r="C4662" s="9">
        <v>0</v>
      </c>
      <c r="D4662" s="9">
        <v>278</v>
      </c>
      <c r="E4662" s="9">
        <v>278</v>
      </c>
    </row>
    <row r="4663" spans="1:5" ht="12" x14ac:dyDescent="0.2">
      <c r="A4663" s="6" t="s">
        <v>1379</v>
      </c>
      <c r="B4663" s="6" t="s">
        <v>31</v>
      </c>
      <c r="C4663" s="6" t="s">
        <v>31</v>
      </c>
      <c r="D4663" s="6" t="s">
        <v>31</v>
      </c>
      <c r="E4663" s="6" t="s">
        <v>31</v>
      </c>
    </row>
    <row r="4664" spans="1:5" ht="12" x14ac:dyDescent="0.2">
      <c r="A4664" s="6" t="s">
        <v>1365</v>
      </c>
      <c r="B4664" s="9">
        <v>352.2</v>
      </c>
      <c r="C4664" s="9">
        <v>351.5</v>
      </c>
      <c r="D4664" s="9">
        <v>278</v>
      </c>
      <c r="E4664" s="9">
        <v>981.7</v>
      </c>
    </row>
    <row r="4665" spans="1:5" ht="12" x14ac:dyDescent="0.2">
      <c r="A4665" s="6" t="s">
        <v>31</v>
      </c>
      <c r="B4665" s="6" t="s">
        <v>31</v>
      </c>
      <c r="C4665" s="6" t="s">
        <v>31</v>
      </c>
      <c r="D4665" s="6" t="s">
        <v>31</v>
      </c>
      <c r="E4665" s="6" t="s">
        <v>31</v>
      </c>
    </row>
    <row r="4666" spans="1:5" ht="12" x14ac:dyDescent="0.2">
      <c r="A4666" s="6" t="s">
        <v>31</v>
      </c>
      <c r="B4666" s="6" t="s">
        <v>31</v>
      </c>
      <c r="C4666" s="6" t="s">
        <v>31</v>
      </c>
      <c r="D4666" s="6" t="s">
        <v>31</v>
      </c>
      <c r="E4666" s="6" t="s">
        <v>31</v>
      </c>
    </row>
    <row r="4667" spans="1:5" ht="12" x14ac:dyDescent="0.2">
      <c r="A4667" s="7" t="s">
        <v>3019</v>
      </c>
      <c r="B4667" s="8">
        <v>0</v>
      </c>
      <c r="C4667" s="8">
        <v>0</v>
      </c>
      <c r="D4667" s="8">
        <v>0</v>
      </c>
      <c r="E4667" s="8">
        <v>0</v>
      </c>
    </row>
    <row r="4668" spans="1:5" ht="12" x14ac:dyDescent="0.2">
      <c r="A4668" s="6" t="s">
        <v>3020</v>
      </c>
      <c r="B4668" s="6" t="s">
        <v>31</v>
      </c>
      <c r="C4668" s="6" t="s">
        <v>31</v>
      </c>
      <c r="D4668" s="6" t="s">
        <v>31</v>
      </c>
      <c r="E4668" s="6" t="s">
        <v>31</v>
      </c>
    </row>
    <row r="4669" spans="1:5" ht="12" x14ac:dyDescent="0.2">
      <c r="A4669" s="6" t="s">
        <v>31</v>
      </c>
      <c r="B4669" s="6" t="s">
        <v>31</v>
      </c>
      <c r="C4669" s="6" t="s">
        <v>31</v>
      </c>
      <c r="D4669" s="6" t="s">
        <v>31</v>
      </c>
      <c r="E4669" s="6" t="s">
        <v>31</v>
      </c>
    </row>
    <row r="4670" spans="1:5" ht="12" x14ac:dyDescent="0.2">
      <c r="A4670" s="6" t="s">
        <v>3021</v>
      </c>
      <c r="B4670" s="6" t="s">
        <v>31</v>
      </c>
      <c r="C4670" s="6" t="s">
        <v>31</v>
      </c>
      <c r="D4670" s="6" t="s">
        <v>31</v>
      </c>
      <c r="E4670" s="6" t="s">
        <v>31</v>
      </c>
    </row>
    <row r="4671" spans="1:5" ht="12" x14ac:dyDescent="0.2">
      <c r="A4671" s="6" t="s">
        <v>31</v>
      </c>
      <c r="B4671" s="6" t="s">
        <v>31</v>
      </c>
      <c r="C4671" s="6" t="s">
        <v>31</v>
      </c>
      <c r="D4671" s="6" t="s">
        <v>31</v>
      </c>
      <c r="E4671" s="6" t="s">
        <v>31</v>
      </c>
    </row>
    <row r="4672" spans="1:5" ht="12" x14ac:dyDescent="0.2">
      <c r="A4672" s="6" t="s">
        <v>2687</v>
      </c>
      <c r="B4672" s="6" t="s">
        <v>31</v>
      </c>
      <c r="C4672" s="6" t="s">
        <v>31</v>
      </c>
      <c r="D4672" s="6" t="s">
        <v>31</v>
      </c>
      <c r="E4672" s="6" t="s">
        <v>31</v>
      </c>
    </row>
    <row r="4673" spans="1:5" ht="12" x14ac:dyDescent="0.2">
      <c r="A4673" s="6" t="s">
        <v>3022</v>
      </c>
      <c r="B4673" s="6" t="s">
        <v>31</v>
      </c>
      <c r="C4673" s="6" t="s">
        <v>31</v>
      </c>
      <c r="D4673" s="6" t="s">
        <v>31</v>
      </c>
      <c r="E4673" s="6" t="s">
        <v>31</v>
      </c>
    </row>
    <row r="4674" spans="1:5" ht="12" x14ac:dyDescent="0.2">
      <c r="A4674" s="6" t="s">
        <v>3023</v>
      </c>
      <c r="B4674" s="6" t="s">
        <v>31</v>
      </c>
      <c r="C4674" s="6" t="s">
        <v>31</v>
      </c>
      <c r="D4674" s="6" t="s">
        <v>31</v>
      </c>
      <c r="E4674" s="6" t="s">
        <v>31</v>
      </c>
    </row>
    <row r="4675" spans="1:5" ht="12" x14ac:dyDescent="0.2">
      <c r="A4675" s="6" t="s">
        <v>3024</v>
      </c>
      <c r="B4675" s="6" t="s">
        <v>31</v>
      </c>
      <c r="C4675" s="6" t="s">
        <v>31</v>
      </c>
      <c r="D4675" s="6" t="s">
        <v>31</v>
      </c>
      <c r="E4675" s="6" t="s">
        <v>31</v>
      </c>
    </row>
    <row r="4676" spans="1:5" ht="12" x14ac:dyDescent="0.2">
      <c r="A4676" s="6" t="s">
        <v>3025</v>
      </c>
      <c r="B4676" s="6" t="s">
        <v>31</v>
      </c>
      <c r="C4676" s="6" t="s">
        <v>31</v>
      </c>
      <c r="D4676" s="6" t="s">
        <v>31</v>
      </c>
      <c r="E4676" s="6" t="s">
        <v>31</v>
      </c>
    </row>
    <row r="4677" spans="1:5" ht="12" x14ac:dyDescent="0.2">
      <c r="A4677" s="6" t="s">
        <v>3026</v>
      </c>
      <c r="B4677" s="6" t="s">
        <v>31</v>
      </c>
      <c r="C4677" s="6" t="s">
        <v>31</v>
      </c>
      <c r="D4677" s="6" t="s">
        <v>31</v>
      </c>
      <c r="E4677" s="6" t="s">
        <v>31</v>
      </c>
    </row>
    <row r="4678" spans="1:5" ht="12" x14ac:dyDescent="0.2">
      <c r="A4678" s="6" t="s">
        <v>31</v>
      </c>
      <c r="B4678" s="6" t="s">
        <v>31</v>
      </c>
      <c r="C4678" s="6" t="s">
        <v>31</v>
      </c>
      <c r="D4678" s="6" t="s">
        <v>31</v>
      </c>
      <c r="E4678" s="6" t="s">
        <v>31</v>
      </c>
    </row>
    <row r="4679" spans="1:5" ht="12" x14ac:dyDescent="0.2">
      <c r="A4679" s="7" t="s">
        <v>3027</v>
      </c>
      <c r="B4679" s="8">
        <v>301</v>
      </c>
      <c r="C4679" s="8">
        <v>4367</v>
      </c>
      <c r="D4679" s="8">
        <v>417</v>
      </c>
      <c r="E4679" s="8">
        <v>5085</v>
      </c>
    </row>
    <row r="4680" spans="1:5" ht="12" x14ac:dyDescent="0.2">
      <c r="A4680" s="6" t="s">
        <v>3028</v>
      </c>
      <c r="B4680" s="6" t="s">
        <v>31</v>
      </c>
      <c r="C4680" s="6" t="s">
        <v>31</v>
      </c>
      <c r="D4680" s="6" t="s">
        <v>31</v>
      </c>
      <c r="E4680" s="6" t="s">
        <v>31</v>
      </c>
    </row>
    <row r="4681" spans="1:5" ht="12" x14ac:dyDescent="0.2">
      <c r="A4681" s="6" t="s">
        <v>3029</v>
      </c>
      <c r="B4681" s="6" t="s">
        <v>31</v>
      </c>
      <c r="C4681" s="6" t="s">
        <v>31</v>
      </c>
      <c r="D4681" s="6" t="s">
        <v>31</v>
      </c>
      <c r="E4681" s="6" t="s">
        <v>31</v>
      </c>
    </row>
    <row r="4682" spans="1:5" ht="12" x14ac:dyDescent="0.2">
      <c r="A4682" s="6" t="s">
        <v>31</v>
      </c>
      <c r="B4682" s="6" t="s">
        <v>31</v>
      </c>
      <c r="C4682" s="6" t="s">
        <v>31</v>
      </c>
      <c r="D4682" s="6" t="s">
        <v>31</v>
      </c>
      <c r="E4682" s="6" t="s">
        <v>31</v>
      </c>
    </row>
    <row r="4683" spans="1:5" ht="12" x14ac:dyDescent="0.2">
      <c r="A4683" s="6" t="s">
        <v>1349</v>
      </c>
      <c r="B4683" s="6" t="s">
        <v>31</v>
      </c>
      <c r="C4683" s="6" t="s">
        <v>31</v>
      </c>
      <c r="D4683" s="6" t="s">
        <v>31</v>
      </c>
      <c r="E4683" s="6" t="s">
        <v>31</v>
      </c>
    </row>
    <row r="4684" spans="1:5" ht="12" x14ac:dyDescent="0.2">
      <c r="A4684" s="6" t="s">
        <v>1350</v>
      </c>
      <c r="B4684" s="6" t="s">
        <v>31</v>
      </c>
      <c r="C4684" s="6" t="s">
        <v>31</v>
      </c>
      <c r="D4684" s="6" t="s">
        <v>31</v>
      </c>
      <c r="E4684" s="6" t="s">
        <v>31</v>
      </c>
    </row>
    <row r="4685" spans="1:5" ht="12" x14ac:dyDescent="0.2">
      <c r="A4685" s="6" t="s">
        <v>1351</v>
      </c>
      <c r="B4685" s="6" t="s">
        <v>31</v>
      </c>
      <c r="C4685" s="6" t="s">
        <v>31</v>
      </c>
      <c r="D4685" s="6" t="s">
        <v>31</v>
      </c>
      <c r="E4685" s="6" t="s">
        <v>31</v>
      </c>
    </row>
    <row r="4686" spans="1:5" ht="12" x14ac:dyDescent="0.2">
      <c r="A4686" s="6" t="s">
        <v>31</v>
      </c>
      <c r="B4686" s="6" t="s">
        <v>31</v>
      </c>
      <c r="C4686" s="6" t="s">
        <v>31</v>
      </c>
      <c r="D4686" s="6" t="s">
        <v>31</v>
      </c>
      <c r="E4686" s="6" t="s">
        <v>31</v>
      </c>
    </row>
    <row r="4687" spans="1:5" ht="12" x14ac:dyDescent="0.2">
      <c r="A4687" s="6" t="s">
        <v>3030</v>
      </c>
      <c r="B4687" s="6" t="s">
        <v>31</v>
      </c>
      <c r="C4687" s="6" t="s">
        <v>31</v>
      </c>
      <c r="D4687" s="6" t="s">
        <v>31</v>
      </c>
      <c r="E4687" s="6" t="s">
        <v>31</v>
      </c>
    </row>
    <row r="4688" spans="1:5" ht="12" x14ac:dyDescent="0.2">
      <c r="A4688" s="6" t="s">
        <v>3031</v>
      </c>
      <c r="B4688" s="6" t="s">
        <v>31</v>
      </c>
      <c r="C4688" s="6" t="s">
        <v>31</v>
      </c>
      <c r="D4688" s="6" t="s">
        <v>31</v>
      </c>
      <c r="E4688" s="6" t="s">
        <v>31</v>
      </c>
    </row>
    <row r="4689" spans="1:5" ht="12" x14ac:dyDescent="0.2">
      <c r="A4689" s="6" t="s">
        <v>31</v>
      </c>
      <c r="B4689" s="6" t="s">
        <v>31</v>
      </c>
      <c r="C4689" s="6" t="s">
        <v>31</v>
      </c>
      <c r="D4689" s="6" t="s">
        <v>31</v>
      </c>
      <c r="E4689" s="6" t="s">
        <v>31</v>
      </c>
    </row>
    <row r="4690" spans="1:5" ht="12" x14ac:dyDescent="0.2">
      <c r="A4690" s="6" t="s">
        <v>3032</v>
      </c>
      <c r="B4690" s="6" t="s">
        <v>31</v>
      </c>
      <c r="C4690" s="6" t="s">
        <v>31</v>
      </c>
      <c r="D4690" s="6" t="s">
        <v>31</v>
      </c>
      <c r="E4690" s="6" t="s">
        <v>31</v>
      </c>
    </row>
    <row r="4691" spans="1:5" ht="12" x14ac:dyDescent="0.2">
      <c r="A4691" s="6" t="s">
        <v>31</v>
      </c>
      <c r="B4691" s="6" t="s">
        <v>31</v>
      </c>
      <c r="C4691" s="6" t="s">
        <v>31</v>
      </c>
      <c r="D4691" s="6" t="s">
        <v>31</v>
      </c>
      <c r="E4691" s="6" t="s">
        <v>31</v>
      </c>
    </row>
    <row r="4692" spans="1:5" ht="12" x14ac:dyDescent="0.2">
      <c r="A4692" s="6" t="s">
        <v>1960</v>
      </c>
      <c r="B4692" s="6" t="s">
        <v>31</v>
      </c>
      <c r="C4692" s="6" t="s">
        <v>31</v>
      </c>
      <c r="D4692" s="6" t="s">
        <v>31</v>
      </c>
      <c r="E4692" s="6" t="s">
        <v>31</v>
      </c>
    </row>
    <row r="4693" spans="1:5" ht="12" x14ac:dyDescent="0.2">
      <c r="A4693" s="6" t="s">
        <v>3033</v>
      </c>
      <c r="B4693" s="6" t="s">
        <v>31</v>
      </c>
      <c r="C4693" s="6" t="s">
        <v>31</v>
      </c>
      <c r="D4693" s="6" t="s">
        <v>31</v>
      </c>
      <c r="E4693" s="6" t="s">
        <v>31</v>
      </c>
    </row>
    <row r="4694" spans="1:5" ht="12" x14ac:dyDescent="0.2">
      <c r="A4694" s="6" t="s">
        <v>2522</v>
      </c>
      <c r="B4694" s="9">
        <v>0</v>
      </c>
      <c r="C4694" s="9">
        <v>0</v>
      </c>
      <c r="D4694" s="9">
        <v>0</v>
      </c>
      <c r="E4694" s="9">
        <v>0</v>
      </c>
    </row>
    <row r="4695" spans="1:5" ht="12" x14ac:dyDescent="0.2">
      <c r="A4695" s="6" t="s">
        <v>1918</v>
      </c>
      <c r="B4695" s="6" t="s">
        <v>31</v>
      </c>
      <c r="C4695" s="6" t="s">
        <v>31</v>
      </c>
      <c r="D4695" s="6" t="s">
        <v>31</v>
      </c>
      <c r="E4695" s="6" t="s">
        <v>31</v>
      </c>
    </row>
    <row r="4696" spans="1:5" ht="12" x14ac:dyDescent="0.2">
      <c r="A4696" s="6" t="s">
        <v>3034</v>
      </c>
      <c r="B4696" s="9">
        <v>0</v>
      </c>
      <c r="C4696" s="9">
        <v>3341.6</v>
      </c>
      <c r="D4696" s="9">
        <v>0</v>
      </c>
      <c r="E4696" s="9">
        <v>3341.6</v>
      </c>
    </row>
    <row r="4697" spans="1:5" ht="12" x14ac:dyDescent="0.2">
      <c r="A4697" s="6" t="s">
        <v>1920</v>
      </c>
      <c r="B4697" s="6" t="s">
        <v>31</v>
      </c>
      <c r="C4697" s="6" t="s">
        <v>31</v>
      </c>
      <c r="D4697" s="6" t="s">
        <v>31</v>
      </c>
      <c r="E4697" s="6" t="s">
        <v>31</v>
      </c>
    </row>
    <row r="4698" spans="1:5" ht="12" x14ac:dyDescent="0.2">
      <c r="A4698" s="6" t="s">
        <v>2526</v>
      </c>
      <c r="B4698" s="9">
        <v>0</v>
      </c>
      <c r="C4698" s="9">
        <v>0</v>
      </c>
      <c r="D4698" s="9">
        <v>0</v>
      </c>
      <c r="E4698" s="9">
        <v>0</v>
      </c>
    </row>
    <row r="4699" spans="1:5" ht="12" x14ac:dyDescent="0.2">
      <c r="A4699" s="6" t="s">
        <v>1922</v>
      </c>
      <c r="B4699" s="6" t="s">
        <v>31</v>
      </c>
      <c r="C4699" s="6" t="s">
        <v>31</v>
      </c>
      <c r="D4699" s="6" t="s">
        <v>31</v>
      </c>
      <c r="E4699" s="6" t="s">
        <v>31</v>
      </c>
    </row>
    <row r="4700" spans="1:5" ht="12" x14ac:dyDescent="0.2">
      <c r="A4700" s="6" t="s">
        <v>1365</v>
      </c>
      <c r="B4700" s="9">
        <v>0</v>
      </c>
      <c r="C4700" s="9">
        <v>3341.6</v>
      </c>
      <c r="D4700" s="9">
        <v>0</v>
      </c>
      <c r="E4700" s="9">
        <v>3341.6</v>
      </c>
    </row>
    <row r="4701" spans="1:5" ht="12" x14ac:dyDescent="0.2">
      <c r="A4701" s="6" t="s">
        <v>31</v>
      </c>
      <c r="B4701" s="6" t="s">
        <v>31</v>
      </c>
      <c r="C4701" s="6" t="s">
        <v>31</v>
      </c>
      <c r="D4701" s="6" t="s">
        <v>31</v>
      </c>
      <c r="E4701" s="6" t="s">
        <v>31</v>
      </c>
    </row>
    <row r="4702" spans="1:5" ht="12" x14ac:dyDescent="0.2">
      <c r="A4702" s="6" t="s">
        <v>31</v>
      </c>
      <c r="B4702" s="6" t="s">
        <v>31</v>
      </c>
      <c r="C4702" s="6" t="s">
        <v>31</v>
      </c>
      <c r="D4702" s="6" t="s">
        <v>31</v>
      </c>
      <c r="E4702" s="6" t="s">
        <v>31</v>
      </c>
    </row>
    <row r="4703" spans="1:5" ht="12" x14ac:dyDescent="0.2">
      <c r="A4703" s="6" t="s">
        <v>3035</v>
      </c>
      <c r="B4703" s="6" t="s">
        <v>31</v>
      </c>
      <c r="C4703" s="6" t="s">
        <v>31</v>
      </c>
      <c r="D4703" s="6" t="s">
        <v>31</v>
      </c>
      <c r="E4703" s="6" t="s">
        <v>31</v>
      </c>
    </row>
    <row r="4704" spans="1:5" ht="12" x14ac:dyDescent="0.2">
      <c r="A4704" s="6" t="s">
        <v>3036</v>
      </c>
      <c r="B4704" s="6" t="s">
        <v>31</v>
      </c>
      <c r="C4704" s="6" t="s">
        <v>31</v>
      </c>
      <c r="D4704" s="6" t="s">
        <v>31</v>
      </c>
      <c r="E4704" s="6" t="s">
        <v>31</v>
      </c>
    </row>
    <row r="4705" spans="1:5" ht="12" x14ac:dyDescent="0.2">
      <c r="A4705" s="6" t="s">
        <v>3037</v>
      </c>
      <c r="B4705" s="6" t="s">
        <v>31</v>
      </c>
      <c r="C4705" s="6" t="s">
        <v>31</v>
      </c>
      <c r="D4705" s="6" t="s">
        <v>31</v>
      </c>
      <c r="E4705" s="6" t="s">
        <v>31</v>
      </c>
    </row>
    <row r="4706" spans="1:5" ht="12" x14ac:dyDescent="0.2">
      <c r="A4706" s="6" t="s">
        <v>1680</v>
      </c>
      <c r="B4706" s="6" t="s">
        <v>31</v>
      </c>
      <c r="C4706" s="6" t="s">
        <v>31</v>
      </c>
      <c r="D4706" s="6" t="s">
        <v>31</v>
      </c>
      <c r="E4706" s="6" t="s">
        <v>31</v>
      </c>
    </row>
    <row r="4707" spans="1:5" ht="12" x14ac:dyDescent="0.2">
      <c r="A4707" s="6" t="s">
        <v>3038</v>
      </c>
      <c r="B4707" s="6" t="s">
        <v>31</v>
      </c>
      <c r="C4707" s="6" t="s">
        <v>31</v>
      </c>
      <c r="D4707" s="6" t="s">
        <v>31</v>
      </c>
      <c r="E4707" s="6" t="s">
        <v>31</v>
      </c>
    </row>
    <row r="4708" spans="1:5" ht="12" x14ac:dyDescent="0.2">
      <c r="A4708" s="6" t="s">
        <v>3039</v>
      </c>
      <c r="B4708" s="9">
        <v>301.39999999999998</v>
      </c>
      <c r="C4708" s="9">
        <v>0</v>
      </c>
      <c r="D4708" s="9">
        <v>0</v>
      </c>
      <c r="E4708" s="9">
        <v>301.39999999999998</v>
      </c>
    </row>
    <row r="4709" spans="1:5" ht="12" x14ac:dyDescent="0.2">
      <c r="A4709" s="6" t="s">
        <v>1683</v>
      </c>
      <c r="B4709" s="6" t="s">
        <v>31</v>
      </c>
      <c r="C4709" s="6" t="s">
        <v>31</v>
      </c>
      <c r="D4709" s="6" t="s">
        <v>31</v>
      </c>
      <c r="E4709" s="6" t="s">
        <v>31</v>
      </c>
    </row>
    <row r="4710" spans="1:5" ht="12" x14ac:dyDescent="0.2">
      <c r="A4710" s="6" t="s">
        <v>3040</v>
      </c>
      <c r="B4710" s="9">
        <v>0</v>
      </c>
      <c r="C4710" s="9">
        <v>1025.8</v>
      </c>
      <c r="D4710" s="9">
        <v>0</v>
      </c>
      <c r="E4710" s="9">
        <v>1025.8</v>
      </c>
    </row>
    <row r="4711" spans="1:5" ht="12" x14ac:dyDescent="0.2">
      <c r="A4711" s="6" t="s">
        <v>1685</v>
      </c>
      <c r="B4711" s="6" t="s">
        <v>31</v>
      </c>
      <c r="C4711" s="6" t="s">
        <v>31</v>
      </c>
      <c r="D4711" s="6" t="s">
        <v>31</v>
      </c>
      <c r="E4711" s="6" t="s">
        <v>31</v>
      </c>
    </row>
    <row r="4712" spans="1:5" ht="12" x14ac:dyDescent="0.2">
      <c r="A4712" s="6" t="s">
        <v>3041</v>
      </c>
      <c r="B4712" s="9">
        <v>0</v>
      </c>
      <c r="C4712" s="9">
        <v>0</v>
      </c>
      <c r="D4712" s="9">
        <v>417.1</v>
      </c>
      <c r="E4712" s="9">
        <v>417.1</v>
      </c>
    </row>
    <row r="4713" spans="1:5" ht="12" x14ac:dyDescent="0.2">
      <c r="A4713" s="6" t="s">
        <v>1687</v>
      </c>
      <c r="B4713" s="6" t="s">
        <v>31</v>
      </c>
      <c r="C4713" s="6" t="s">
        <v>31</v>
      </c>
      <c r="D4713" s="6" t="s">
        <v>31</v>
      </c>
      <c r="E4713" s="6" t="s">
        <v>31</v>
      </c>
    </row>
    <row r="4714" spans="1:5" ht="12" x14ac:dyDescent="0.2">
      <c r="A4714" s="6" t="s">
        <v>1503</v>
      </c>
      <c r="B4714" s="9">
        <v>301.39999999999998</v>
      </c>
      <c r="C4714" s="9">
        <v>1025.8</v>
      </c>
      <c r="D4714" s="9">
        <v>417.1</v>
      </c>
      <c r="E4714" s="9">
        <v>1744.3</v>
      </c>
    </row>
    <row r="4715" spans="1:5" ht="12" x14ac:dyDescent="0.2">
      <c r="A4715" s="6" t="s">
        <v>31</v>
      </c>
      <c r="B4715" s="6" t="s">
        <v>31</v>
      </c>
      <c r="C4715" s="6" t="s">
        <v>31</v>
      </c>
      <c r="D4715" s="6" t="s">
        <v>31</v>
      </c>
      <c r="E4715" s="6" t="s">
        <v>31</v>
      </c>
    </row>
    <row r="4716" spans="1:5" ht="12" x14ac:dyDescent="0.2">
      <c r="A4716" s="6" t="s">
        <v>31</v>
      </c>
      <c r="B4716" s="6" t="s">
        <v>31</v>
      </c>
      <c r="C4716" s="6" t="s">
        <v>31</v>
      </c>
      <c r="D4716" s="6" t="s">
        <v>31</v>
      </c>
      <c r="E4716" s="6" t="s">
        <v>31</v>
      </c>
    </row>
    <row r="4717" spans="1:5" ht="12" x14ac:dyDescent="0.2">
      <c r="A4717" s="6" t="s">
        <v>31</v>
      </c>
      <c r="B4717" s="6" t="s">
        <v>31</v>
      </c>
      <c r="C4717" s="6" t="s">
        <v>31</v>
      </c>
      <c r="D4717" s="6" t="s">
        <v>31</v>
      </c>
      <c r="E4717" s="6" t="s">
        <v>31</v>
      </c>
    </row>
    <row r="4718" spans="1:5" ht="12" x14ac:dyDescent="0.2">
      <c r="A4718" s="7" t="s">
        <v>3042</v>
      </c>
      <c r="B4718" s="8">
        <v>301</v>
      </c>
      <c r="C4718" s="8">
        <v>6038</v>
      </c>
      <c r="D4718" s="8">
        <v>417</v>
      </c>
      <c r="E4718" s="8">
        <v>6756</v>
      </c>
    </row>
    <row r="4719" spans="1:5" ht="12" x14ac:dyDescent="0.2">
      <c r="A4719" s="6" t="s">
        <v>3028</v>
      </c>
      <c r="B4719" s="6" t="s">
        <v>31</v>
      </c>
      <c r="C4719" s="6" t="s">
        <v>31</v>
      </c>
      <c r="D4719" s="6" t="s">
        <v>31</v>
      </c>
      <c r="E4719" s="6" t="s">
        <v>31</v>
      </c>
    </row>
    <row r="4720" spans="1:5" ht="12" x14ac:dyDescent="0.2">
      <c r="A4720" s="6" t="s">
        <v>3029</v>
      </c>
      <c r="B4720" s="6" t="s">
        <v>31</v>
      </c>
      <c r="C4720" s="6" t="s">
        <v>31</v>
      </c>
      <c r="D4720" s="6" t="s">
        <v>31</v>
      </c>
      <c r="E4720" s="6" t="s">
        <v>31</v>
      </c>
    </row>
    <row r="4721" spans="1:5" ht="12" x14ac:dyDescent="0.2">
      <c r="A4721" s="6" t="s">
        <v>31</v>
      </c>
      <c r="B4721" s="6" t="s">
        <v>31</v>
      </c>
      <c r="C4721" s="6" t="s">
        <v>31</v>
      </c>
      <c r="D4721" s="6" t="s">
        <v>31</v>
      </c>
      <c r="E4721" s="6" t="s">
        <v>31</v>
      </c>
    </row>
    <row r="4722" spans="1:5" ht="12" x14ac:dyDescent="0.2">
      <c r="A4722" s="6" t="s">
        <v>1349</v>
      </c>
      <c r="B4722" s="6" t="s">
        <v>31</v>
      </c>
      <c r="C4722" s="6" t="s">
        <v>31</v>
      </c>
      <c r="D4722" s="6" t="s">
        <v>31</v>
      </c>
      <c r="E4722" s="6" t="s">
        <v>31</v>
      </c>
    </row>
    <row r="4723" spans="1:5" ht="12" x14ac:dyDescent="0.2">
      <c r="A4723" s="6" t="s">
        <v>1350</v>
      </c>
      <c r="B4723" s="6" t="s">
        <v>31</v>
      </c>
      <c r="C4723" s="6" t="s">
        <v>31</v>
      </c>
      <c r="D4723" s="6" t="s">
        <v>31</v>
      </c>
      <c r="E4723" s="6" t="s">
        <v>31</v>
      </c>
    </row>
    <row r="4724" spans="1:5" ht="12" x14ac:dyDescent="0.2">
      <c r="A4724" s="6" t="s">
        <v>1351</v>
      </c>
      <c r="B4724" s="6" t="s">
        <v>31</v>
      </c>
      <c r="C4724" s="6" t="s">
        <v>31</v>
      </c>
      <c r="D4724" s="6" t="s">
        <v>31</v>
      </c>
      <c r="E4724" s="6" t="s">
        <v>31</v>
      </c>
    </row>
    <row r="4725" spans="1:5" ht="12" x14ac:dyDescent="0.2">
      <c r="A4725" s="6" t="s">
        <v>31</v>
      </c>
      <c r="B4725" s="6" t="s">
        <v>31</v>
      </c>
      <c r="C4725" s="6" t="s">
        <v>31</v>
      </c>
      <c r="D4725" s="6" t="s">
        <v>31</v>
      </c>
      <c r="E4725" s="6" t="s">
        <v>31</v>
      </c>
    </row>
    <row r="4726" spans="1:5" ht="12" x14ac:dyDescent="0.2">
      <c r="A4726" s="6" t="s">
        <v>3030</v>
      </c>
      <c r="B4726" s="6" t="s">
        <v>31</v>
      </c>
      <c r="C4726" s="6" t="s">
        <v>31</v>
      </c>
      <c r="D4726" s="6" t="s">
        <v>31</v>
      </c>
      <c r="E4726" s="6" t="s">
        <v>31</v>
      </c>
    </row>
    <row r="4727" spans="1:5" ht="12" x14ac:dyDescent="0.2">
      <c r="A4727" s="6" t="s">
        <v>3031</v>
      </c>
      <c r="B4727" s="6" t="s">
        <v>31</v>
      </c>
      <c r="C4727" s="6" t="s">
        <v>31</v>
      </c>
      <c r="D4727" s="6" t="s">
        <v>31</v>
      </c>
      <c r="E4727" s="6" t="s">
        <v>31</v>
      </c>
    </row>
    <row r="4728" spans="1:5" ht="12" x14ac:dyDescent="0.2">
      <c r="A4728" s="6" t="s">
        <v>31</v>
      </c>
      <c r="B4728" s="6" t="s">
        <v>31</v>
      </c>
      <c r="C4728" s="6" t="s">
        <v>31</v>
      </c>
      <c r="D4728" s="6" t="s">
        <v>31</v>
      </c>
      <c r="E4728" s="6" t="s">
        <v>31</v>
      </c>
    </row>
    <row r="4729" spans="1:5" ht="12" x14ac:dyDescent="0.2">
      <c r="A4729" s="6" t="s">
        <v>3032</v>
      </c>
      <c r="B4729" s="6" t="s">
        <v>31</v>
      </c>
      <c r="C4729" s="6" t="s">
        <v>31</v>
      </c>
      <c r="D4729" s="6" t="s">
        <v>31</v>
      </c>
      <c r="E4729" s="6" t="s">
        <v>31</v>
      </c>
    </row>
    <row r="4730" spans="1:5" ht="12" x14ac:dyDescent="0.2">
      <c r="A4730" s="6" t="s">
        <v>31</v>
      </c>
      <c r="B4730" s="6" t="s">
        <v>31</v>
      </c>
      <c r="C4730" s="6" t="s">
        <v>31</v>
      </c>
      <c r="D4730" s="6" t="s">
        <v>31</v>
      </c>
      <c r="E4730" s="6" t="s">
        <v>31</v>
      </c>
    </row>
    <row r="4731" spans="1:5" ht="12" x14ac:dyDescent="0.2">
      <c r="A4731" s="6" t="s">
        <v>1960</v>
      </c>
      <c r="B4731" s="6" t="s">
        <v>31</v>
      </c>
      <c r="C4731" s="6" t="s">
        <v>31</v>
      </c>
      <c r="D4731" s="6" t="s">
        <v>31</v>
      </c>
      <c r="E4731" s="6" t="s">
        <v>31</v>
      </c>
    </row>
    <row r="4732" spans="1:5" ht="12" x14ac:dyDescent="0.2">
      <c r="A4732" s="6" t="s">
        <v>3043</v>
      </c>
      <c r="B4732" s="6" t="s">
        <v>31</v>
      </c>
      <c r="C4732" s="6" t="s">
        <v>31</v>
      </c>
      <c r="D4732" s="6" t="s">
        <v>31</v>
      </c>
      <c r="E4732" s="6" t="s">
        <v>31</v>
      </c>
    </row>
    <row r="4733" spans="1:5" ht="12" x14ac:dyDescent="0.2">
      <c r="A4733" s="6" t="s">
        <v>3033</v>
      </c>
      <c r="B4733" s="6" t="s">
        <v>31</v>
      </c>
      <c r="C4733" s="6" t="s">
        <v>31</v>
      </c>
      <c r="D4733" s="6" t="s">
        <v>31</v>
      </c>
      <c r="E4733" s="6" t="s">
        <v>31</v>
      </c>
    </row>
    <row r="4734" spans="1:5" ht="12" x14ac:dyDescent="0.2">
      <c r="A4734" s="6" t="s">
        <v>3044</v>
      </c>
      <c r="B4734" s="9">
        <v>0</v>
      </c>
      <c r="C4734" s="9">
        <v>0</v>
      </c>
      <c r="D4734" s="9">
        <v>0</v>
      </c>
      <c r="E4734" s="9">
        <v>0</v>
      </c>
    </row>
    <row r="4735" spans="1:5" ht="12" x14ac:dyDescent="0.2">
      <c r="A4735" s="6" t="s">
        <v>1918</v>
      </c>
      <c r="B4735" s="6" t="s">
        <v>31</v>
      </c>
      <c r="C4735" s="6" t="s">
        <v>31</v>
      </c>
      <c r="D4735" s="6" t="s">
        <v>31</v>
      </c>
      <c r="E4735" s="6" t="s">
        <v>31</v>
      </c>
    </row>
    <row r="4736" spans="1:5" ht="12" x14ac:dyDescent="0.2">
      <c r="A4736" s="6" t="s">
        <v>3045</v>
      </c>
      <c r="B4736" s="9">
        <v>0</v>
      </c>
      <c r="C4736" s="9">
        <v>5012.3999999999996</v>
      </c>
      <c r="D4736" s="9">
        <v>0</v>
      </c>
      <c r="E4736" s="9">
        <v>5012.3999999999996</v>
      </c>
    </row>
    <row r="4737" spans="1:5" ht="12" x14ac:dyDescent="0.2">
      <c r="A4737" s="6" t="s">
        <v>1920</v>
      </c>
      <c r="B4737" s="6" t="s">
        <v>31</v>
      </c>
      <c r="C4737" s="6" t="s">
        <v>31</v>
      </c>
      <c r="D4737" s="6" t="s">
        <v>31</v>
      </c>
      <c r="E4737" s="6" t="s">
        <v>31</v>
      </c>
    </row>
    <row r="4738" spans="1:5" ht="12" x14ac:dyDescent="0.2">
      <c r="A4738" s="6" t="s">
        <v>3046</v>
      </c>
      <c r="B4738" s="9">
        <v>0</v>
      </c>
      <c r="C4738" s="9">
        <v>0</v>
      </c>
      <c r="D4738" s="9">
        <v>0</v>
      </c>
      <c r="E4738" s="9">
        <v>0</v>
      </c>
    </row>
    <row r="4739" spans="1:5" ht="12" x14ac:dyDescent="0.2">
      <c r="A4739" s="6" t="s">
        <v>1922</v>
      </c>
      <c r="B4739" s="6" t="s">
        <v>31</v>
      </c>
      <c r="C4739" s="6" t="s">
        <v>31</v>
      </c>
      <c r="D4739" s="6" t="s">
        <v>31</v>
      </c>
      <c r="E4739" s="6" t="s">
        <v>31</v>
      </c>
    </row>
    <row r="4740" spans="1:5" ht="12" x14ac:dyDescent="0.2">
      <c r="A4740" s="6" t="s">
        <v>1365</v>
      </c>
      <c r="B4740" s="9">
        <v>0</v>
      </c>
      <c r="C4740" s="9">
        <v>5012.3999999999996</v>
      </c>
      <c r="D4740" s="9">
        <v>0</v>
      </c>
      <c r="E4740" s="9">
        <v>5012.3999999999996</v>
      </c>
    </row>
    <row r="4741" spans="1:5" ht="12" x14ac:dyDescent="0.2">
      <c r="A4741" s="6" t="s">
        <v>31</v>
      </c>
      <c r="B4741" s="6" t="s">
        <v>31</v>
      </c>
      <c r="C4741" s="6" t="s">
        <v>31</v>
      </c>
      <c r="D4741" s="6" t="s">
        <v>31</v>
      </c>
      <c r="E4741" s="6" t="s">
        <v>31</v>
      </c>
    </row>
    <row r="4742" spans="1:5" ht="12" x14ac:dyDescent="0.2">
      <c r="A4742" s="6" t="s">
        <v>31</v>
      </c>
      <c r="B4742" s="6" t="s">
        <v>31</v>
      </c>
      <c r="C4742" s="6" t="s">
        <v>31</v>
      </c>
      <c r="D4742" s="6" t="s">
        <v>31</v>
      </c>
      <c r="E4742" s="6" t="s">
        <v>31</v>
      </c>
    </row>
    <row r="4743" spans="1:5" ht="12" x14ac:dyDescent="0.2">
      <c r="A4743" s="6" t="s">
        <v>3035</v>
      </c>
      <c r="B4743" s="6" t="s">
        <v>31</v>
      </c>
      <c r="C4743" s="6" t="s">
        <v>31</v>
      </c>
      <c r="D4743" s="6" t="s">
        <v>31</v>
      </c>
      <c r="E4743" s="6" t="s">
        <v>31</v>
      </c>
    </row>
    <row r="4744" spans="1:5" ht="12" x14ac:dyDescent="0.2">
      <c r="A4744" s="6" t="s">
        <v>3036</v>
      </c>
      <c r="B4744" s="6" t="s">
        <v>31</v>
      </c>
      <c r="C4744" s="6" t="s">
        <v>31</v>
      </c>
      <c r="D4744" s="6" t="s">
        <v>31</v>
      </c>
      <c r="E4744" s="6" t="s">
        <v>31</v>
      </c>
    </row>
    <row r="4745" spans="1:5" ht="12" x14ac:dyDescent="0.2">
      <c r="A4745" s="6" t="s">
        <v>3037</v>
      </c>
      <c r="B4745" s="6" t="s">
        <v>31</v>
      </c>
      <c r="C4745" s="6" t="s">
        <v>31</v>
      </c>
      <c r="D4745" s="6" t="s">
        <v>31</v>
      </c>
      <c r="E4745" s="6" t="s">
        <v>31</v>
      </c>
    </row>
    <row r="4746" spans="1:5" ht="12" x14ac:dyDescent="0.2">
      <c r="A4746" s="6" t="s">
        <v>1680</v>
      </c>
      <c r="B4746" s="6" t="s">
        <v>31</v>
      </c>
      <c r="C4746" s="6" t="s">
        <v>31</v>
      </c>
      <c r="D4746" s="6" t="s">
        <v>31</v>
      </c>
      <c r="E4746" s="6" t="s">
        <v>31</v>
      </c>
    </row>
    <row r="4747" spans="1:5" ht="12" x14ac:dyDescent="0.2">
      <c r="A4747" s="6" t="s">
        <v>3038</v>
      </c>
      <c r="B4747" s="6" t="s">
        <v>31</v>
      </c>
      <c r="C4747" s="6" t="s">
        <v>31</v>
      </c>
      <c r="D4747" s="6" t="s">
        <v>31</v>
      </c>
      <c r="E4747" s="6" t="s">
        <v>31</v>
      </c>
    </row>
    <row r="4748" spans="1:5" ht="12" x14ac:dyDescent="0.2">
      <c r="A4748" s="6" t="s">
        <v>3039</v>
      </c>
      <c r="B4748" s="9">
        <v>301.39999999999998</v>
      </c>
      <c r="C4748" s="9">
        <v>0</v>
      </c>
      <c r="D4748" s="9">
        <v>0</v>
      </c>
      <c r="E4748" s="9">
        <v>301.39999999999998</v>
      </c>
    </row>
    <row r="4749" spans="1:5" ht="12" x14ac:dyDescent="0.2">
      <c r="A4749" s="6" t="s">
        <v>1683</v>
      </c>
      <c r="B4749" s="6" t="s">
        <v>31</v>
      </c>
      <c r="C4749" s="6" t="s">
        <v>31</v>
      </c>
      <c r="D4749" s="6" t="s">
        <v>31</v>
      </c>
      <c r="E4749" s="6" t="s">
        <v>31</v>
      </c>
    </row>
    <row r="4750" spans="1:5" ht="12" x14ac:dyDescent="0.2">
      <c r="A4750" s="6" t="s">
        <v>3040</v>
      </c>
      <c r="B4750" s="9">
        <v>0</v>
      </c>
      <c r="C4750" s="9">
        <v>1025.8</v>
      </c>
      <c r="D4750" s="9">
        <v>0</v>
      </c>
      <c r="E4750" s="9">
        <v>1025.8</v>
      </c>
    </row>
    <row r="4751" spans="1:5" ht="12" x14ac:dyDescent="0.2">
      <c r="A4751" s="6" t="s">
        <v>1685</v>
      </c>
      <c r="B4751" s="6" t="s">
        <v>31</v>
      </c>
      <c r="C4751" s="6" t="s">
        <v>31</v>
      </c>
      <c r="D4751" s="6" t="s">
        <v>31</v>
      </c>
      <c r="E4751" s="6" t="s">
        <v>31</v>
      </c>
    </row>
    <row r="4752" spans="1:5" ht="12" x14ac:dyDescent="0.2">
      <c r="A4752" s="6" t="s">
        <v>3041</v>
      </c>
      <c r="B4752" s="9">
        <v>0</v>
      </c>
      <c r="C4752" s="9">
        <v>0</v>
      </c>
      <c r="D4752" s="9">
        <v>417.1</v>
      </c>
      <c r="E4752" s="9">
        <v>417.1</v>
      </c>
    </row>
    <row r="4753" spans="1:5" ht="12" x14ac:dyDescent="0.2">
      <c r="A4753" s="6" t="s">
        <v>1687</v>
      </c>
      <c r="B4753" s="6" t="s">
        <v>31</v>
      </c>
      <c r="C4753" s="6" t="s">
        <v>31</v>
      </c>
      <c r="D4753" s="6" t="s">
        <v>31</v>
      </c>
      <c r="E4753" s="6" t="s">
        <v>31</v>
      </c>
    </row>
    <row r="4754" spans="1:5" ht="12" x14ac:dyDescent="0.2">
      <c r="A4754" s="6" t="s">
        <v>1503</v>
      </c>
      <c r="B4754" s="9">
        <v>301.39999999999998</v>
      </c>
      <c r="C4754" s="9">
        <v>1025.8</v>
      </c>
      <c r="D4754" s="9">
        <v>417.1</v>
      </c>
      <c r="E4754" s="9">
        <v>1744.3</v>
      </c>
    </row>
    <row r="4755" spans="1:5" ht="12" x14ac:dyDescent="0.2">
      <c r="A4755" s="6" t="s">
        <v>31</v>
      </c>
      <c r="B4755" s="6" t="s">
        <v>31</v>
      </c>
      <c r="C4755" s="6" t="s">
        <v>31</v>
      </c>
      <c r="D4755" s="6" t="s">
        <v>31</v>
      </c>
      <c r="E4755" s="6" t="s">
        <v>31</v>
      </c>
    </row>
    <row r="4756" spans="1:5" ht="12" x14ac:dyDescent="0.2">
      <c r="A4756" s="6" t="s">
        <v>31</v>
      </c>
      <c r="B4756" s="6" t="s">
        <v>31</v>
      </c>
      <c r="C4756" s="6" t="s">
        <v>31</v>
      </c>
      <c r="D4756" s="6" t="s">
        <v>31</v>
      </c>
      <c r="E4756" s="6" t="s">
        <v>31</v>
      </c>
    </row>
    <row r="4757" spans="1:5" ht="12" x14ac:dyDescent="0.2">
      <c r="A4757" s="7" t="s">
        <v>3047</v>
      </c>
      <c r="B4757" s="8">
        <v>301</v>
      </c>
      <c r="C4757" s="8">
        <v>6038</v>
      </c>
      <c r="D4757" s="8">
        <v>417</v>
      </c>
      <c r="E4757" s="8">
        <v>6756</v>
      </c>
    </row>
    <row r="4758" spans="1:5" ht="12" x14ac:dyDescent="0.2">
      <c r="A4758" s="6" t="s">
        <v>3028</v>
      </c>
      <c r="B4758" s="6" t="s">
        <v>31</v>
      </c>
      <c r="C4758" s="6" t="s">
        <v>31</v>
      </c>
      <c r="D4758" s="6" t="s">
        <v>31</v>
      </c>
      <c r="E4758" s="6" t="s">
        <v>31</v>
      </c>
    </row>
    <row r="4759" spans="1:5" ht="12" x14ac:dyDescent="0.2">
      <c r="A4759" s="6" t="s">
        <v>3029</v>
      </c>
      <c r="B4759" s="6" t="s">
        <v>31</v>
      </c>
      <c r="C4759" s="6" t="s">
        <v>31</v>
      </c>
      <c r="D4759" s="6" t="s">
        <v>31</v>
      </c>
      <c r="E4759" s="6" t="s">
        <v>31</v>
      </c>
    </row>
    <row r="4760" spans="1:5" ht="12" x14ac:dyDescent="0.2">
      <c r="A4760" s="6" t="s">
        <v>31</v>
      </c>
      <c r="B4760" s="6" t="s">
        <v>31</v>
      </c>
      <c r="C4760" s="6" t="s">
        <v>31</v>
      </c>
      <c r="D4760" s="6" t="s">
        <v>31</v>
      </c>
      <c r="E4760" s="6" t="s">
        <v>31</v>
      </c>
    </row>
    <row r="4761" spans="1:5" ht="12" x14ac:dyDescent="0.2">
      <c r="A4761" s="6" t="s">
        <v>1349</v>
      </c>
      <c r="B4761" s="6" t="s">
        <v>31</v>
      </c>
      <c r="C4761" s="6" t="s">
        <v>31</v>
      </c>
      <c r="D4761" s="6" t="s">
        <v>31</v>
      </c>
      <c r="E4761" s="6" t="s">
        <v>31</v>
      </c>
    </row>
    <row r="4762" spans="1:5" ht="12" x14ac:dyDescent="0.2">
      <c r="A4762" s="6" t="s">
        <v>1350</v>
      </c>
      <c r="B4762" s="6" t="s">
        <v>31</v>
      </c>
      <c r="C4762" s="6" t="s">
        <v>31</v>
      </c>
      <c r="D4762" s="6" t="s">
        <v>31</v>
      </c>
      <c r="E4762" s="6" t="s">
        <v>31</v>
      </c>
    </row>
    <row r="4763" spans="1:5" ht="12" x14ac:dyDescent="0.2">
      <c r="A4763" s="6" t="s">
        <v>1351</v>
      </c>
      <c r="B4763" s="6" t="s">
        <v>31</v>
      </c>
      <c r="C4763" s="6" t="s">
        <v>31</v>
      </c>
      <c r="D4763" s="6" t="s">
        <v>31</v>
      </c>
      <c r="E4763" s="6" t="s">
        <v>31</v>
      </c>
    </row>
    <row r="4764" spans="1:5" ht="12" x14ac:dyDescent="0.2">
      <c r="A4764" s="6" t="s">
        <v>31</v>
      </c>
      <c r="B4764" s="6" t="s">
        <v>31</v>
      </c>
      <c r="C4764" s="6" t="s">
        <v>31</v>
      </c>
      <c r="D4764" s="6" t="s">
        <v>31</v>
      </c>
      <c r="E4764" s="6" t="s">
        <v>31</v>
      </c>
    </row>
    <row r="4765" spans="1:5" ht="12" x14ac:dyDescent="0.2">
      <c r="A4765" s="6" t="s">
        <v>3030</v>
      </c>
      <c r="B4765" s="6" t="s">
        <v>31</v>
      </c>
      <c r="C4765" s="6" t="s">
        <v>31</v>
      </c>
      <c r="D4765" s="6" t="s">
        <v>31</v>
      </c>
      <c r="E4765" s="6" t="s">
        <v>31</v>
      </c>
    </row>
    <row r="4766" spans="1:5" ht="12" x14ac:dyDescent="0.2">
      <c r="A4766" s="6" t="s">
        <v>3031</v>
      </c>
      <c r="B4766" s="6" t="s">
        <v>31</v>
      </c>
      <c r="C4766" s="6" t="s">
        <v>31</v>
      </c>
      <c r="D4766" s="6" t="s">
        <v>31</v>
      </c>
      <c r="E4766" s="6" t="s">
        <v>31</v>
      </c>
    </row>
    <row r="4767" spans="1:5" ht="12" x14ac:dyDescent="0.2">
      <c r="A4767" s="6" t="s">
        <v>31</v>
      </c>
      <c r="B4767" s="6" t="s">
        <v>31</v>
      </c>
      <c r="C4767" s="6" t="s">
        <v>31</v>
      </c>
      <c r="D4767" s="6" t="s">
        <v>31</v>
      </c>
      <c r="E4767" s="6" t="s">
        <v>31</v>
      </c>
    </row>
    <row r="4768" spans="1:5" ht="12" x14ac:dyDescent="0.2">
      <c r="A4768" s="6" t="s">
        <v>3032</v>
      </c>
      <c r="B4768" s="6" t="s">
        <v>31</v>
      </c>
      <c r="C4768" s="6" t="s">
        <v>31</v>
      </c>
      <c r="D4768" s="6" t="s">
        <v>31</v>
      </c>
      <c r="E4768" s="6" t="s">
        <v>31</v>
      </c>
    </row>
    <row r="4769" spans="1:5" ht="12" x14ac:dyDescent="0.2">
      <c r="A4769" s="6" t="s">
        <v>31</v>
      </c>
      <c r="B4769" s="6" t="s">
        <v>31</v>
      </c>
      <c r="C4769" s="6" t="s">
        <v>31</v>
      </c>
      <c r="D4769" s="6" t="s">
        <v>31</v>
      </c>
      <c r="E4769" s="6" t="s">
        <v>31</v>
      </c>
    </row>
    <row r="4770" spans="1:5" ht="12" x14ac:dyDescent="0.2">
      <c r="A4770" s="6" t="s">
        <v>1960</v>
      </c>
      <c r="B4770" s="6" t="s">
        <v>31</v>
      </c>
      <c r="C4770" s="6" t="s">
        <v>31</v>
      </c>
      <c r="D4770" s="6" t="s">
        <v>31</v>
      </c>
      <c r="E4770" s="6" t="s">
        <v>31</v>
      </c>
    </row>
    <row r="4771" spans="1:5" ht="12" x14ac:dyDescent="0.2">
      <c r="A4771" s="6" t="s">
        <v>3043</v>
      </c>
      <c r="B4771" s="6" t="s">
        <v>31</v>
      </c>
      <c r="C4771" s="6" t="s">
        <v>31</v>
      </c>
      <c r="D4771" s="6" t="s">
        <v>31</v>
      </c>
      <c r="E4771" s="6" t="s">
        <v>31</v>
      </c>
    </row>
    <row r="4772" spans="1:5" ht="12" x14ac:dyDescent="0.2">
      <c r="A4772" s="6" t="s">
        <v>3033</v>
      </c>
      <c r="B4772" s="6" t="s">
        <v>31</v>
      </c>
      <c r="C4772" s="6" t="s">
        <v>31</v>
      </c>
      <c r="D4772" s="6" t="s">
        <v>31</v>
      </c>
      <c r="E4772" s="6" t="s">
        <v>31</v>
      </c>
    </row>
    <row r="4773" spans="1:5" ht="12" x14ac:dyDescent="0.2">
      <c r="A4773" s="6" t="s">
        <v>3044</v>
      </c>
      <c r="B4773" s="9">
        <v>0</v>
      </c>
      <c r="C4773" s="9">
        <v>0</v>
      </c>
      <c r="D4773" s="9">
        <v>0</v>
      </c>
      <c r="E4773" s="9">
        <v>0</v>
      </c>
    </row>
    <row r="4774" spans="1:5" ht="12" x14ac:dyDescent="0.2">
      <c r="A4774" s="6" t="s">
        <v>1918</v>
      </c>
      <c r="B4774" s="6" t="s">
        <v>31</v>
      </c>
      <c r="C4774" s="6" t="s">
        <v>31</v>
      </c>
      <c r="D4774" s="6" t="s">
        <v>31</v>
      </c>
      <c r="E4774" s="6" t="s">
        <v>31</v>
      </c>
    </row>
    <row r="4775" spans="1:5" ht="12" x14ac:dyDescent="0.2">
      <c r="A4775" s="6" t="s">
        <v>3045</v>
      </c>
      <c r="B4775" s="9">
        <v>0</v>
      </c>
      <c r="C4775" s="9">
        <v>5012.3999999999996</v>
      </c>
      <c r="D4775" s="9">
        <v>0</v>
      </c>
      <c r="E4775" s="9">
        <v>5012.3999999999996</v>
      </c>
    </row>
    <row r="4776" spans="1:5" ht="12" x14ac:dyDescent="0.2">
      <c r="A4776" s="6" t="s">
        <v>1920</v>
      </c>
      <c r="B4776" s="6" t="s">
        <v>31</v>
      </c>
      <c r="C4776" s="6" t="s">
        <v>31</v>
      </c>
      <c r="D4776" s="6" t="s">
        <v>31</v>
      </c>
      <c r="E4776" s="6" t="s">
        <v>31</v>
      </c>
    </row>
    <row r="4777" spans="1:5" ht="12" x14ac:dyDescent="0.2">
      <c r="A4777" s="6" t="s">
        <v>3046</v>
      </c>
      <c r="B4777" s="9">
        <v>0</v>
      </c>
      <c r="C4777" s="9">
        <v>0</v>
      </c>
      <c r="D4777" s="9">
        <v>0</v>
      </c>
      <c r="E4777" s="9">
        <v>0</v>
      </c>
    </row>
    <row r="4778" spans="1:5" ht="12" x14ac:dyDescent="0.2">
      <c r="A4778" s="6" t="s">
        <v>1922</v>
      </c>
      <c r="B4778" s="6" t="s">
        <v>31</v>
      </c>
      <c r="C4778" s="6" t="s">
        <v>31</v>
      </c>
      <c r="D4778" s="6" t="s">
        <v>31</v>
      </c>
      <c r="E4778" s="6" t="s">
        <v>31</v>
      </c>
    </row>
    <row r="4779" spans="1:5" ht="12" x14ac:dyDescent="0.2">
      <c r="A4779" s="6" t="s">
        <v>1365</v>
      </c>
      <c r="B4779" s="9">
        <v>0</v>
      </c>
      <c r="C4779" s="9">
        <v>5012.3999999999996</v>
      </c>
      <c r="D4779" s="9">
        <v>0</v>
      </c>
      <c r="E4779" s="9">
        <v>5012.3999999999996</v>
      </c>
    </row>
    <row r="4780" spans="1:5" ht="12" x14ac:dyDescent="0.2">
      <c r="A4780" s="6" t="s">
        <v>31</v>
      </c>
      <c r="B4780" s="6" t="s">
        <v>31</v>
      </c>
      <c r="C4780" s="6" t="s">
        <v>31</v>
      </c>
      <c r="D4780" s="6" t="s">
        <v>31</v>
      </c>
      <c r="E4780" s="6" t="s">
        <v>31</v>
      </c>
    </row>
    <row r="4781" spans="1:5" ht="12" x14ac:dyDescent="0.2">
      <c r="A4781" s="6" t="s">
        <v>31</v>
      </c>
      <c r="B4781" s="6" t="s">
        <v>31</v>
      </c>
      <c r="C4781" s="6" t="s">
        <v>31</v>
      </c>
      <c r="D4781" s="6" t="s">
        <v>31</v>
      </c>
      <c r="E4781" s="6" t="s">
        <v>31</v>
      </c>
    </row>
    <row r="4782" spans="1:5" ht="12" x14ac:dyDescent="0.2">
      <c r="A4782" s="6" t="s">
        <v>3035</v>
      </c>
      <c r="B4782" s="6" t="s">
        <v>31</v>
      </c>
      <c r="C4782" s="6" t="s">
        <v>31</v>
      </c>
      <c r="D4782" s="6" t="s">
        <v>31</v>
      </c>
      <c r="E4782" s="6" t="s">
        <v>31</v>
      </c>
    </row>
    <row r="4783" spans="1:5" ht="12" x14ac:dyDescent="0.2">
      <c r="A4783" s="6" t="s">
        <v>3036</v>
      </c>
      <c r="B4783" s="6" t="s">
        <v>31</v>
      </c>
      <c r="C4783" s="6" t="s">
        <v>31</v>
      </c>
      <c r="D4783" s="6" t="s">
        <v>31</v>
      </c>
      <c r="E4783" s="6" t="s">
        <v>31</v>
      </c>
    </row>
    <row r="4784" spans="1:5" ht="12" x14ac:dyDescent="0.2">
      <c r="A4784" s="6" t="s">
        <v>3037</v>
      </c>
      <c r="B4784" s="6" t="s">
        <v>31</v>
      </c>
      <c r="C4784" s="6" t="s">
        <v>31</v>
      </c>
      <c r="D4784" s="6" t="s">
        <v>31</v>
      </c>
      <c r="E4784" s="6" t="s">
        <v>31</v>
      </c>
    </row>
    <row r="4785" spans="1:5" ht="12" x14ac:dyDescent="0.2">
      <c r="A4785" s="6" t="s">
        <v>1680</v>
      </c>
      <c r="B4785" s="6" t="s">
        <v>31</v>
      </c>
      <c r="C4785" s="6" t="s">
        <v>31</v>
      </c>
      <c r="D4785" s="6" t="s">
        <v>31</v>
      </c>
      <c r="E4785" s="6" t="s">
        <v>31</v>
      </c>
    </row>
    <row r="4786" spans="1:5" ht="12" x14ac:dyDescent="0.2">
      <c r="A4786" s="6" t="s">
        <v>3038</v>
      </c>
      <c r="B4786" s="6" t="s">
        <v>31</v>
      </c>
      <c r="C4786" s="6" t="s">
        <v>31</v>
      </c>
      <c r="D4786" s="6" t="s">
        <v>31</v>
      </c>
      <c r="E4786" s="6" t="s">
        <v>31</v>
      </c>
    </row>
    <row r="4787" spans="1:5" ht="12" x14ac:dyDescent="0.2">
      <c r="A4787" s="6" t="s">
        <v>3039</v>
      </c>
      <c r="B4787" s="9">
        <v>301.39999999999998</v>
      </c>
      <c r="C4787" s="9">
        <v>0</v>
      </c>
      <c r="D4787" s="9">
        <v>0</v>
      </c>
      <c r="E4787" s="9">
        <v>301.39999999999998</v>
      </c>
    </row>
    <row r="4788" spans="1:5" ht="12" x14ac:dyDescent="0.2">
      <c r="A4788" s="6" t="s">
        <v>1683</v>
      </c>
      <c r="B4788" s="6" t="s">
        <v>31</v>
      </c>
      <c r="C4788" s="6" t="s">
        <v>31</v>
      </c>
      <c r="D4788" s="6" t="s">
        <v>31</v>
      </c>
      <c r="E4788" s="6" t="s">
        <v>31</v>
      </c>
    </row>
    <row r="4789" spans="1:5" ht="12" x14ac:dyDescent="0.2">
      <c r="A4789" s="6" t="s">
        <v>3040</v>
      </c>
      <c r="B4789" s="9">
        <v>0</v>
      </c>
      <c r="C4789" s="9">
        <v>1025.8</v>
      </c>
      <c r="D4789" s="9">
        <v>0</v>
      </c>
      <c r="E4789" s="9">
        <v>1025.8</v>
      </c>
    </row>
    <row r="4790" spans="1:5" ht="12" x14ac:dyDescent="0.2">
      <c r="A4790" s="6" t="s">
        <v>1685</v>
      </c>
      <c r="B4790" s="6" t="s">
        <v>31</v>
      </c>
      <c r="C4790" s="6" t="s">
        <v>31</v>
      </c>
      <c r="D4790" s="6" t="s">
        <v>31</v>
      </c>
      <c r="E4790" s="6" t="s">
        <v>31</v>
      </c>
    </row>
    <row r="4791" spans="1:5" ht="12" x14ac:dyDescent="0.2">
      <c r="A4791" s="6" t="s">
        <v>3041</v>
      </c>
      <c r="B4791" s="9">
        <v>0</v>
      </c>
      <c r="C4791" s="9">
        <v>0</v>
      </c>
      <c r="D4791" s="9">
        <v>417.1</v>
      </c>
      <c r="E4791" s="9">
        <v>417.1</v>
      </c>
    </row>
    <row r="4792" spans="1:5" ht="12" x14ac:dyDescent="0.2">
      <c r="A4792" s="6" t="s">
        <v>1687</v>
      </c>
      <c r="B4792" s="6" t="s">
        <v>31</v>
      </c>
      <c r="C4792" s="6" t="s">
        <v>31</v>
      </c>
      <c r="D4792" s="6" t="s">
        <v>31</v>
      </c>
      <c r="E4792" s="6" t="s">
        <v>31</v>
      </c>
    </row>
    <row r="4793" spans="1:5" ht="12" x14ac:dyDescent="0.2">
      <c r="A4793" s="6" t="s">
        <v>1503</v>
      </c>
      <c r="B4793" s="9">
        <v>301.39999999999998</v>
      </c>
      <c r="C4793" s="9">
        <v>1025.8</v>
      </c>
      <c r="D4793" s="9">
        <v>417.1</v>
      </c>
      <c r="E4793" s="9">
        <v>1744.3</v>
      </c>
    </row>
    <row r="4794" spans="1:5" ht="12" x14ac:dyDescent="0.2">
      <c r="A4794" s="6" t="s">
        <v>31</v>
      </c>
      <c r="B4794" s="6" t="s">
        <v>31</v>
      </c>
      <c r="C4794" s="6" t="s">
        <v>31</v>
      </c>
      <c r="D4794" s="6" t="s">
        <v>31</v>
      </c>
      <c r="E4794" s="6" t="s">
        <v>31</v>
      </c>
    </row>
    <row r="4795" spans="1:5" ht="12" x14ac:dyDescent="0.2">
      <c r="A4795" s="6" t="s">
        <v>31</v>
      </c>
      <c r="B4795" s="6" t="s">
        <v>31</v>
      </c>
      <c r="C4795" s="6" t="s">
        <v>31</v>
      </c>
      <c r="D4795" s="6" t="s">
        <v>31</v>
      </c>
      <c r="E4795" s="6" t="s">
        <v>31</v>
      </c>
    </row>
    <row r="4796" spans="1:5" ht="12" x14ac:dyDescent="0.2">
      <c r="A4796" s="7" t="s">
        <v>3048</v>
      </c>
      <c r="B4796" s="8">
        <v>301</v>
      </c>
      <c r="C4796" s="8">
        <v>7709</v>
      </c>
      <c r="D4796" s="8">
        <v>417</v>
      </c>
      <c r="E4796" s="8">
        <v>8427</v>
      </c>
    </row>
    <row r="4797" spans="1:5" ht="12" x14ac:dyDescent="0.2">
      <c r="A4797" s="6" t="s">
        <v>3028</v>
      </c>
      <c r="B4797" s="6" t="s">
        <v>31</v>
      </c>
      <c r="C4797" s="6" t="s">
        <v>31</v>
      </c>
      <c r="D4797" s="6" t="s">
        <v>31</v>
      </c>
      <c r="E4797" s="6" t="s">
        <v>31</v>
      </c>
    </row>
    <row r="4798" spans="1:5" ht="12" x14ac:dyDescent="0.2">
      <c r="A4798" s="6" t="s">
        <v>3029</v>
      </c>
      <c r="B4798" s="6" t="s">
        <v>31</v>
      </c>
      <c r="C4798" s="6" t="s">
        <v>31</v>
      </c>
      <c r="D4798" s="6" t="s">
        <v>31</v>
      </c>
      <c r="E4798" s="6" t="s">
        <v>31</v>
      </c>
    </row>
    <row r="4799" spans="1:5" ht="12" x14ac:dyDescent="0.2">
      <c r="A4799" s="6" t="s">
        <v>31</v>
      </c>
      <c r="B4799" s="6" t="s">
        <v>31</v>
      </c>
      <c r="C4799" s="6" t="s">
        <v>31</v>
      </c>
      <c r="D4799" s="6" t="s">
        <v>31</v>
      </c>
      <c r="E4799" s="6" t="s">
        <v>31</v>
      </c>
    </row>
    <row r="4800" spans="1:5" ht="12" x14ac:dyDescent="0.2">
      <c r="A4800" s="6" t="s">
        <v>1349</v>
      </c>
      <c r="B4800" s="6" t="s">
        <v>31</v>
      </c>
      <c r="C4800" s="6" t="s">
        <v>31</v>
      </c>
      <c r="D4800" s="6" t="s">
        <v>31</v>
      </c>
      <c r="E4800" s="6" t="s">
        <v>31</v>
      </c>
    </row>
    <row r="4801" spans="1:5" ht="12" x14ac:dyDescent="0.2">
      <c r="A4801" s="6" t="s">
        <v>1350</v>
      </c>
      <c r="B4801" s="6" t="s">
        <v>31</v>
      </c>
      <c r="C4801" s="6" t="s">
        <v>31</v>
      </c>
      <c r="D4801" s="6" t="s">
        <v>31</v>
      </c>
      <c r="E4801" s="6" t="s">
        <v>31</v>
      </c>
    </row>
    <row r="4802" spans="1:5" ht="12" x14ac:dyDescent="0.2">
      <c r="A4802" s="6" t="s">
        <v>1351</v>
      </c>
      <c r="B4802" s="6" t="s">
        <v>31</v>
      </c>
      <c r="C4802" s="6" t="s">
        <v>31</v>
      </c>
      <c r="D4802" s="6" t="s">
        <v>31</v>
      </c>
      <c r="E4802" s="6" t="s">
        <v>31</v>
      </c>
    </row>
    <row r="4803" spans="1:5" ht="12" x14ac:dyDescent="0.2">
      <c r="A4803" s="6" t="s">
        <v>31</v>
      </c>
      <c r="B4803" s="6" t="s">
        <v>31</v>
      </c>
      <c r="C4803" s="6" t="s">
        <v>31</v>
      </c>
      <c r="D4803" s="6" t="s">
        <v>31</v>
      </c>
      <c r="E4803" s="6" t="s">
        <v>31</v>
      </c>
    </row>
    <row r="4804" spans="1:5" ht="12" x14ac:dyDescent="0.2">
      <c r="A4804" s="6" t="s">
        <v>3030</v>
      </c>
      <c r="B4804" s="6" t="s">
        <v>31</v>
      </c>
      <c r="C4804" s="6" t="s">
        <v>31</v>
      </c>
      <c r="D4804" s="6" t="s">
        <v>31</v>
      </c>
      <c r="E4804" s="6" t="s">
        <v>31</v>
      </c>
    </row>
    <row r="4805" spans="1:5" ht="12" x14ac:dyDescent="0.2">
      <c r="A4805" s="6" t="s">
        <v>3031</v>
      </c>
      <c r="B4805" s="6" t="s">
        <v>31</v>
      </c>
      <c r="C4805" s="6" t="s">
        <v>31</v>
      </c>
      <c r="D4805" s="6" t="s">
        <v>31</v>
      </c>
      <c r="E4805" s="6" t="s">
        <v>31</v>
      </c>
    </row>
    <row r="4806" spans="1:5" ht="12" x14ac:dyDescent="0.2">
      <c r="A4806" s="6" t="s">
        <v>31</v>
      </c>
      <c r="B4806" s="6" t="s">
        <v>31</v>
      </c>
      <c r="C4806" s="6" t="s">
        <v>31</v>
      </c>
      <c r="D4806" s="6" t="s">
        <v>31</v>
      </c>
      <c r="E4806" s="6" t="s">
        <v>31</v>
      </c>
    </row>
    <row r="4807" spans="1:5" ht="12" x14ac:dyDescent="0.2">
      <c r="A4807" s="6" t="s">
        <v>3032</v>
      </c>
      <c r="B4807" s="6" t="s">
        <v>31</v>
      </c>
      <c r="C4807" s="6" t="s">
        <v>31</v>
      </c>
      <c r="D4807" s="6" t="s">
        <v>31</v>
      </c>
      <c r="E4807" s="6" t="s">
        <v>31</v>
      </c>
    </row>
    <row r="4808" spans="1:5" ht="12" x14ac:dyDescent="0.2">
      <c r="A4808" s="6" t="s">
        <v>31</v>
      </c>
      <c r="B4808" s="6" t="s">
        <v>31</v>
      </c>
      <c r="C4808" s="6" t="s">
        <v>31</v>
      </c>
      <c r="D4808" s="6" t="s">
        <v>31</v>
      </c>
      <c r="E4808" s="6" t="s">
        <v>31</v>
      </c>
    </row>
    <row r="4809" spans="1:5" ht="12" x14ac:dyDescent="0.2">
      <c r="A4809" s="6" t="s">
        <v>1960</v>
      </c>
      <c r="B4809" s="6" t="s">
        <v>31</v>
      </c>
      <c r="C4809" s="6" t="s">
        <v>31</v>
      </c>
      <c r="D4809" s="6" t="s">
        <v>31</v>
      </c>
      <c r="E4809" s="6" t="s">
        <v>31</v>
      </c>
    </row>
    <row r="4810" spans="1:5" ht="12" x14ac:dyDescent="0.2">
      <c r="A4810" s="6" t="s">
        <v>3049</v>
      </c>
      <c r="B4810" s="6" t="s">
        <v>31</v>
      </c>
      <c r="C4810" s="6" t="s">
        <v>31</v>
      </c>
      <c r="D4810" s="6" t="s">
        <v>31</v>
      </c>
      <c r="E4810" s="6" t="s">
        <v>31</v>
      </c>
    </row>
    <row r="4811" spans="1:5" ht="12" x14ac:dyDescent="0.2">
      <c r="A4811" s="6" t="s">
        <v>3033</v>
      </c>
      <c r="B4811" s="6" t="s">
        <v>31</v>
      </c>
      <c r="C4811" s="6" t="s">
        <v>31</v>
      </c>
      <c r="D4811" s="6" t="s">
        <v>31</v>
      </c>
      <c r="E4811" s="6" t="s">
        <v>31</v>
      </c>
    </row>
    <row r="4812" spans="1:5" ht="12" x14ac:dyDescent="0.2">
      <c r="A4812" s="6" t="s">
        <v>3050</v>
      </c>
      <c r="B4812" s="9">
        <v>0</v>
      </c>
      <c r="C4812" s="9">
        <v>0</v>
      </c>
      <c r="D4812" s="9">
        <v>0</v>
      </c>
      <c r="E4812" s="9">
        <v>0</v>
      </c>
    </row>
    <row r="4813" spans="1:5" ht="12" x14ac:dyDescent="0.2">
      <c r="A4813" s="6" t="s">
        <v>1918</v>
      </c>
      <c r="B4813" s="6" t="s">
        <v>31</v>
      </c>
      <c r="C4813" s="6" t="s">
        <v>31</v>
      </c>
      <c r="D4813" s="6" t="s">
        <v>31</v>
      </c>
      <c r="E4813" s="6" t="s">
        <v>31</v>
      </c>
    </row>
    <row r="4814" spans="1:5" ht="12" x14ac:dyDescent="0.2">
      <c r="A4814" s="6" t="s">
        <v>3051</v>
      </c>
      <c r="B4814" s="9">
        <v>0</v>
      </c>
      <c r="C4814" s="9">
        <v>6683.2</v>
      </c>
      <c r="D4814" s="9">
        <v>0</v>
      </c>
      <c r="E4814" s="9">
        <v>6683.2</v>
      </c>
    </row>
    <row r="4815" spans="1:5" ht="12" x14ac:dyDescent="0.2">
      <c r="A4815" s="6" t="s">
        <v>1920</v>
      </c>
      <c r="B4815" s="6" t="s">
        <v>31</v>
      </c>
      <c r="C4815" s="6" t="s">
        <v>31</v>
      </c>
      <c r="D4815" s="6" t="s">
        <v>31</v>
      </c>
      <c r="E4815" s="6" t="s">
        <v>31</v>
      </c>
    </row>
    <row r="4816" spans="1:5" ht="12" x14ac:dyDescent="0.2">
      <c r="A4816" s="6" t="s">
        <v>3052</v>
      </c>
      <c r="B4816" s="9">
        <v>0</v>
      </c>
      <c r="C4816" s="9">
        <v>0</v>
      </c>
      <c r="D4816" s="9">
        <v>0</v>
      </c>
      <c r="E4816" s="9">
        <v>0</v>
      </c>
    </row>
    <row r="4817" spans="1:5" ht="12" x14ac:dyDescent="0.2">
      <c r="A4817" s="6" t="s">
        <v>1922</v>
      </c>
      <c r="B4817" s="6" t="s">
        <v>31</v>
      </c>
      <c r="C4817" s="6" t="s">
        <v>31</v>
      </c>
      <c r="D4817" s="6" t="s">
        <v>31</v>
      </c>
      <c r="E4817" s="6" t="s">
        <v>31</v>
      </c>
    </row>
    <row r="4818" spans="1:5" ht="12" x14ac:dyDescent="0.2">
      <c r="A4818" s="6" t="s">
        <v>1365</v>
      </c>
      <c r="B4818" s="9">
        <v>0</v>
      </c>
      <c r="C4818" s="9">
        <v>6683.2</v>
      </c>
      <c r="D4818" s="9">
        <v>0</v>
      </c>
      <c r="E4818" s="9">
        <v>6683.2</v>
      </c>
    </row>
    <row r="4819" spans="1:5" ht="12" x14ac:dyDescent="0.2">
      <c r="A4819" s="6" t="s">
        <v>31</v>
      </c>
      <c r="B4819" s="6" t="s">
        <v>31</v>
      </c>
      <c r="C4819" s="6" t="s">
        <v>31</v>
      </c>
      <c r="D4819" s="6" t="s">
        <v>31</v>
      </c>
      <c r="E4819" s="6" t="s">
        <v>31</v>
      </c>
    </row>
    <row r="4820" spans="1:5" ht="12" x14ac:dyDescent="0.2">
      <c r="A4820" s="6" t="s">
        <v>31</v>
      </c>
      <c r="B4820" s="6" t="s">
        <v>31</v>
      </c>
      <c r="C4820" s="6" t="s">
        <v>31</v>
      </c>
      <c r="D4820" s="6" t="s">
        <v>31</v>
      </c>
      <c r="E4820" s="6" t="s">
        <v>31</v>
      </c>
    </row>
    <row r="4821" spans="1:5" ht="12" x14ac:dyDescent="0.2">
      <c r="A4821" s="6" t="s">
        <v>3035</v>
      </c>
      <c r="B4821" s="6" t="s">
        <v>31</v>
      </c>
      <c r="C4821" s="6" t="s">
        <v>31</v>
      </c>
      <c r="D4821" s="6" t="s">
        <v>31</v>
      </c>
      <c r="E4821" s="6" t="s">
        <v>31</v>
      </c>
    </row>
    <row r="4822" spans="1:5" ht="12" x14ac:dyDescent="0.2">
      <c r="A4822" s="6" t="s">
        <v>3036</v>
      </c>
      <c r="B4822" s="6" t="s">
        <v>31</v>
      </c>
      <c r="C4822" s="6" t="s">
        <v>31</v>
      </c>
      <c r="D4822" s="6" t="s">
        <v>31</v>
      </c>
      <c r="E4822" s="6" t="s">
        <v>31</v>
      </c>
    </row>
    <row r="4823" spans="1:5" ht="12" x14ac:dyDescent="0.2">
      <c r="A4823" s="6" t="s">
        <v>3037</v>
      </c>
      <c r="B4823" s="6" t="s">
        <v>31</v>
      </c>
      <c r="C4823" s="6" t="s">
        <v>31</v>
      </c>
      <c r="D4823" s="6" t="s">
        <v>31</v>
      </c>
      <c r="E4823" s="6" t="s">
        <v>31</v>
      </c>
    </row>
    <row r="4824" spans="1:5" ht="12" x14ac:dyDescent="0.2">
      <c r="A4824" s="6" t="s">
        <v>1680</v>
      </c>
      <c r="B4824" s="6" t="s">
        <v>31</v>
      </c>
      <c r="C4824" s="6" t="s">
        <v>31</v>
      </c>
      <c r="D4824" s="6" t="s">
        <v>31</v>
      </c>
      <c r="E4824" s="6" t="s">
        <v>31</v>
      </c>
    </row>
    <row r="4825" spans="1:5" ht="12" x14ac:dyDescent="0.2">
      <c r="A4825" s="6" t="s">
        <v>3038</v>
      </c>
      <c r="B4825" s="6" t="s">
        <v>31</v>
      </c>
      <c r="C4825" s="6" t="s">
        <v>31</v>
      </c>
      <c r="D4825" s="6" t="s">
        <v>31</v>
      </c>
      <c r="E4825" s="6" t="s">
        <v>31</v>
      </c>
    </row>
    <row r="4826" spans="1:5" ht="12" x14ac:dyDescent="0.2">
      <c r="A4826" s="6" t="s">
        <v>3039</v>
      </c>
      <c r="B4826" s="9">
        <v>301.39999999999998</v>
      </c>
      <c r="C4826" s="9">
        <v>0</v>
      </c>
      <c r="D4826" s="9">
        <v>0</v>
      </c>
      <c r="E4826" s="9">
        <v>301.39999999999998</v>
      </c>
    </row>
    <row r="4827" spans="1:5" ht="12" x14ac:dyDescent="0.2">
      <c r="A4827" s="6" t="s">
        <v>1683</v>
      </c>
      <c r="B4827" s="6" t="s">
        <v>31</v>
      </c>
      <c r="C4827" s="6" t="s">
        <v>31</v>
      </c>
      <c r="D4827" s="6" t="s">
        <v>31</v>
      </c>
      <c r="E4827" s="6" t="s">
        <v>31</v>
      </c>
    </row>
    <row r="4828" spans="1:5" ht="12" x14ac:dyDescent="0.2">
      <c r="A4828" s="6" t="s">
        <v>3040</v>
      </c>
      <c r="B4828" s="9">
        <v>0</v>
      </c>
      <c r="C4828" s="9">
        <v>1025.8</v>
      </c>
      <c r="D4828" s="9">
        <v>0</v>
      </c>
      <c r="E4828" s="9">
        <v>1025.8</v>
      </c>
    </row>
    <row r="4829" spans="1:5" ht="12" x14ac:dyDescent="0.2">
      <c r="A4829" s="6" t="s">
        <v>1685</v>
      </c>
      <c r="B4829" s="6" t="s">
        <v>31</v>
      </c>
      <c r="C4829" s="6" t="s">
        <v>31</v>
      </c>
      <c r="D4829" s="6" t="s">
        <v>31</v>
      </c>
      <c r="E4829" s="6" t="s">
        <v>31</v>
      </c>
    </row>
    <row r="4830" spans="1:5" ht="12" x14ac:dyDescent="0.2">
      <c r="A4830" s="6" t="s">
        <v>3041</v>
      </c>
      <c r="B4830" s="9">
        <v>0</v>
      </c>
      <c r="C4830" s="9">
        <v>0</v>
      </c>
      <c r="D4830" s="9">
        <v>417.1</v>
      </c>
      <c r="E4830" s="9">
        <v>417.1</v>
      </c>
    </row>
    <row r="4831" spans="1:5" ht="12" x14ac:dyDescent="0.2">
      <c r="A4831" s="6" t="s">
        <v>1687</v>
      </c>
      <c r="B4831" s="6" t="s">
        <v>31</v>
      </c>
      <c r="C4831" s="6" t="s">
        <v>31</v>
      </c>
      <c r="D4831" s="6" t="s">
        <v>31</v>
      </c>
      <c r="E4831" s="6" t="s">
        <v>31</v>
      </c>
    </row>
    <row r="4832" spans="1:5" ht="12" x14ac:dyDescent="0.2">
      <c r="A4832" s="6" t="s">
        <v>1503</v>
      </c>
      <c r="B4832" s="9">
        <v>301.39999999999998</v>
      </c>
      <c r="C4832" s="9">
        <v>1025.8</v>
      </c>
      <c r="D4832" s="9">
        <v>417.1</v>
      </c>
      <c r="E4832" s="9">
        <v>1744.3</v>
      </c>
    </row>
    <row r="4833" spans="1:5" ht="12" x14ac:dyDescent="0.2">
      <c r="A4833" s="6" t="s">
        <v>31</v>
      </c>
      <c r="B4833" s="6" t="s">
        <v>31</v>
      </c>
      <c r="C4833" s="6" t="s">
        <v>31</v>
      </c>
      <c r="D4833" s="6" t="s">
        <v>31</v>
      </c>
      <c r="E4833" s="6" t="s">
        <v>31</v>
      </c>
    </row>
    <row r="4834" spans="1:5" ht="12" x14ac:dyDescent="0.2">
      <c r="A4834" s="6" t="s">
        <v>31</v>
      </c>
      <c r="B4834" s="6" t="s">
        <v>31</v>
      </c>
      <c r="C4834" s="6" t="s">
        <v>31</v>
      </c>
      <c r="D4834" s="6" t="s">
        <v>31</v>
      </c>
      <c r="E4834" s="6" t="s">
        <v>31</v>
      </c>
    </row>
    <row r="4835" spans="1:5" ht="12" x14ac:dyDescent="0.2">
      <c r="A4835" s="7" t="s">
        <v>3053</v>
      </c>
      <c r="B4835" s="8">
        <v>478</v>
      </c>
      <c r="C4835" s="8">
        <v>10785</v>
      </c>
      <c r="D4835" s="8">
        <v>434</v>
      </c>
      <c r="E4835" s="8">
        <v>11697</v>
      </c>
    </row>
    <row r="4836" spans="1:5" ht="12" x14ac:dyDescent="0.2">
      <c r="A4836" s="6" t="s">
        <v>3054</v>
      </c>
      <c r="B4836" s="6" t="s">
        <v>31</v>
      </c>
      <c r="C4836" s="6" t="s">
        <v>31</v>
      </c>
      <c r="D4836" s="6" t="s">
        <v>31</v>
      </c>
      <c r="E4836" s="6" t="s">
        <v>31</v>
      </c>
    </row>
    <row r="4837" spans="1:5" ht="12" x14ac:dyDescent="0.2">
      <c r="A4837" s="6" t="s">
        <v>3055</v>
      </c>
      <c r="B4837" s="6" t="s">
        <v>31</v>
      </c>
      <c r="C4837" s="6" t="s">
        <v>31</v>
      </c>
      <c r="D4837" s="6" t="s">
        <v>31</v>
      </c>
      <c r="E4837" s="6" t="s">
        <v>31</v>
      </c>
    </row>
    <row r="4838" spans="1:5" ht="12" x14ac:dyDescent="0.2">
      <c r="A4838" s="6" t="s">
        <v>31</v>
      </c>
      <c r="B4838" s="6" t="s">
        <v>31</v>
      </c>
      <c r="C4838" s="6" t="s">
        <v>31</v>
      </c>
      <c r="D4838" s="6" t="s">
        <v>31</v>
      </c>
      <c r="E4838" s="6" t="s">
        <v>31</v>
      </c>
    </row>
    <row r="4839" spans="1:5" ht="12" x14ac:dyDescent="0.2">
      <c r="A4839" s="6" t="s">
        <v>1349</v>
      </c>
      <c r="B4839" s="6" t="s">
        <v>31</v>
      </c>
      <c r="C4839" s="6" t="s">
        <v>31</v>
      </c>
      <c r="D4839" s="6" t="s">
        <v>31</v>
      </c>
      <c r="E4839" s="6" t="s">
        <v>31</v>
      </c>
    </row>
    <row r="4840" spans="1:5" ht="12" x14ac:dyDescent="0.2">
      <c r="A4840" s="6" t="s">
        <v>1350</v>
      </c>
      <c r="B4840" s="6" t="s">
        <v>31</v>
      </c>
      <c r="C4840" s="6" t="s">
        <v>31</v>
      </c>
      <c r="D4840" s="6" t="s">
        <v>31</v>
      </c>
      <c r="E4840" s="6" t="s">
        <v>31</v>
      </c>
    </row>
    <row r="4841" spans="1:5" ht="12" x14ac:dyDescent="0.2">
      <c r="A4841" s="6" t="s">
        <v>1351</v>
      </c>
      <c r="B4841" s="6" t="s">
        <v>31</v>
      </c>
      <c r="C4841" s="6" t="s">
        <v>31</v>
      </c>
      <c r="D4841" s="6" t="s">
        <v>31</v>
      </c>
      <c r="E4841" s="6" t="s">
        <v>31</v>
      </c>
    </row>
    <row r="4842" spans="1:5" ht="12" x14ac:dyDescent="0.2">
      <c r="A4842" s="6" t="s">
        <v>31</v>
      </c>
      <c r="B4842" s="6" t="s">
        <v>31</v>
      </c>
      <c r="C4842" s="6" t="s">
        <v>31</v>
      </c>
      <c r="D4842" s="6" t="s">
        <v>31</v>
      </c>
      <c r="E4842" s="6" t="s">
        <v>31</v>
      </c>
    </row>
    <row r="4843" spans="1:5" ht="12" x14ac:dyDescent="0.2">
      <c r="A4843" s="6" t="s">
        <v>3056</v>
      </c>
      <c r="B4843" s="6" t="s">
        <v>31</v>
      </c>
      <c r="C4843" s="6" t="s">
        <v>31</v>
      </c>
      <c r="D4843" s="6" t="s">
        <v>31</v>
      </c>
      <c r="E4843" s="6" t="s">
        <v>31</v>
      </c>
    </row>
    <row r="4844" spans="1:5" ht="12" x14ac:dyDescent="0.2">
      <c r="A4844" s="6" t="s">
        <v>31</v>
      </c>
      <c r="B4844" s="6" t="s">
        <v>31</v>
      </c>
      <c r="C4844" s="6" t="s">
        <v>31</v>
      </c>
      <c r="D4844" s="6" t="s">
        <v>31</v>
      </c>
      <c r="E4844" s="6" t="s">
        <v>31</v>
      </c>
    </row>
    <row r="4845" spans="1:5" ht="12" x14ac:dyDescent="0.2">
      <c r="A4845" s="6" t="s">
        <v>3032</v>
      </c>
      <c r="B4845" s="6" t="s">
        <v>31</v>
      </c>
      <c r="C4845" s="6" t="s">
        <v>31</v>
      </c>
      <c r="D4845" s="6" t="s">
        <v>31</v>
      </c>
      <c r="E4845" s="6" t="s">
        <v>31</v>
      </c>
    </row>
    <row r="4846" spans="1:5" ht="12" x14ac:dyDescent="0.2">
      <c r="A4846" s="6" t="s">
        <v>31</v>
      </c>
      <c r="B4846" s="6" t="s">
        <v>31</v>
      </c>
      <c r="C4846" s="6" t="s">
        <v>31</v>
      </c>
      <c r="D4846" s="6" t="s">
        <v>31</v>
      </c>
      <c r="E4846" s="6" t="s">
        <v>31</v>
      </c>
    </row>
    <row r="4847" spans="1:5" ht="12" x14ac:dyDescent="0.2">
      <c r="A4847" s="6" t="s">
        <v>1960</v>
      </c>
      <c r="B4847" s="6" t="s">
        <v>31</v>
      </c>
      <c r="C4847" s="6" t="s">
        <v>31</v>
      </c>
      <c r="D4847" s="6" t="s">
        <v>31</v>
      </c>
      <c r="E4847" s="6" t="s">
        <v>31</v>
      </c>
    </row>
    <row r="4848" spans="1:5" ht="12" x14ac:dyDescent="0.2">
      <c r="A4848" s="6" t="s">
        <v>3057</v>
      </c>
      <c r="B4848" s="6" t="s">
        <v>31</v>
      </c>
      <c r="C4848" s="6" t="s">
        <v>31</v>
      </c>
      <c r="D4848" s="6" t="s">
        <v>31</v>
      </c>
      <c r="E4848" s="6" t="s">
        <v>31</v>
      </c>
    </row>
    <row r="4849" spans="1:5" ht="12" x14ac:dyDescent="0.2">
      <c r="A4849" s="6" t="s">
        <v>2522</v>
      </c>
      <c r="B4849" s="9">
        <v>0</v>
      </c>
      <c r="C4849" s="9">
        <v>0</v>
      </c>
      <c r="D4849" s="9">
        <v>0</v>
      </c>
      <c r="E4849" s="9">
        <v>0</v>
      </c>
    </row>
    <row r="4850" spans="1:5" ht="12" x14ac:dyDescent="0.2">
      <c r="A4850" s="6" t="s">
        <v>1973</v>
      </c>
      <c r="B4850" s="6" t="s">
        <v>31</v>
      </c>
      <c r="C4850" s="6" t="s">
        <v>31</v>
      </c>
      <c r="D4850" s="6" t="s">
        <v>31</v>
      </c>
      <c r="E4850" s="6" t="s">
        <v>31</v>
      </c>
    </row>
    <row r="4851" spans="1:5" ht="12" x14ac:dyDescent="0.2">
      <c r="A4851" s="6" t="s">
        <v>3058</v>
      </c>
      <c r="B4851" s="9">
        <v>0</v>
      </c>
      <c r="C4851" s="9">
        <v>1837.8</v>
      </c>
      <c r="D4851" s="9">
        <v>0</v>
      </c>
      <c r="E4851" s="9">
        <v>1837.8</v>
      </c>
    </row>
    <row r="4852" spans="1:5" ht="12" x14ac:dyDescent="0.2">
      <c r="A4852" s="6" t="s">
        <v>1975</v>
      </c>
      <c r="B4852" s="6" t="s">
        <v>31</v>
      </c>
      <c r="C4852" s="6" t="s">
        <v>31</v>
      </c>
      <c r="D4852" s="6" t="s">
        <v>31</v>
      </c>
      <c r="E4852" s="6" t="s">
        <v>31</v>
      </c>
    </row>
    <row r="4853" spans="1:5" ht="12" x14ac:dyDescent="0.2">
      <c r="A4853" s="6" t="s">
        <v>2526</v>
      </c>
      <c r="B4853" s="9">
        <v>0</v>
      </c>
      <c r="C4853" s="9">
        <v>0</v>
      </c>
      <c r="D4853" s="9">
        <v>0</v>
      </c>
      <c r="E4853" s="9">
        <v>0</v>
      </c>
    </row>
    <row r="4854" spans="1:5" ht="12" x14ac:dyDescent="0.2">
      <c r="A4854" s="6" t="s">
        <v>1976</v>
      </c>
      <c r="B4854" s="6" t="s">
        <v>31</v>
      </c>
      <c r="C4854" s="6" t="s">
        <v>31</v>
      </c>
      <c r="D4854" s="6" t="s">
        <v>31</v>
      </c>
      <c r="E4854" s="6" t="s">
        <v>31</v>
      </c>
    </row>
    <row r="4855" spans="1:5" ht="12" x14ac:dyDescent="0.2">
      <c r="A4855" s="6" t="s">
        <v>1365</v>
      </c>
      <c r="B4855" s="9">
        <v>0</v>
      </c>
      <c r="C4855" s="9">
        <v>1837.8</v>
      </c>
      <c r="D4855" s="9">
        <v>0</v>
      </c>
      <c r="E4855" s="9">
        <v>1837.8</v>
      </c>
    </row>
    <row r="4856" spans="1:5" ht="12" x14ac:dyDescent="0.2">
      <c r="A4856" s="6" t="s">
        <v>31</v>
      </c>
      <c r="B4856" s="6" t="s">
        <v>31</v>
      </c>
      <c r="C4856" s="6" t="s">
        <v>31</v>
      </c>
      <c r="D4856" s="6" t="s">
        <v>31</v>
      </c>
      <c r="E4856" s="6" t="s">
        <v>31</v>
      </c>
    </row>
    <row r="4857" spans="1:5" ht="12" x14ac:dyDescent="0.2">
      <c r="A4857" s="6" t="s">
        <v>31</v>
      </c>
      <c r="B4857" s="6" t="s">
        <v>31</v>
      </c>
      <c r="C4857" s="6" t="s">
        <v>31</v>
      </c>
      <c r="D4857" s="6" t="s">
        <v>31</v>
      </c>
      <c r="E4857" s="6" t="s">
        <v>31</v>
      </c>
    </row>
    <row r="4858" spans="1:5" ht="12" x14ac:dyDescent="0.2">
      <c r="A4858" s="6" t="s">
        <v>3035</v>
      </c>
      <c r="B4858" s="6" t="s">
        <v>31</v>
      </c>
      <c r="C4858" s="6" t="s">
        <v>31</v>
      </c>
      <c r="D4858" s="6" t="s">
        <v>31</v>
      </c>
      <c r="E4858" s="6" t="s">
        <v>31</v>
      </c>
    </row>
    <row r="4859" spans="1:5" ht="12" x14ac:dyDescent="0.2">
      <c r="A4859" s="6" t="s">
        <v>3059</v>
      </c>
      <c r="B4859" s="6" t="s">
        <v>31</v>
      </c>
      <c r="C4859" s="6" t="s">
        <v>31</v>
      </c>
      <c r="D4859" s="6" t="s">
        <v>31</v>
      </c>
      <c r="E4859" s="6" t="s">
        <v>31</v>
      </c>
    </row>
    <row r="4860" spans="1:5" ht="12" x14ac:dyDescent="0.2">
      <c r="A4860" s="6" t="s">
        <v>3060</v>
      </c>
      <c r="B4860" s="6" t="s">
        <v>31</v>
      </c>
      <c r="C4860" s="6" t="s">
        <v>31</v>
      </c>
      <c r="D4860" s="6" t="s">
        <v>31</v>
      </c>
      <c r="E4860" s="6" t="s">
        <v>31</v>
      </c>
    </row>
    <row r="4861" spans="1:5" ht="12" x14ac:dyDescent="0.2">
      <c r="A4861" s="6" t="s">
        <v>1680</v>
      </c>
      <c r="B4861" s="6" t="s">
        <v>31</v>
      </c>
      <c r="C4861" s="6" t="s">
        <v>31</v>
      </c>
      <c r="D4861" s="6" t="s">
        <v>31</v>
      </c>
      <c r="E4861" s="6" t="s">
        <v>31</v>
      </c>
    </row>
    <row r="4862" spans="1:5" ht="12" x14ac:dyDescent="0.2">
      <c r="A4862" s="6" t="s">
        <v>3061</v>
      </c>
      <c r="B4862" s="6" t="s">
        <v>31</v>
      </c>
      <c r="C4862" s="6" t="s">
        <v>31</v>
      </c>
      <c r="D4862" s="6" t="s">
        <v>31</v>
      </c>
      <c r="E4862" s="6" t="s">
        <v>31</v>
      </c>
    </row>
    <row r="4863" spans="1:5" ht="12" x14ac:dyDescent="0.2">
      <c r="A4863" s="6" t="s">
        <v>3062</v>
      </c>
      <c r="B4863" s="9">
        <v>230.2</v>
      </c>
      <c r="C4863" s="9">
        <v>0</v>
      </c>
      <c r="D4863" s="9">
        <v>0</v>
      </c>
      <c r="E4863" s="9">
        <v>230.2</v>
      </c>
    </row>
    <row r="4864" spans="1:5" ht="12" x14ac:dyDescent="0.2">
      <c r="A4864" s="6" t="s">
        <v>1683</v>
      </c>
      <c r="B4864" s="6" t="s">
        <v>31</v>
      </c>
      <c r="C4864" s="6" t="s">
        <v>31</v>
      </c>
      <c r="D4864" s="6" t="s">
        <v>31</v>
      </c>
      <c r="E4864" s="6" t="s">
        <v>31</v>
      </c>
    </row>
    <row r="4865" spans="1:5" ht="12" x14ac:dyDescent="0.2">
      <c r="A4865" s="6" t="s">
        <v>3063</v>
      </c>
      <c r="B4865" s="9">
        <v>0</v>
      </c>
      <c r="C4865" s="9">
        <v>783.6</v>
      </c>
      <c r="D4865" s="9">
        <v>0</v>
      </c>
      <c r="E4865" s="9">
        <v>783.6</v>
      </c>
    </row>
    <row r="4866" spans="1:5" ht="12" x14ac:dyDescent="0.2">
      <c r="A4866" s="6" t="s">
        <v>1685</v>
      </c>
      <c r="B4866" s="6" t="s">
        <v>31</v>
      </c>
      <c r="C4866" s="6" t="s">
        <v>31</v>
      </c>
      <c r="D4866" s="6" t="s">
        <v>31</v>
      </c>
      <c r="E4866" s="6" t="s">
        <v>31</v>
      </c>
    </row>
    <row r="4867" spans="1:5" ht="12" x14ac:dyDescent="0.2">
      <c r="A4867" s="6" t="s">
        <v>3064</v>
      </c>
      <c r="B4867" s="9">
        <v>0</v>
      </c>
      <c r="C4867" s="9">
        <v>0</v>
      </c>
      <c r="D4867" s="9">
        <v>318.60000000000002</v>
      </c>
      <c r="E4867" s="9">
        <v>318.60000000000002</v>
      </c>
    </row>
    <row r="4868" spans="1:5" ht="12" x14ac:dyDescent="0.2">
      <c r="A4868" s="6" t="s">
        <v>1687</v>
      </c>
      <c r="B4868" s="6" t="s">
        <v>31</v>
      </c>
      <c r="C4868" s="6" t="s">
        <v>31</v>
      </c>
      <c r="D4868" s="6" t="s">
        <v>31</v>
      </c>
      <c r="E4868" s="6" t="s">
        <v>31</v>
      </c>
    </row>
    <row r="4869" spans="1:5" ht="12" x14ac:dyDescent="0.2">
      <c r="A4869" s="6" t="s">
        <v>1503</v>
      </c>
      <c r="B4869" s="9">
        <v>230.2</v>
      </c>
      <c r="C4869" s="9">
        <v>783.6</v>
      </c>
      <c r="D4869" s="9">
        <v>318.60000000000002</v>
      </c>
      <c r="E4869" s="9">
        <v>1332.4</v>
      </c>
    </row>
    <row r="4870" spans="1:5" ht="12" x14ac:dyDescent="0.2">
      <c r="A4870" s="6" t="s">
        <v>31</v>
      </c>
      <c r="B4870" s="6" t="s">
        <v>31</v>
      </c>
      <c r="C4870" s="6" t="s">
        <v>31</v>
      </c>
      <c r="D4870" s="6" t="s">
        <v>31</v>
      </c>
      <c r="E4870" s="6" t="s">
        <v>31</v>
      </c>
    </row>
    <row r="4871" spans="1:5" ht="12" x14ac:dyDescent="0.2">
      <c r="A4871" s="6" t="s">
        <v>31</v>
      </c>
      <c r="B4871" s="6" t="s">
        <v>31</v>
      </c>
      <c r="C4871" s="6" t="s">
        <v>31</v>
      </c>
      <c r="D4871" s="6" t="s">
        <v>31</v>
      </c>
      <c r="E4871" s="6" t="s">
        <v>31</v>
      </c>
    </row>
    <row r="4872" spans="1:5" ht="12" x14ac:dyDescent="0.2">
      <c r="A4872" s="6" t="s">
        <v>3065</v>
      </c>
      <c r="B4872" s="6" t="s">
        <v>31</v>
      </c>
      <c r="C4872" s="6" t="s">
        <v>31</v>
      </c>
      <c r="D4872" s="6" t="s">
        <v>31</v>
      </c>
      <c r="E4872" s="6" t="s">
        <v>31</v>
      </c>
    </row>
    <row r="4873" spans="1:5" ht="12" x14ac:dyDescent="0.2">
      <c r="A4873" s="6" t="s">
        <v>3059</v>
      </c>
      <c r="B4873" s="6" t="s">
        <v>31</v>
      </c>
      <c r="C4873" s="6" t="s">
        <v>31</v>
      </c>
      <c r="D4873" s="6" t="s">
        <v>31</v>
      </c>
      <c r="E4873" s="6" t="s">
        <v>31</v>
      </c>
    </row>
    <row r="4874" spans="1:5" ht="12" x14ac:dyDescent="0.2">
      <c r="A4874" s="6" t="s">
        <v>3066</v>
      </c>
      <c r="B4874" s="6" t="s">
        <v>31</v>
      </c>
      <c r="C4874" s="6" t="s">
        <v>31</v>
      </c>
      <c r="D4874" s="6" t="s">
        <v>31</v>
      </c>
      <c r="E4874" s="6" t="s">
        <v>31</v>
      </c>
    </row>
    <row r="4875" spans="1:5" ht="12" x14ac:dyDescent="0.2">
      <c r="A4875" s="6" t="s">
        <v>3067</v>
      </c>
      <c r="B4875" s="6" t="s">
        <v>31</v>
      </c>
      <c r="C4875" s="6" t="s">
        <v>31</v>
      </c>
      <c r="D4875" s="6" t="s">
        <v>31</v>
      </c>
      <c r="E4875" s="6" t="s">
        <v>31</v>
      </c>
    </row>
    <row r="4876" spans="1:5" ht="12" x14ac:dyDescent="0.2">
      <c r="A4876" s="6" t="s">
        <v>3068</v>
      </c>
      <c r="B4876" s="9">
        <v>247.9</v>
      </c>
      <c r="C4876" s="9">
        <v>0</v>
      </c>
      <c r="D4876" s="9">
        <v>0</v>
      </c>
      <c r="E4876" s="9">
        <v>247.9</v>
      </c>
    </row>
    <row r="4877" spans="1:5" ht="12" x14ac:dyDescent="0.2">
      <c r="A4877" s="6" t="s">
        <v>3069</v>
      </c>
      <c r="B4877" s="6" t="s">
        <v>31</v>
      </c>
      <c r="C4877" s="6" t="s">
        <v>31</v>
      </c>
      <c r="D4877" s="6" t="s">
        <v>31</v>
      </c>
      <c r="E4877" s="6" t="s">
        <v>31</v>
      </c>
    </row>
    <row r="4878" spans="1:5" ht="12" x14ac:dyDescent="0.2">
      <c r="A4878" s="6" t="s">
        <v>3070</v>
      </c>
      <c r="B4878" s="9">
        <v>0</v>
      </c>
      <c r="C4878" s="9">
        <v>8163.9</v>
      </c>
      <c r="D4878" s="9">
        <v>0</v>
      </c>
      <c r="E4878" s="9">
        <v>8163.9</v>
      </c>
    </row>
    <row r="4879" spans="1:5" ht="12" x14ac:dyDescent="0.2">
      <c r="A4879" s="6" t="s">
        <v>3071</v>
      </c>
      <c r="B4879" s="6" t="s">
        <v>31</v>
      </c>
      <c r="C4879" s="6" t="s">
        <v>31</v>
      </c>
      <c r="D4879" s="6" t="s">
        <v>31</v>
      </c>
      <c r="E4879" s="6" t="s">
        <v>31</v>
      </c>
    </row>
    <row r="4880" spans="1:5" ht="12" x14ac:dyDescent="0.2">
      <c r="A4880" s="6" t="s">
        <v>3072</v>
      </c>
      <c r="B4880" s="9">
        <v>0</v>
      </c>
      <c r="C4880" s="9">
        <v>0</v>
      </c>
      <c r="D4880" s="9">
        <v>115.6</v>
      </c>
      <c r="E4880" s="9">
        <v>115.6</v>
      </c>
    </row>
    <row r="4881" spans="1:5" ht="12" x14ac:dyDescent="0.2">
      <c r="A4881" s="6" t="s">
        <v>3073</v>
      </c>
      <c r="B4881" s="6" t="s">
        <v>31</v>
      </c>
      <c r="C4881" s="6" t="s">
        <v>31</v>
      </c>
      <c r="D4881" s="6" t="s">
        <v>31</v>
      </c>
      <c r="E4881" s="6" t="s">
        <v>31</v>
      </c>
    </row>
    <row r="4882" spans="1:5" ht="12" x14ac:dyDescent="0.2">
      <c r="A4882" s="6" t="s">
        <v>1467</v>
      </c>
      <c r="B4882" s="9">
        <v>247.9</v>
      </c>
      <c r="C4882" s="9">
        <v>8163.9</v>
      </c>
      <c r="D4882" s="9">
        <v>115.6</v>
      </c>
      <c r="E4882" s="9">
        <v>8527.4</v>
      </c>
    </row>
    <row r="4883" spans="1:5" ht="12" x14ac:dyDescent="0.2">
      <c r="A4883" s="6" t="s">
        <v>31</v>
      </c>
      <c r="B4883" s="6" t="s">
        <v>31</v>
      </c>
      <c r="C4883" s="6" t="s">
        <v>31</v>
      </c>
      <c r="D4883" s="6" t="s">
        <v>31</v>
      </c>
      <c r="E4883" s="6" t="s">
        <v>31</v>
      </c>
    </row>
    <row r="4884" spans="1:5" ht="12" x14ac:dyDescent="0.2">
      <c r="A4884" s="6" t="s">
        <v>31</v>
      </c>
      <c r="B4884" s="6" t="s">
        <v>31</v>
      </c>
      <c r="C4884" s="6" t="s">
        <v>31</v>
      </c>
      <c r="D4884" s="6" t="s">
        <v>31</v>
      </c>
      <c r="E4884" s="6" t="s">
        <v>31</v>
      </c>
    </row>
    <row r="4885" spans="1:5" ht="12" x14ac:dyDescent="0.2">
      <c r="A4885" s="7" t="s">
        <v>3074</v>
      </c>
      <c r="B4885" s="8">
        <v>0</v>
      </c>
      <c r="C4885" s="8">
        <v>33416</v>
      </c>
      <c r="D4885" s="8">
        <v>0</v>
      </c>
      <c r="E4885" s="8">
        <v>33416</v>
      </c>
    </row>
    <row r="4886" spans="1:5" ht="12" x14ac:dyDescent="0.2">
      <c r="A4886" s="6" t="s">
        <v>3075</v>
      </c>
      <c r="B4886" s="6" t="s">
        <v>31</v>
      </c>
      <c r="C4886" s="6" t="s">
        <v>31</v>
      </c>
      <c r="D4886" s="6" t="s">
        <v>31</v>
      </c>
      <c r="E4886" s="6" t="s">
        <v>31</v>
      </c>
    </row>
    <row r="4887" spans="1:5" ht="12" x14ac:dyDescent="0.2">
      <c r="A4887" s="6" t="s">
        <v>3076</v>
      </c>
      <c r="B4887" s="6" t="s">
        <v>31</v>
      </c>
      <c r="C4887" s="6" t="s">
        <v>31</v>
      </c>
      <c r="D4887" s="6" t="s">
        <v>31</v>
      </c>
      <c r="E4887" s="6" t="s">
        <v>31</v>
      </c>
    </row>
    <row r="4888" spans="1:5" ht="12" x14ac:dyDescent="0.2">
      <c r="A4888" s="6" t="s">
        <v>31</v>
      </c>
      <c r="B4888" s="6" t="s">
        <v>31</v>
      </c>
      <c r="C4888" s="6" t="s">
        <v>31</v>
      </c>
      <c r="D4888" s="6" t="s">
        <v>31</v>
      </c>
      <c r="E4888" s="6" t="s">
        <v>31</v>
      </c>
    </row>
    <row r="4889" spans="1:5" ht="12" x14ac:dyDescent="0.2">
      <c r="A4889" s="6" t="s">
        <v>1349</v>
      </c>
      <c r="B4889" s="6" t="s">
        <v>31</v>
      </c>
      <c r="C4889" s="6" t="s">
        <v>31</v>
      </c>
      <c r="D4889" s="6" t="s">
        <v>31</v>
      </c>
      <c r="E4889" s="6" t="s">
        <v>31</v>
      </c>
    </row>
    <row r="4890" spans="1:5" ht="12" x14ac:dyDescent="0.2">
      <c r="A4890" s="6" t="s">
        <v>1350</v>
      </c>
      <c r="B4890" s="6" t="s">
        <v>31</v>
      </c>
      <c r="C4890" s="6" t="s">
        <v>31</v>
      </c>
      <c r="D4890" s="6" t="s">
        <v>31</v>
      </c>
      <c r="E4890" s="6" t="s">
        <v>31</v>
      </c>
    </row>
    <row r="4891" spans="1:5" ht="12" x14ac:dyDescent="0.2">
      <c r="A4891" s="6" t="s">
        <v>1351</v>
      </c>
      <c r="B4891" s="6" t="s">
        <v>31</v>
      </c>
      <c r="C4891" s="6" t="s">
        <v>31</v>
      </c>
      <c r="D4891" s="6" t="s">
        <v>31</v>
      </c>
      <c r="E4891" s="6" t="s">
        <v>31</v>
      </c>
    </row>
    <row r="4892" spans="1:5" ht="12" x14ac:dyDescent="0.2">
      <c r="A4892" s="6" t="s">
        <v>31</v>
      </c>
      <c r="B4892" s="6" t="s">
        <v>31</v>
      </c>
      <c r="C4892" s="6" t="s">
        <v>31</v>
      </c>
      <c r="D4892" s="6" t="s">
        <v>31</v>
      </c>
      <c r="E4892" s="6" t="s">
        <v>31</v>
      </c>
    </row>
    <row r="4893" spans="1:5" ht="12" x14ac:dyDescent="0.2">
      <c r="A4893" s="6" t="s">
        <v>3077</v>
      </c>
      <c r="B4893" s="6" t="s">
        <v>31</v>
      </c>
      <c r="C4893" s="6" t="s">
        <v>31</v>
      </c>
      <c r="D4893" s="6" t="s">
        <v>31</v>
      </c>
      <c r="E4893" s="6" t="s">
        <v>31</v>
      </c>
    </row>
    <row r="4894" spans="1:5" ht="12" x14ac:dyDescent="0.2">
      <c r="A4894" s="6" t="s">
        <v>31</v>
      </c>
      <c r="B4894" s="6" t="s">
        <v>31</v>
      </c>
      <c r="C4894" s="6" t="s">
        <v>31</v>
      </c>
      <c r="D4894" s="6" t="s">
        <v>31</v>
      </c>
      <c r="E4894" s="6" t="s">
        <v>31</v>
      </c>
    </row>
    <row r="4895" spans="1:5" ht="12" x14ac:dyDescent="0.2">
      <c r="A4895" s="6" t="s">
        <v>3078</v>
      </c>
      <c r="B4895" s="6" t="s">
        <v>31</v>
      </c>
      <c r="C4895" s="6" t="s">
        <v>31</v>
      </c>
      <c r="D4895" s="6" t="s">
        <v>31</v>
      </c>
      <c r="E4895" s="6" t="s">
        <v>31</v>
      </c>
    </row>
    <row r="4896" spans="1:5" ht="12" x14ac:dyDescent="0.2">
      <c r="A4896" s="6" t="s">
        <v>1511</v>
      </c>
      <c r="B4896" s="9">
        <v>0</v>
      </c>
      <c r="C4896" s="9">
        <v>0</v>
      </c>
      <c r="D4896" s="9">
        <v>0</v>
      </c>
      <c r="E4896" s="9">
        <v>0</v>
      </c>
    </row>
    <row r="4897" spans="1:5" ht="12" x14ac:dyDescent="0.2">
      <c r="A4897" s="6" t="s">
        <v>3079</v>
      </c>
      <c r="B4897" s="6" t="s">
        <v>31</v>
      </c>
      <c r="C4897" s="6" t="s">
        <v>31</v>
      </c>
      <c r="D4897" s="6" t="s">
        <v>31</v>
      </c>
      <c r="E4897" s="6" t="s">
        <v>31</v>
      </c>
    </row>
    <row r="4898" spans="1:5" ht="12" x14ac:dyDescent="0.2">
      <c r="A4898" s="6" t="s">
        <v>3080</v>
      </c>
      <c r="B4898" s="9">
        <v>0</v>
      </c>
      <c r="C4898" s="9">
        <v>33416</v>
      </c>
      <c r="D4898" s="9">
        <v>0</v>
      </c>
      <c r="E4898" s="9">
        <v>33416</v>
      </c>
    </row>
    <row r="4899" spans="1:5" ht="12" x14ac:dyDescent="0.2">
      <c r="A4899" s="6" t="s">
        <v>3081</v>
      </c>
      <c r="B4899" s="6" t="s">
        <v>31</v>
      </c>
      <c r="C4899" s="6" t="s">
        <v>31</v>
      </c>
      <c r="D4899" s="6" t="s">
        <v>31</v>
      </c>
      <c r="E4899" s="6" t="s">
        <v>31</v>
      </c>
    </row>
    <row r="4900" spans="1:5" ht="12" x14ac:dyDescent="0.2">
      <c r="A4900" s="6" t="s">
        <v>1515</v>
      </c>
      <c r="B4900" s="9">
        <v>0</v>
      </c>
      <c r="C4900" s="9">
        <v>0</v>
      </c>
      <c r="D4900" s="9">
        <v>0</v>
      </c>
      <c r="E4900" s="9">
        <v>0</v>
      </c>
    </row>
    <row r="4901" spans="1:5" ht="12" x14ac:dyDescent="0.2">
      <c r="A4901" s="6" t="s">
        <v>3082</v>
      </c>
      <c r="B4901" s="6" t="s">
        <v>31</v>
      </c>
      <c r="C4901" s="6" t="s">
        <v>31</v>
      </c>
      <c r="D4901" s="6" t="s">
        <v>31</v>
      </c>
      <c r="E4901" s="6" t="s">
        <v>31</v>
      </c>
    </row>
    <row r="4902" spans="1:5" ht="12" x14ac:dyDescent="0.2">
      <c r="A4902" s="6" t="s">
        <v>1365</v>
      </c>
      <c r="B4902" s="9">
        <v>0</v>
      </c>
      <c r="C4902" s="9">
        <v>33416</v>
      </c>
      <c r="D4902" s="9">
        <v>0</v>
      </c>
      <c r="E4902" s="9">
        <v>33416</v>
      </c>
    </row>
    <row r="4903" spans="1:5" ht="12" x14ac:dyDescent="0.2">
      <c r="A4903" s="6" t="s">
        <v>31</v>
      </c>
      <c r="B4903" s="6" t="s">
        <v>31</v>
      </c>
      <c r="C4903" s="6" t="s">
        <v>31</v>
      </c>
      <c r="D4903" s="6" t="s">
        <v>31</v>
      </c>
      <c r="E4903" s="6" t="s">
        <v>31</v>
      </c>
    </row>
    <row r="4904" spans="1:5" ht="12" x14ac:dyDescent="0.2">
      <c r="A4904" s="6" t="s">
        <v>31</v>
      </c>
      <c r="B4904" s="6" t="s">
        <v>31</v>
      </c>
      <c r="C4904" s="6" t="s">
        <v>31</v>
      </c>
      <c r="D4904" s="6" t="s">
        <v>31</v>
      </c>
      <c r="E4904" s="6" t="s">
        <v>31</v>
      </c>
    </row>
    <row r="4905" spans="1:5" ht="12" x14ac:dyDescent="0.2">
      <c r="A4905" s="6" t="s">
        <v>31</v>
      </c>
      <c r="B4905" s="6" t="s">
        <v>31</v>
      </c>
      <c r="C4905" s="6" t="s">
        <v>31</v>
      </c>
      <c r="D4905" s="6" t="s">
        <v>31</v>
      </c>
      <c r="E4905" s="6" t="s">
        <v>31</v>
      </c>
    </row>
    <row r="4906" spans="1:5" ht="12" x14ac:dyDescent="0.2">
      <c r="A4906" s="7" t="s">
        <v>3083</v>
      </c>
      <c r="B4906" s="8">
        <v>1293</v>
      </c>
      <c r="C4906" s="8">
        <v>64674</v>
      </c>
      <c r="D4906" s="8">
        <v>0</v>
      </c>
      <c r="E4906" s="8">
        <v>65967</v>
      </c>
    </row>
    <row r="4907" spans="1:5" ht="12" x14ac:dyDescent="0.2">
      <c r="A4907" s="6" t="s">
        <v>3084</v>
      </c>
      <c r="B4907" s="6" t="s">
        <v>31</v>
      </c>
      <c r="C4907" s="6" t="s">
        <v>31</v>
      </c>
      <c r="D4907" s="6" t="s">
        <v>31</v>
      </c>
      <c r="E4907" s="6" t="s">
        <v>31</v>
      </c>
    </row>
    <row r="4908" spans="1:5" ht="12" x14ac:dyDescent="0.2">
      <c r="A4908" s="6" t="s">
        <v>3085</v>
      </c>
      <c r="B4908" s="6" t="s">
        <v>31</v>
      </c>
      <c r="C4908" s="6" t="s">
        <v>31</v>
      </c>
      <c r="D4908" s="6" t="s">
        <v>31</v>
      </c>
      <c r="E4908" s="6" t="s">
        <v>31</v>
      </c>
    </row>
    <row r="4909" spans="1:5" ht="12" x14ac:dyDescent="0.2">
      <c r="A4909" s="6" t="s">
        <v>31</v>
      </c>
      <c r="B4909" s="6" t="s">
        <v>31</v>
      </c>
      <c r="C4909" s="6" t="s">
        <v>31</v>
      </c>
      <c r="D4909" s="6" t="s">
        <v>31</v>
      </c>
      <c r="E4909" s="6" t="s">
        <v>31</v>
      </c>
    </row>
    <row r="4910" spans="1:5" ht="12" x14ac:dyDescent="0.2">
      <c r="A4910" s="6" t="s">
        <v>1349</v>
      </c>
      <c r="B4910" s="6" t="s">
        <v>31</v>
      </c>
      <c r="C4910" s="6" t="s">
        <v>31</v>
      </c>
      <c r="D4910" s="6" t="s">
        <v>31</v>
      </c>
      <c r="E4910" s="6" t="s">
        <v>31</v>
      </c>
    </row>
    <row r="4911" spans="1:5" ht="12" x14ac:dyDescent="0.2">
      <c r="A4911" s="6" t="s">
        <v>1350</v>
      </c>
      <c r="B4911" s="6" t="s">
        <v>31</v>
      </c>
      <c r="C4911" s="6" t="s">
        <v>31</v>
      </c>
      <c r="D4911" s="6" t="s">
        <v>31</v>
      </c>
      <c r="E4911" s="6" t="s">
        <v>31</v>
      </c>
    </row>
    <row r="4912" spans="1:5" ht="12" x14ac:dyDescent="0.2">
      <c r="A4912" s="6" t="s">
        <v>1351</v>
      </c>
      <c r="B4912" s="6" t="s">
        <v>31</v>
      </c>
      <c r="C4912" s="6" t="s">
        <v>31</v>
      </c>
      <c r="D4912" s="6" t="s">
        <v>31</v>
      </c>
      <c r="E4912" s="6" t="s">
        <v>31</v>
      </c>
    </row>
    <row r="4913" spans="1:5" ht="12" x14ac:dyDescent="0.2">
      <c r="A4913" s="6" t="s">
        <v>31</v>
      </c>
      <c r="B4913" s="6" t="s">
        <v>31</v>
      </c>
      <c r="C4913" s="6" t="s">
        <v>31</v>
      </c>
      <c r="D4913" s="6" t="s">
        <v>31</v>
      </c>
      <c r="E4913" s="6" t="s">
        <v>31</v>
      </c>
    </row>
    <row r="4914" spans="1:5" ht="12" x14ac:dyDescent="0.2">
      <c r="A4914" s="6" t="s">
        <v>3086</v>
      </c>
      <c r="B4914" s="6" t="s">
        <v>31</v>
      </c>
      <c r="C4914" s="6" t="s">
        <v>31</v>
      </c>
      <c r="D4914" s="6" t="s">
        <v>31</v>
      </c>
      <c r="E4914" s="6" t="s">
        <v>31</v>
      </c>
    </row>
    <row r="4915" spans="1:5" ht="12" x14ac:dyDescent="0.2">
      <c r="A4915" s="6" t="s">
        <v>31</v>
      </c>
      <c r="B4915" s="6" t="s">
        <v>31</v>
      </c>
      <c r="C4915" s="6" t="s">
        <v>31</v>
      </c>
      <c r="D4915" s="6" t="s">
        <v>31</v>
      </c>
      <c r="E4915" s="6" t="s">
        <v>31</v>
      </c>
    </row>
    <row r="4916" spans="1:5" ht="12" x14ac:dyDescent="0.2">
      <c r="A4916" s="6" t="s">
        <v>3087</v>
      </c>
      <c r="B4916" s="6" t="s">
        <v>31</v>
      </c>
      <c r="C4916" s="6" t="s">
        <v>31</v>
      </c>
      <c r="D4916" s="6" t="s">
        <v>31</v>
      </c>
      <c r="E4916" s="6" t="s">
        <v>31</v>
      </c>
    </row>
    <row r="4917" spans="1:5" ht="12" x14ac:dyDescent="0.2">
      <c r="A4917" s="6" t="s">
        <v>3088</v>
      </c>
      <c r="B4917" s="6" t="s">
        <v>31</v>
      </c>
      <c r="C4917" s="6" t="s">
        <v>31</v>
      </c>
      <c r="D4917" s="6" t="s">
        <v>31</v>
      </c>
      <c r="E4917" s="6" t="s">
        <v>31</v>
      </c>
    </row>
    <row r="4918" spans="1:5" ht="12" x14ac:dyDescent="0.2">
      <c r="A4918" s="6" t="s">
        <v>1365</v>
      </c>
      <c r="B4918" s="9">
        <v>0</v>
      </c>
      <c r="C4918" s="9">
        <v>0</v>
      </c>
      <c r="D4918" s="9">
        <v>0</v>
      </c>
      <c r="E4918" s="9">
        <v>0</v>
      </c>
    </row>
    <row r="4919" spans="1:5" ht="12" x14ac:dyDescent="0.2">
      <c r="A4919" s="6" t="s">
        <v>31</v>
      </c>
      <c r="B4919" s="6" t="s">
        <v>31</v>
      </c>
      <c r="C4919" s="6" t="s">
        <v>31</v>
      </c>
      <c r="D4919" s="6" t="s">
        <v>31</v>
      </c>
      <c r="E4919" s="6" t="s">
        <v>31</v>
      </c>
    </row>
    <row r="4920" spans="1:5" ht="12" x14ac:dyDescent="0.2">
      <c r="A4920" s="6" t="s">
        <v>31</v>
      </c>
      <c r="B4920" s="6" t="s">
        <v>31</v>
      </c>
      <c r="C4920" s="6" t="s">
        <v>31</v>
      </c>
      <c r="D4920" s="6" t="s">
        <v>31</v>
      </c>
      <c r="E4920" s="6" t="s">
        <v>31</v>
      </c>
    </row>
    <row r="4921" spans="1:5" ht="12" x14ac:dyDescent="0.2">
      <c r="A4921" s="6" t="s">
        <v>3089</v>
      </c>
      <c r="B4921" s="6" t="s">
        <v>31</v>
      </c>
      <c r="C4921" s="6" t="s">
        <v>31</v>
      </c>
      <c r="D4921" s="6" t="s">
        <v>31</v>
      </c>
      <c r="E4921" s="6" t="s">
        <v>31</v>
      </c>
    </row>
    <row r="4922" spans="1:5" ht="12" x14ac:dyDescent="0.2">
      <c r="A4922" s="6" t="s">
        <v>3090</v>
      </c>
      <c r="B4922" s="6" t="s">
        <v>31</v>
      </c>
      <c r="C4922" s="6" t="s">
        <v>31</v>
      </c>
      <c r="D4922" s="6" t="s">
        <v>31</v>
      </c>
      <c r="E4922" s="6" t="s">
        <v>31</v>
      </c>
    </row>
    <row r="4923" spans="1:5" ht="12" x14ac:dyDescent="0.2">
      <c r="A4923" s="6" t="s">
        <v>3091</v>
      </c>
      <c r="B4923" s="9">
        <v>1293</v>
      </c>
      <c r="C4923" s="9">
        <v>0</v>
      </c>
      <c r="D4923" s="9">
        <v>0</v>
      </c>
      <c r="E4923" s="9">
        <v>1293</v>
      </c>
    </row>
    <row r="4924" spans="1:5" ht="12" x14ac:dyDescent="0.2">
      <c r="A4924" s="6" t="s">
        <v>3092</v>
      </c>
      <c r="B4924" s="6" t="s">
        <v>31</v>
      </c>
      <c r="C4924" s="6" t="s">
        <v>31</v>
      </c>
      <c r="D4924" s="6" t="s">
        <v>31</v>
      </c>
      <c r="E4924" s="6" t="s">
        <v>31</v>
      </c>
    </row>
    <row r="4925" spans="1:5" ht="12" x14ac:dyDescent="0.2">
      <c r="A4925" s="6" t="s">
        <v>3093</v>
      </c>
      <c r="B4925" s="9">
        <v>0</v>
      </c>
      <c r="C4925" s="9">
        <v>64674</v>
      </c>
      <c r="D4925" s="9">
        <v>0</v>
      </c>
      <c r="E4925" s="9">
        <v>64674</v>
      </c>
    </row>
    <row r="4926" spans="1:5" ht="12" x14ac:dyDescent="0.2">
      <c r="A4926" s="6" t="s">
        <v>3094</v>
      </c>
      <c r="B4926" s="6" t="s">
        <v>31</v>
      </c>
      <c r="C4926" s="6" t="s">
        <v>31</v>
      </c>
      <c r="D4926" s="6" t="s">
        <v>31</v>
      </c>
      <c r="E4926" s="6" t="s">
        <v>31</v>
      </c>
    </row>
    <row r="4927" spans="1:5" ht="12" x14ac:dyDescent="0.2">
      <c r="A4927" s="6" t="s">
        <v>1515</v>
      </c>
      <c r="B4927" s="9">
        <v>0</v>
      </c>
      <c r="C4927" s="9">
        <v>0</v>
      </c>
      <c r="D4927" s="9">
        <v>0</v>
      </c>
      <c r="E4927" s="9">
        <v>0</v>
      </c>
    </row>
    <row r="4928" spans="1:5" ht="12" x14ac:dyDescent="0.2">
      <c r="A4928" s="6" t="s">
        <v>3095</v>
      </c>
      <c r="B4928" s="6" t="s">
        <v>31</v>
      </c>
      <c r="C4928" s="6" t="s">
        <v>31</v>
      </c>
      <c r="D4928" s="6" t="s">
        <v>31</v>
      </c>
      <c r="E4928" s="6" t="s">
        <v>31</v>
      </c>
    </row>
    <row r="4929" spans="1:5" ht="12" x14ac:dyDescent="0.2">
      <c r="A4929" s="6" t="s">
        <v>1503</v>
      </c>
      <c r="B4929" s="9">
        <v>1293</v>
      </c>
      <c r="C4929" s="9">
        <v>64674</v>
      </c>
      <c r="D4929" s="9">
        <v>0</v>
      </c>
      <c r="E4929" s="9">
        <v>65967</v>
      </c>
    </row>
    <row r="4930" spans="1:5" ht="12" x14ac:dyDescent="0.2">
      <c r="A4930" s="6" t="s">
        <v>31</v>
      </c>
      <c r="B4930" s="6" t="s">
        <v>31</v>
      </c>
      <c r="C4930" s="6" t="s">
        <v>31</v>
      </c>
      <c r="D4930" s="6" t="s">
        <v>31</v>
      </c>
      <c r="E4930" s="6" t="s">
        <v>31</v>
      </c>
    </row>
    <row r="4931" spans="1:5" ht="12" x14ac:dyDescent="0.2">
      <c r="A4931" s="6" t="s">
        <v>31</v>
      </c>
      <c r="B4931" s="6" t="s">
        <v>31</v>
      </c>
      <c r="C4931" s="6" t="s">
        <v>31</v>
      </c>
      <c r="D4931" s="6" t="s">
        <v>31</v>
      </c>
      <c r="E4931" s="6" t="s">
        <v>31</v>
      </c>
    </row>
    <row r="4932" spans="1:5" ht="12" x14ac:dyDescent="0.2">
      <c r="A4932" s="7" t="s">
        <v>3096</v>
      </c>
      <c r="B4932" s="8">
        <v>1121</v>
      </c>
      <c r="C4932" s="8">
        <v>56050</v>
      </c>
      <c r="D4932" s="8">
        <v>0</v>
      </c>
      <c r="E4932" s="8">
        <v>57171</v>
      </c>
    </row>
    <row r="4933" spans="1:5" ht="12" x14ac:dyDescent="0.2">
      <c r="A4933" s="6" t="s">
        <v>3084</v>
      </c>
      <c r="B4933" s="6" t="s">
        <v>31</v>
      </c>
      <c r="C4933" s="6" t="s">
        <v>31</v>
      </c>
      <c r="D4933" s="6" t="s">
        <v>31</v>
      </c>
      <c r="E4933" s="6" t="s">
        <v>31</v>
      </c>
    </row>
    <row r="4934" spans="1:5" ht="12" x14ac:dyDescent="0.2">
      <c r="A4934" s="6" t="s">
        <v>3085</v>
      </c>
      <c r="B4934" s="6" t="s">
        <v>31</v>
      </c>
      <c r="C4934" s="6" t="s">
        <v>31</v>
      </c>
      <c r="D4934" s="6" t="s">
        <v>31</v>
      </c>
      <c r="E4934" s="6" t="s">
        <v>31</v>
      </c>
    </row>
    <row r="4935" spans="1:5" ht="12" x14ac:dyDescent="0.2">
      <c r="A4935" s="6" t="s">
        <v>31</v>
      </c>
      <c r="B4935" s="6" t="s">
        <v>31</v>
      </c>
      <c r="C4935" s="6" t="s">
        <v>31</v>
      </c>
      <c r="D4935" s="6" t="s">
        <v>31</v>
      </c>
      <c r="E4935" s="6" t="s">
        <v>31</v>
      </c>
    </row>
    <row r="4936" spans="1:5" ht="12" x14ac:dyDescent="0.2">
      <c r="A4936" s="6" t="s">
        <v>1349</v>
      </c>
      <c r="B4936" s="6" t="s">
        <v>31</v>
      </c>
      <c r="C4936" s="6" t="s">
        <v>31</v>
      </c>
      <c r="D4936" s="6" t="s">
        <v>31</v>
      </c>
      <c r="E4936" s="6" t="s">
        <v>31</v>
      </c>
    </row>
    <row r="4937" spans="1:5" ht="12" x14ac:dyDescent="0.2">
      <c r="A4937" s="6" t="s">
        <v>1350</v>
      </c>
      <c r="B4937" s="6" t="s">
        <v>31</v>
      </c>
      <c r="C4937" s="6" t="s">
        <v>31</v>
      </c>
      <c r="D4937" s="6" t="s">
        <v>31</v>
      </c>
      <c r="E4937" s="6" t="s">
        <v>31</v>
      </c>
    </row>
    <row r="4938" spans="1:5" ht="12" x14ac:dyDescent="0.2">
      <c r="A4938" s="6" t="s">
        <v>1351</v>
      </c>
      <c r="B4938" s="6" t="s">
        <v>31</v>
      </c>
      <c r="C4938" s="6" t="s">
        <v>31</v>
      </c>
      <c r="D4938" s="6" t="s">
        <v>31</v>
      </c>
      <c r="E4938" s="6" t="s">
        <v>31</v>
      </c>
    </row>
    <row r="4939" spans="1:5" ht="12" x14ac:dyDescent="0.2">
      <c r="A4939" s="6" t="s">
        <v>31</v>
      </c>
      <c r="B4939" s="6" t="s">
        <v>31</v>
      </c>
      <c r="C4939" s="6" t="s">
        <v>31</v>
      </c>
      <c r="D4939" s="6" t="s">
        <v>31</v>
      </c>
      <c r="E4939" s="6" t="s">
        <v>31</v>
      </c>
    </row>
    <row r="4940" spans="1:5" ht="12" x14ac:dyDescent="0.2">
      <c r="A4940" s="6" t="s">
        <v>3097</v>
      </c>
      <c r="B4940" s="6" t="s">
        <v>31</v>
      </c>
      <c r="C4940" s="6" t="s">
        <v>31</v>
      </c>
      <c r="D4940" s="6" t="s">
        <v>31</v>
      </c>
      <c r="E4940" s="6" t="s">
        <v>31</v>
      </c>
    </row>
    <row r="4941" spans="1:5" ht="12" x14ac:dyDescent="0.2">
      <c r="A4941" s="6" t="s">
        <v>31</v>
      </c>
      <c r="B4941" s="6" t="s">
        <v>31</v>
      </c>
      <c r="C4941" s="6" t="s">
        <v>31</v>
      </c>
      <c r="D4941" s="6" t="s">
        <v>31</v>
      </c>
      <c r="E4941" s="6" t="s">
        <v>31</v>
      </c>
    </row>
    <row r="4942" spans="1:5" ht="12" x14ac:dyDescent="0.2">
      <c r="A4942" s="6" t="s">
        <v>3087</v>
      </c>
      <c r="B4942" s="6" t="s">
        <v>31</v>
      </c>
      <c r="C4942" s="6" t="s">
        <v>31</v>
      </c>
      <c r="D4942" s="6" t="s">
        <v>31</v>
      </c>
      <c r="E4942" s="6" t="s">
        <v>31</v>
      </c>
    </row>
    <row r="4943" spans="1:5" ht="12" x14ac:dyDescent="0.2">
      <c r="A4943" s="6" t="s">
        <v>3098</v>
      </c>
      <c r="B4943" s="6" t="s">
        <v>31</v>
      </c>
      <c r="C4943" s="6" t="s">
        <v>31</v>
      </c>
      <c r="D4943" s="6" t="s">
        <v>31</v>
      </c>
      <c r="E4943" s="6" t="s">
        <v>31</v>
      </c>
    </row>
    <row r="4944" spans="1:5" ht="12" x14ac:dyDescent="0.2">
      <c r="A4944" s="6" t="s">
        <v>1365</v>
      </c>
      <c r="B4944" s="9">
        <v>0</v>
      </c>
      <c r="C4944" s="9">
        <v>0</v>
      </c>
      <c r="D4944" s="9">
        <v>0</v>
      </c>
      <c r="E4944" s="9">
        <v>0</v>
      </c>
    </row>
    <row r="4945" spans="1:5" ht="12" x14ac:dyDescent="0.2">
      <c r="A4945" s="6" t="s">
        <v>31</v>
      </c>
      <c r="B4945" s="6" t="s">
        <v>31</v>
      </c>
      <c r="C4945" s="6" t="s">
        <v>31</v>
      </c>
      <c r="D4945" s="6" t="s">
        <v>31</v>
      </c>
      <c r="E4945" s="6" t="s">
        <v>31</v>
      </c>
    </row>
    <row r="4946" spans="1:5" ht="12" x14ac:dyDescent="0.2">
      <c r="A4946" s="6" t="s">
        <v>31</v>
      </c>
      <c r="B4946" s="6" t="s">
        <v>31</v>
      </c>
      <c r="C4946" s="6" t="s">
        <v>31</v>
      </c>
      <c r="D4946" s="6" t="s">
        <v>31</v>
      </c>
      <c r="E4946" s="6" t="s">
        <v>31</v>
      </c>
    </row>
    <row r="4947" spans="1:5" ht="12" x14ac:dyDescent="0.2">
      <c r="A4947" s="6" t="s">
        <v>3089</v>
      </c>
      <c r="B4947" s="6" t="s">
        <v>31</v>
      </c>
      <c r="C4947" s="6" t="s">
        <v>31</v>
      </c>
      <c r="D4947" s="6" t="s">
        <v>31</v>
      </c>
      <c r="E4947" s="6" t="s">
        <v>31</v>
      </c>
    </row>
    <row r="4948" spans="1:5" ht="12" x14ac:dyDescent="0.2">
      <c r="A4948" s="6" t="s">
        <v>3099</v>
      </c>
      <c r="B4948" s="6" t="s">
        <v>31</v>
      </c>
      <c r="C4948" s="6" t="s">
        <v>31</v>
      </c>
      <c r="D4948" s="6" t="s">
        <v>31</v>
      </c>
      <c r="E4948" s="6" t="s">
        <v>31</v>
      </c>
    </row>
    <row r="4949" spans="1:5" ht="12" x14ac:dyDescent="0.2">
      <c r="A4949" s="6" t="s">
        <v>3100</v>
      </c>
      <c r="B4949" s="9">
        <v>1121</v>
      </c>
      <c r="C4949" s="9">
        <v>0</v>
      </c>
      <c r="D4949" s="9">
        <v>0</v>
      </c>
      <c r="E4949" s="9">
        <v>1121</v>
      </c>
    </row>
    <row r="4950" spans="1:5" ht="12" x14ac:dyDescent="0.2">
      <c r="A4950" s="6" t="s">
        <v>3101</v>
      </c>
      <c r="B4950" s="6" t="s">
        <v>31</v>
      </c>
      <c r="C4950" s="6" t="s">
        <v>31</v>
      </c>
      <c r="D4950" s="6" t="s">
        <v>31</v>
      </c>
      <c r="E4950" s="6" t="s">
        <v>31</v>
      </c>
    </row>
    <row r="4951" spans="1:5" ht="12" x14ac:dyDescent="0.2">
      <c r="A4951" s="6" t="s">
        <v>3102</v>
      </c>
      <c r="B4951" s="9">
        <v>0</v>
      </c>
      <c r="C4951" s="9">
        <v>56050</v>
      </c>
      <c r="D4951" s="9">
        <v>0</v>
      </c>
      <c r="E4951" s="9">
        <v>56050</v>
      </c>
    </row>
    <row r="4952" spans="1:5" ht="12" x14ac:dyDescent="0.2">
      <c r="A4952" s="6" t="s">
        <v>3103</v>
      </c>
      <c r="B4952" s="6" t="s">
        <v>31</v>
      </c>
      <c r="C4952" s="6" t="s">
        <v>31</v>
      </c>
      <c r="D4952" s="6" t="s">
        <v>31</v>
      </c>
      <c r="E4952" s="6" t="s">
        <v>31</v>
      </c>
    </row>
    <row r="4953" spans="1:5" ht="12" x14ac:dyDescent="0.2">
      <c r="A4953" s="6" t="s">
        <v>1515</v>
      </c>
      <c r="B4953" s="9">
        <v>0</v>
      </c>
      <c r="C4953" s="9">
        <v>0</v>
      </c>
      <c r="D4953" s="9">
        <v>0</v>
      </c>
      <c r="E4953" s="9">
        <v>0</v>
      </c>
    </row>
    <row r="4954" spans="1:5" ht="12" x14ac:dyDescent="0.2">
      <c r="A4954" s="6" t="s">
        <v>3104</v>
      </c>
      <c r="B4954" s="6" t="s">
        <v>31</v>
      </c>
      <c r="C4954" s="6" t="s">
        <v>31</v>
      </c>
      <c r="D4954" s="6" t="s">
        <v>31</v>
      </c>
      <c r="E4954" s="6" t="s">
        <v>31</v>
      </c>
    </row>
    <row r="4955" spans="1:5" ht="12" x14ac:dyDescent="0.2">
      <c r="A4955" s="6" t="s">
        <v>1503</v>
      </c>
      <c r="B4955" s="9">
        <v>1121</v>
      </c>
      <c r="C4955" s="9">
        <v>56050</v>
      </c>
      <c r="D4955" s="9">
        <v>0</v>
      </c>
      <c r="E4955" s="9">
        <v>57171</v>
      </c>
    </row>
    <row r="4956" spans="1:5" ht="12" x14ac:dyDescent="0.2">
      <c r="A4956" s="6" t="s">
        <v>31</v>
      </c>
      <c r="B4956" s="6" t="s">
        <v>31</v>
      </c>
      <c r="C4956" s="6" t="s">
        <v>31</v>
      </c>
      <c r="D4956" s="6" t="s">
        <v>31</v>
      </c>
      <c r="E4956" s="6" t="s">
        <v>31</v>
      </c>
    </row>
    <row r="4957" spans="1:5" ht="12" x14ac:dyDescent="0.2">
      <c r="A4957" s="6" t="s">
        <v>31</v>
      </c>
      <c r="B4957" s="6" t="s">
        <v>31</v>
      </c>
      <c r="C4957" s="6" t="s">
        <v>31</v>
      </c>
      <c r="D4957" s="6" t="s">
        <v>31</v>
      </c>
      <c r="E4957" s="6" t="s">
        <v>31</v>
      </c>
    </row>
    <row r="4958" spans="1:5" ht="12" x14ac:dyDescent="0.2">
      <c r="A4958" s="6" t="s">
        <v>31</v>
      </c>
      <c r="B4958" s="6" t="s">
        <v>31</v>
      </c>
      <c r="C4958" s="6" t="s">
        <v>31</v>
      </c>
      <c r="D4958" s="6" t="s">
        <v>31</v>
      </c>
      <c r="E4958" s="6" t="s">
        <v>31</v>
      </c>
    </row>
    <row r="4959" spans="1:5" ht="12" x14ac:dyDescent="0.2">
      <c r="A4959" s="7" t="s">
        <v>3105</v>
      </c>
      <c r="B4959" s="8">
        <v>4408</v>
      </c>
      <c r="C4959" s="8">
        <v>220435</v>
      </c>
      <c r="D4959" s="8">
        <v>0</v>
      </c>
      <c r="E4959" s="8">
        <v>224843</v>
      </c>
    </row>
    <row r="4960" spans="1:5" ht="12" x14ac:dyDescent="0.2">
      <c r="A4960" s="6" t="s">
        <v>3084</v>
      </c>
      <c r="B4960" s="6" t="s">
        <v>31</v>
      </c>
      <c r="C4960" s="6" t="s">
        <v>31</v>
      </c>
      <c r="D4960" s="6" t="s">
        <v>31</v>
      </c>
      <c r="E4960" s="6" t="s">
        <v>31</v>
      </c>
    </row>
    <row r="4961" spans="1:5" ht="12" x14ac:dyDescent="0.2">
      <c r="A4961" s="6" t="s">
        <v>3085</v>
      </c>
      <c r="B4961" s="6" t="s">
        <v>31</v>
      </c>
      <c r="C4961" s="6" t="s">
        <v>31</v>
      </c>
      <c r="D4961" s="6" t="s">
        <v>31</v>
      </c>
      <c r="E4961" s="6" t="s">
        <v>31</v>
      </c>
    </row>
    <row r="4962" spans="1:5" ht="12" x14ac:dyDescent="0.2">
      <c r="A4962" s="6" t="s">
        <v>31</v>
      </c>
      <c r="B4962" s="6" t="s">
        <v>31</v>
      </c>
      <c r="C4962" s="6" t="s">
        <v>31</v>
      </c>
      <c r="D4962" s="6" t="s">
        <v>31</v>
      </c>
      <c r="E4962" s="6" t="s">
        <v>31</v>
      </c>
    </row>
    <row r="4963" spans="1:5" ht="12" x14ac:dyDescent="0.2">
      <c r="A4963" s="6" t="s">
        <v>1349</v>
      </c>
      <c r="B4963" s="6" t="s">
        <v>31</v>
      </c>
      <c r="C4963" s="6" t="s">
        <v>31</v>
      </c>
      <c r="D4963" s="6" t="s">
        <v>31</v>
      </c>
      <c r="E4963" s="6" t="s">
        <v>31</v>
      </c>
    </row>
    <row r="4964" spans="1:5" ht="12" x14ac:dyDescent="0.2">
      <c r="A4964" s="6" t="s">
        <v>1350</v>
      </c>
      <c r="B4964" s="6" t="s">
        <v>31</v>
      </c>
      <c r="C4964" s="6" t="s">
        <v>31</v>
      </c>
      <c r="D4964" s="6" t="s">
        <v>31</v>
      </c>
      <c r="E4964" s="6" t="s">
        <v>31</v>
      </c>
    </row>
    <row r="4965" spans="1:5" ht="12" x14ac:dyDescent="0.2">
      <c r="A4965" s="6" t="s">
        <v>1351</v>
      </c>
      <c r="B4965" s="6" t="s">
        <v>31</v>
      </c>
      <c r="C4965" s="6" t="s">
        <v>31</v>
      </c>
      <c r="D4965" s="6" t="s">
        <v>31</v>
      </c>
      <c r="E4965" s="6" t="s">
        <v>31</v>
      </c>
    </row>
    <row r="4966" spans="1:5" ht="12" x14ac:dyDescent="0.2">
      <c r="A4966" s="6" t="s">
        <v>31</v>
      </c>
      <c r="B4966" s="6" t="s">
        <v>31</v>
      </c>
      <c r="C4966" s="6" t="s">
        <v>31</v>
      </c>
      <c r="D4966" s="6" t="s">
        <v>31</v>
      </c>
      <c r="E4966" s="6" t="s">
        <v>31</v>
      </c>
    </row>
    <row r="4967" spans="1:5" ht="12" x14ac:dyDescent="0.2">
      <c r="A4967" s="6" t="s">
        <v>3097</v>
      </c>
      <c r="B4967" s="6" t="s">
        <v>31</v>
      </c>
      <c r="C4967" s="6" t="s">
        <v>31</v>
      </c>
      <c r="D4967" s="6" t="s">
        <v>31</v>
      </c>
      <c r="E4967" s="6" t="s">
        <v>31</v>
      </c>
    </row>
    <row r="4968" spans="1:5" ht="12" x14ac:dyDescent="0.2">
      <c r="A4968" s="6" t="s">
        <v>31</v>
      </c>
      <c r="B4968" s="6" t="s">
        <v>31</v>
      </c>
      <c r="C4968" s="6" t="s">
        <v>31</v>
      </c>
      <c r="D4968" s="6" t="s">
        <v>31</v>
      </c>
      <c r="E4968" s="6" t="s">
        <v>31</v>
      </c>
    </row>
    <row r="4969" spans="1:5" ht="12" x14ac:dyDescent="0.2">
      <c r="A4969" s="6" t="s">
        <v>3087</v>
      </c>
      <c r="B4969" s="6" t="s">
        <v>31</v>
      </c>
      <c r="C4969" s="6" t="s">
        <v>31</v>
      </c>
      <c r="D4969" s="6" t="s">
        <v>31</v>
      </c>
      <c r="E4969" s="6" t="s">
        <v>31</v>
      </c>
    </row>
    <row r="4970" spans="1:5" ht="12" x14ac:dyDescent="0.2">
      <c r="A4970" s="6" t="s">
        <v>3106</v>
      </c>
      <c r="B4970" s="6" t="s">
        <v>31</v>
      </c>
      <c r="C4970" s="6" t="s">
        <v>31</v>
      </c>
      <c r="D4970" s="6" t="s">
        <v>31</v>
      </c>
      <c r="E4970" s="6" t="s">
        <v>31</v>
      </c>
    </row>
    <row r="4971" spans="1:5" ht="12" x14ac:dyDescent="0.2">
      <c r="A4971" s="6" t="s">
        <v>1365</v>
      </c>
      <c r="B4971" s="9">
        <v>0</v>
      </c>
      <c r="C4971" s="9">
        <v>0</v>
      </c>
      <c r="D4971" s="9">
        <v>0</v>
      </c>
      <c r="E4971" s="9">
        <v>0</v>
      </c>
    </row>
    <row r="4972" spans="1:5" ht="12" x14ac:dyDescent="0.2">
      <c r="A4972" s="6" t="s">
        <v>31</v>
      </c>
      <c r="B4972" s="6" t="s">
        <v>31</v>
      </c>
      <c r="C4972" s="6" t="s">
        <v>31</v>
      </c>
      <c r="D4972" s="6" t="s">
        <v>31</v>
      </c>
      <c r="E4972" s="6" t="s">
        <v>31</v>
      </c>
    </row>
    <row r="4973" spans="1:5" ht="12" x14ac:dyDescent="0.2">
      <c r="A4973" s="6" t="s">
        <v>31</v>
      </c>
      <c r="B4973" s="6" t="s">
        <v>31</v>
      </c>
      <c r="C4973" s="6" t="s">
        <v>31</v>
      </c>
      <c r="D4973" s="6" t="s">
        <v>31</v>
      </c>
      <c r="E4973" s="6" t="s">
        <v>31</v>
      </c>
    </row>
    <row r="4974" spans="1:5" ht="12" x14ac:dyDescent="0.2">
      <c r="A4974" s="6" t="s">
        <v>2573</v>
      </c>
      <c r="B4974" s="6" t="s">
        <v>31</v>
      </c>
      <c r="C4974" s="6" t="s">
        <v>31</v>
      </c>
      <c r="D4974" s="6" t="s">
        <v>31</v>
      </c>
      <c r="E4974" s="6" t="s">
        <v>31</v>
      </c>
    </row>
    <row r="4975" spans="1:5" ht="12" x14ac:dyDescent="0.2">
      <c r="A4975" s="6" t="s">
        <v>3107</v>
      </c>
      <c r="B4975" s="6" t="s">
        <v>31</v>
      </c>
      <c r="C4975" s="6" t="s">
        <v>31</v>
      </c>
      <c r="D4975" s="6" t="s">
        <v>31</v>
      </c>
      <c r="E4975" s="6" t="s">
        <v>31</v>
      </c>
    </row>
    <row r="4976" spans="1:5" ht="12" x14ac:dyDescent="0.2">
      <c r="A4976" s="6" t="s">
        <v>1511</v>
      </c>
      <c r="B4976" s="9">
        <v>0</v>
      </c>
      <c r="C4976" s="9">
        <v>0</v>
      </c>
      <c r="D4976" s="9">
        <v>0</v>
      </c>
      <c r="E4976" s="9">
        <v>0</v>
      </c>
    </row>
    <row r="4977" spans="1:5" ht="12" x14ac:dyDescent="0.2">
      <c r="A4977" s="6" t="s">
        <v>3108</v>
      </c>
      <c r="B4977" s="6" t="s">
        <v>31</v>
      </c>
      <c r="C4977" s="6" t="s">
        <v>31</v>
      </c>
      <c r="D4977" s="6" t="s">
        <v>31</v>
      </c>
      <c r="E4977" s="6" t="s">
        <v>31</v>
      </c>
    </row>
    <row r="4978" spans="1:5" ht="12" x14ac:dyDescent="0.2">
      <c r="A4978" s="6" t="s">
        <v>3109</v>
      </c>
      <c r="B4978" s="9">
        <v>0</v>
      </c>
      <c r="C4978" s="9">
        <v>220435</v>
      </c>
      <c r="D4978" s="9">
        <v>0</v>
      </c>
      <c r="E4978" s="9">
        <v>220435</v>
      </c>
    </row>
    <row r="4979" spans="1:5" ht="12" x14ac:dyDescent="0.2">
      <c r="A4979" s="6" t="s">
        <v>3110</v>
      </c>
      <c r="B4979" s="6" t="s">
        <v>31</v>
      </c>
      <c r="C4979" s="6" t="s">
        <v>31</v>
      </c>
      <c r="D4979" s="6" t="s">
        <v>31</v>
      </c>
      <c r="E4979" s="6" t="s">
        <v>31</v>
      </c>
    </row>
    <row r="4980" spans="1:5" ht="12" x14ac:dyDescent="0.2">
      <c r="A4980" s="6" t="s">
        <v>1515</v>
      </c>
      <c r="B4980" s="9">
        <v>0</v>
      </c>
      <c r="C4980" s="9">
        <v>0</v>
      </c>
      <c r="D4980" s="9">
        <v>0</v>
      </c>
      <c r="E4980" s="9">
        <v>0</v>
      </c>
    </row>
    <row r="4981" spans="1:5" ht="12" x14ac:dyDescent="0.2">
      <c r="A4981" s="6" t="s">
        <v>3111</v>
      </c>
      <c r="B4981" s="6" t="s">
        <v>31</v>
      </c>
      <c r="C4981" s="6" t="s">
        <v>31</v>
      </c>
      <c r="D4981" s="6" t="s">
        <v>31</v>
      </c>
      <c r="E4981" s="6" t="s">
        <v>31</v>
      </c>
    </row>
    <row r="4982" spans="1:5" ht="12" x14ac:dyDescent="0.2">
      <c r="A4982" s="6" t="s">
        <v>1503</v>
      </c>
      <c r="B4982" s="9">
        <v>0</v>
      </c>
      <c r="C4982" s="9">
        <v>220435</v>
      </c>
      <c r="D4982" s="9">
        <v>0</v>
      </c>
      <c r="E4982" s="9">
        <v>220435</v>
      </c>
    </row>
    <row r="4983" spans="1:5" ht="12" x14ac:dyDescent="0.2">
      <c r="A4983" s="6" t="s">
        <v>31</v>
      </c>
      <c r="B4983" s="6" t="s">
        <v>31</v>
      </c>
      <c r="C4983" s="6" t="s">
        <v>31</v>
      </c>
      <c r="D4983" s="6" t="s">
        <v>31</v>
      </c>
      <c r="E4983" s="6" t="s">
        <v>31</v>
      </c>
    </row>
    <row r="4984" spans="1:5" ht="12" x14ac:dyDescent="0.2">
      <c r="A4984" s="6" t="s">
        <v>31</v>
      </c>
      <c r="B4984" s="6" t="s">
        <v>31</v>
      </c>
      <c r="C4984" s="6" t="s">
        <v>31</v>
      </c>
      <c r="D4984" s="6" t="s">
        <v>31</v>
      </c>
      <c r="E4984" s="6" t="s">
        <v>31</v>
      </c>
    </row>
    <row r="4985" spans="1:5" ht="12" x14ac:dyDescent="0.2">
      <c r="A4985" s="6" t="s">
        <v>3112</v>
      </c>
      <c r="B4985" s="6" t="s">
        <v>31</v>
      </c>
      <c r="C4985" s="6" t="s">
        <v>31</v>
      </c>
      <c r="D4985" s="6" t="s">
        <v>31</v>
      </c>
      <c r="E4985" s="6" t="s">
        <v>31</v>
      </c>
    </row>
    <row r="4986" spans="1:5" ht="12" x14ac:dyDescent="0.2">
      <c r="A4986" s="6" t="s">
        <v>3113</v>
      </c>
      <c r="B4986" s="6" t="s">
        <v>31</v>
      </c>
      <c r="C4986" s="6" t="s">
        <v>31</v>
      </c>
      <c r="D4986" s="6" t="s">
        <v>31</v>
      </c>
      <c r="E4986" s="6" t="s">
        <v>31</v>
      </c>
    </row>
    <row r="4987" spans="1:5" ht="12" x14ac:dyDescent="0.2">
      <c r="A4987" s="6" t="s">
        <v>3114</v>
      </c>
      <c r="B4987" s="9">
        <v>4408.7</v>
      </c>
      <c r="C4987" s="9">
        <v>0</v>
      </c>
      <c r="D4987" s="9">
        <v>0</v>
      </c>
      <c r="E4987" s="9">
        <v>4408.7</v>
      </c>
    </row>
    <row r="4988" spans="1:5" ht="12" x14ac:dyDescent="0.2">
      <c r="A4988" s="6" t="s">
        <v>3115</v>
      </c>
      <c r="B4988" s="6" t="s">
        <v>31</v>
      </c>
      <c r="C4988" s="6" t="s">
        <v>31</v>
      </c>
      <c r="D4988" s="6" t="s">
        <v>31</v>
      </c>
      <c r="E4988" s="6" t="s">
        <v>31</v>
      </c>
    </row>
    <row r="4989" spans="1:5" ht="12" x14ac:dyDescent="0.2">
      <c r="A4989" s="6" t="s">
        <v>1467</v>
      </c>
      <c r="B4989" s="9">
        <v>4408.7</v>
      </c>
      <c r="C4989" s="9">
        <v>0</v>
      </c>
      <c r="D4989" s="9">
        <v>0</v>
      </c>
      <c r="E4989" s="9">
        <v>4408.7</v>
      </c>
    </row>
    <row r="4990" spans="1:5" ht="12" x14ac:dyDescent="0.2">
      <c r="A4990" s="6" t="s">
        <v>31</v>
      </c>
      <c r="B4990" s="6" t="s">
        <v>31</v>
      </c>
      <c r="C4990" s="6" t="s">
        <v>31</v>
      </c>
      <c r="D4990" s="6" t="s">
        <v>31</v>
      </c>
      <c r="E4990" s="6" t="s">
        <v>31</v>
      </c>
    </row>
    <row r="4991" spans="1:5" ht="12" x14ac:dyDescent="0.2">
      <c r="A4991" s="6" t="s">
        <v>31</v>
      </c>
      <c r="B4991" s="6" t="s">
        <v>31</v>
      </c>
      <c r="C4991" s="6" t="s">
        <v>31</v>
      </c>
      <c r="D4991" s="6" t="s">
        <v>31</v>
      </c>
      <c r="E4991" s="6" t="s">
        <v>31</v>
      </c>
    </row>
    <row r="4992" spans="1:5" ht="12" x14ac:dyDescent="0.2">
      <c r="A4992" s="6" t="s">
        <v>31</v>
      </c>
      <c r="B4992" s="6" t="s">
        <v>31</v>
      </c>
      <c r="C4992" s="6" t="s">
        <v>31</v>
      </c>
      <c r="D4992" s="6" t="s">
        <v>31</v>
      </c>
      <c r="E4992" s="6" t="s">
        <v>31</v>
      </c>
    </row>
    <row r="4993" spans="1:5" ht="12" x14ac:dyDescent="0.2">
      <c r="A4993" s="7" t="s">
        <v>3116</v>
      </c>
      <c r="B4993" s="8">
        <v>1329</v>
      </c>
      <c r="C4993" s="8">
        <v>8485</v>
      </c>
      <c r="D4993" s="8">
        <v>2491</v>
      </c>
      <c r="E4993" s="8">
        <v>12305</v>
      </c>
    </row>
    <row r="4994" spans="1:5" ht="12" x14ac:dyDescent="0.2">
      <c r="A4994" s="6" t="s">
        <v>3084</v>
      </c>
      <c r="B4994" s="6" t="s">
        <v>31</v>
      </c>
      <c r="C4994" s="6" t="s">
        <v>31</v>
      </c>
      <c r="D4994" s="6" t="s">
        <v>31</v>
      </c>
      <c r="E4994" s="6" t="s">
        <v>31</v>
      </c>
    </row>
    <row r="4995" spans="1:5" ht="12" x14ac:dyDescent="0.2">
      <c r="A4995" s="6" t="s">
        <v>3085</v>
      </c>
      <c r="B4995" s="6" t="s">
        <v>31</v>
      </c>
      <c r="C4995" s="6" t="s">
        <v>31</v>
      </c>
      <c r="D4995" s="6" t="s">
        <v>31</v>
      </c>
      <c r="E4995" s="6" t="s">
        <v>31</v>
      </c>
    </row>
    <row r="4996" spans="1:5" ht="12" x14ac:dyDescent="0.2">
      <c r="A4996" s="6" t="s">
        <v>31</v>
      </c>
      <c r="B4996" s="6" t="s">
        <v>31</v>
      </c>
      <c r="C4996" s="6" t="s">
        <v>31</v>
      </c>
      <c r="D4996" s="6" t="s">
        <v>31</v>
      </c>
      <c r="E4996" s="6" t="s">
        <v>31</v>
      </c>
    </row>
    <row r="4997" spans="1:5" ht="12" x14ac:dyDescent="0.2">
      <c r="A4997" s="6" t="s">
        <v>1349</v>
      </c>
      <c r="B4997" s="6" t="s">
        <v>31</v>
      </c>
      <c r="C4997" s="6" t="s">
        <v>31</v>
      </c>
      <c r="D4997" s="6" t="s">
        <v>31</v>
      </c>
      <c r="E4997" s="6" t="s">
        <v>31</v>
      </c>
    </row>
    <row r="4998" spans="1:5" ht="12" x14ac:dyDescent="0.2">
      <c r="A4998" s="6" t="s">
        <v>1350</v>
      </c>
      <c r="B4998" s="6" t="s">
        <v>31</v>
      </c>
      <c r="C4998" s="6" t="s">
        <v>31</v>
      </c>
      <c r="D4998" s="6" t="s">
        <v>31</v>
      </c>
      <c r="E4998" s="6" t="s">
        <v>31</v>
      </c>
    </row>
    <row r="4999" spans="1:5" ht="12" x14ac:dyDescent="0.2">
      <c r="A4999" s="6" t="s">
        <v>1351</v>
      </c>
      <c r="B4999" s="6" t="s">
        <v>31</v>
      </c>
      <c r="C4999" s="6" t="s">
        <v>31</v>
      </c>
      <c r="D4999" s="6" t="s">
        <v>31</v>
      </c>
      <c r="E4999" s="6" t="s">
        <v>31</v>
      </c>
    </row>
    <row r="5000" spans="1:5" ht="12" x14ac:dyDescent="0.2">
      <c r="A5000" s="6" t="s">
        <v>31</v>
      </c>
      <c r="B5000" s="6" t="s">
        <v>31</v>
      </c>
      <c r="C5000" s="6" t="s">
        <v>31</v>
      </c>
      <c r="D5000" s="6" t="s">
        <v>31</v>
      </c>
      <c r="E5000" s="6" t="s">
        <v>31</v>
      </c>
    </row>
    <row r="5001" spans="1:5" ht="12" x14ac:dyDescent="0.2">
      <c r="A5001" s="6" t="s">
        <v>3117</v>
      </c>
      <c r="B5001" s="6" t="s">
        <v>31</v>
      </c>
      <c r="C5001" s="6" t="s">
        <v>31</v>
      </c>
      <c r="D5001" s="6" t="s">
        <v>31</v>
      </c>
      <c r="E5001" s="6" t="s">
        <v>31</v>
      </c>
    </row>
    <row r="5002" spans="1:5" ht="12" x14ac:dyDescent="0.2">
      <c r="A5002" s="6" t="s">
        <v>1365</v>
      </c>
      <c r="B5002" s="9">
        <v>0</v>
      </c>
      <c r="C5002" s="9">
        <v>0</v>
      </c>
      <c r="D5002" s="9">
        <v>0</v>
      </c>
      <c r="E5002" s="9">
        <v>0</v>
      </c>
    </row>
    <row r="5003" spans="1:5" ht="12" x14ac:dyDescent="0.2">
      <c r="A5003" s="6" t="s">
        <v>31</v>
      </c>
      <c r="B5003" s="6" t="s">
        <v>31</v>
      </c>
      <c r="C5003" s="6" t="s">
        <v>31</v>
      </c>
      <c r="D5003" s="6" t="s">
        <v>31</v>
      </c>
      <c r="E5003" s="6" t="s">
        <v>31</v>
      </c>
    </row>
    <row r="5004" spans="1:5" ht="12" x14ac:dyDescent="0.2">
      <c r="A5004" s="6" t="s">
        <v>31</v>
      </c>
      <c r="B5004" s="6" t="s">
        <v>31</v>
      </c>
      <c r="C5004" s="6" t="s">
        <v>31</v>
      </c>
      <c r="D5004" s="6" t="s">
        <v>31</v>
      </c>
      <c r="E5004" s="6" t="s">
        <v>31</v>
      </c>
    </row>
    <row r="5005" spans="1:5" ht="12" x14ac:dyDescent="0.2">
      <c r="A5005" s="6" t="s">
        <v>3118</v>
      </c>
      <c r="B5005" s="6" t="s">
        <v>31</v>
      </c>
      <c r="C5005" s="6" t="s">
        <v>31</v>
      </c>
      <c r="D5005" s="6" t="s">
        <v>31</v>
      </c>
      <c r="E5005" s="6" t="s">
        <v>31</v>
      </c>
    </row>
    <row r="5006" spans="1:5" ht="12" x14ac:dyDescent="0.2">
      <c r="A5006" s="6" t="s">
        <v>3119</v>
      </c>
      <c r="B5006" s="6" t="s">
        <v>31</v>
      </c>
      <c r="C5006" s="6" t="s">
        <v>31</v>
      </c>
      <c r="D5006" s="6" t="s">
        <v>31</v>
      </c>
      <c r="E5006" s="6" t="s">
        <v>31</v>
      </c>
    </row>
    <row r="5007" spans="1:5" ht="12" x14ac:dyDescent="0.2">
      <c r="A5007" s="6" t="s">
        <v>3120</v>
      </c>
      <c r="B5007" s="9">
        <v>1329</v>
      </c>
      <c r="C5007" s="9">
        <v>0</v>
      </c>
      <c r="D5007" s="9">
        <v>0</v>
      </c>
      <c r="E5007" s="9">
        <v>1329</v>
      </c>
    </row>
    <row r="5008" spans="1:5" ht="12" x14ac:dyDescent="0.2">
      <c r="A5008" s="6" t="s">
        <v>1941</v>
      </c>
      <c r="B5008" s="6" t="s">
        <v>31</v>
      </c>
      <c r="C5008" s="6" t="s">
        <v>31</v>
      </c>
      <c r="D5008" s="6" t="s">
        <v>31</v>
      </c>
      <c r="E5008" s="6" t="s">
        <v>31</v>
      </c>
    </row>
    <row r="5009" spans="1:5" ht="12" x14ac:dyDescent="0.2">
      <c r="A5009" s="6" t="s">
        <v>3121</v>
      </c>
      <c r="B5009" s="9">
        <v>0</v>
      </c>
      <c r="C5009" s="9">
        <v>8485</v>
      </c>
      <c r="D5009" s="9">
        <v>0</v>
      </c>
      <c r="E5009" s="9">
        <v>8485</v>
      </c>
    </row>
    <row r="5010" spans="1:5" ht="12" x14ac:dyDescent="0.2">
      <c r="A5010" s="6" t="s">
        <v>1943</v>
      </c>
      <c r="B5010" s="6" t="s">
        <v>31</v>
      </c>
      <c r="C5010" s="6" t="s">
        <v>31</v>
      </c>
      <c r="D5010" s="6" t="s">
        <v>31</v>
      </c>
      <c r="E5010" s="6" t="s">
        <v>31</v>
      </c>
    </row>
    <row r="5011" spans="1:5" ht="12" x14ac:dyDescent="0.2">
      <c r="A5011" s="6" t="s">
        <v>3122</v>
      </c>
      <c r="B5011" s="9">
        <v>0</v>
      </c>
      <c r="C5011" s="9">
        <v>0</v>
      </c>
      <c r="D5011" s="9">
        <v>2491</v>
      </c>
      <c r="E5011" s="9">
        <v>2491</v>
      </c>
    </row>
    <row r="5012" spans="1:5" ht="12" x14ac:dyDescent="0.2">
      <c r="A5012" s="6" t="s">
        <v>1945</v>
      </c>
      <c r="B5012" s="6" t="s">
        <v>31</v>
      </c>
      <c r="C5012" s="6" t="s">
        <v>31</v>
      </c>
      <c r="D5012" s="6" t="s">
        <v>31</v>
      </c>
      <c r="E5012" s="6" t="s">
        <v>31</v>
      </c>
    </row>
    <row r="5013" spans="1:5" ht="12" x14ac:dyDescent="0.2">
      <c r="A5013" s="6" t="s">
        <v>1503</v>
      </c>
      <c r="B5013" s="9">
        <v>1329</v>
      </c>
      <c r="C5013" s="9">
        <v>8485</v>
      </c>
      <c r="D5013" s="9">
        <v>2491</v>
      </c>
      <c r="E5013" s="9">
        <v>12305</v>
      </c>
    </row>
    <row r="5014" spans="1:5" ht="12" x14ac:dyDescent="0.2">
      <c r="A5014" s="6" t="s">
        <v>31</v>
      </c>
      <c r="B5014" s="6" t="s">
        <v>31</v>
      </c>
      <c r="C5014" s="6" t="s">
        <v>31</v>
      </c>
      <c r="D5014" s="6" t="s">
        <v>31</v>
      </c>
      <c r="E5014" s="6" t="s">
        <v>31</v>
      </c>
    </row>
    <row r="5015" spans="1:5" ht="12" x14ac:dyDescent="0.2">
      <c r="A5015" s="6" t="s">
        <v>31</v>
      </c>
      <c r="B5015" s="6" t="s">
        <v>31</v>
      </c>
      <c r="C5015" s="6" t="s">
        <v>31</v>
      </c>
      <c r="D5015" s="6" t="s">
        <v>31</v>
      </c>
      <c r="E5015" s="6" t="s">
        <v>31</v>
      </c>
    </row>
    <row r="5016" spans="1:5" ht="12" x14ac:dyDescent="0.2">
      <c r="A5016" s="7" t="s">
        <v>3123</v>
      </c>
      <c r="B5016" s="8">
        <v>1598</v>
      </c>
      <c r="C5016" s="8">
        <v>10191</v>
      </c>
      <c r="D5016" s="8">
        <v>2995</v>
      </c>
      <c r="E5016" s="8">
        <v>14784</v>
      </c>
    </row>
    <row r="5017" spans="1:5" ht="12" x14ac:dyDescent="0.2">
      <c r="A5017" s="6" t="s">
        <v>3084</v>
      </c>
      <c r="B5017" s="6" t="s">
        <v>31</v>
      </c>
      <c r="C5017" s="6" t="s">
        <v>31</v>
      </c>
      <c r="D5017" s="6" t="s">
        <v>31</v>
      </c>
      <c r="E5017" s="6" t="s">
        <v>31</v>
      </c>
    </row>
    <row r="5018" spans="1:5" ht="12" x14ac:dyDescent="0.2">
      <c r="A5018" s="6" t="s">
        <v>3085</v>
      </c>
      <c r="B5018" s="6" t="s">
        <v>31</v>
      </c>
      <c r="C5018" s="6" t="s">
        <v>31</v>
      </c>
      <c r="D5018" s="6" t="s">
        <v>31</v>
      </c>
      <c r="E5018" s="6" t="s">
        <v>31</v>
      </c>
    </row>
    <row r="5019" spans="1:5" ht="12" x14ac:dyDescent="0.2">
      <c r="A5019" s="6" t="s">
        <v>31</v>
      </c>
      <c r="B5019" s="6" t="s">
        <v>31</v>
      </c>
      <c r="C5019" s="6" t="s">
        <v>31</v>
      </c>
      <c r="D5019" s="6" t="s">
        <v>31</v>
      </c>
      <c r="E5019" s="6" t="s">
        <v>31</v>
      </c>
    </row>
    <row r="5020" spans="1:5" ht="12" x14ac:dyDescent="0.2">
      <c r="A5020" s="6" t="s">
        <v>1349</v>
      </c>
      <c r="B5020" s="6" t="s">
        <v>31</v>
      </c>
      <c r="C5020" s="6" t="s">
        <v>31</v>
      </c>
      <c r="D5020" s="6" t="s">
        <v>31</v>
      </c>
      <c r="E5020" s="6" t="s">
        <v>31</v>
      </c>
    </row>
    <row r="5021" spans="1:5" ht="12" x14ac:dyDescent="0.2">
      <c r="A5021" s="6" t="s">
        <v>1350</v>
      </c>
      <c r="B5021" s="6" t="s">
        <v>31</v>
      </c>
      <c r="C5021" s="6" t="s">
        <v>31</v>
      </c>
      <c r="D5021" s="6" t="s">
        <v>31</v>
      </c>
      <c r="E5021" s="6" t="s">
        <v>31</v>
      </c>
    </row>
    <row r="5022" spans="1:5" ht="12" x14ac:dyDescent="0.2">
      <c r="A5022" s="6" t="s">
        <v>1351</v>
      </c>
      <c r="B5022" s="6" t="s">
        <v>31</v>
      </c>
      <c r="C5022" s="6" t="s">
        <v>31</v>
      </c>
      <c r="D5022" s="6" t="s">
        <v>31</v>
      </c>
      <c r="E5022" s="6" t="s">
        <v>31</v>
      </c>
    </row>
    <row r="5023" spans="1:5" ht="12" x14ac:dyDescent="0.2">
      <c r="A5023" s="6" t="s">
        <v>31</v>
      </c>
      <c r="B5023" s="6" t="s">
        <v>31</v>
      </c>
      <c r="C5023" s="6" t="s">
        <v>31</v>
      </c>
      <c r="D5023" s="6" t="s">
        <v>31</v>
      </c>
      <c r="E5023" s="6" t="s">
        <v>31</v>
      </c>
    </row>
    <row r="5024" spans="1:5" ht="12" x14ac:dyDescent="0.2">
      <c r="A5024" s="6" t="s">
        <v>3117</v>
      </c>
      <c r="B5024" s="6" t="s">
        <v>31</v>
      </c>
      <c r="C5024" s="6" t="s">
        <v>31</v>
      </c>
      <c r="D5024" s="6" t="s">
        <v>31</v>
      </c>
      <c r="E5024" s="6" t="s">
        <v>31</v>
      </c>
    </row>
    <row r="5025" spans="1:5" ht="12" x14ac:dyDescent="0.2">
      <c r="A5025" s="6" t="s">
        <v>1365</v>
      </c>
      <c r="B5025" s="9">
        <v>0</v>
      </c>
      <c r="C5025" s="9">
        <v>0</v>
      </c>
      <c r="D5025" s="9">
        <v>0</v>
      </c>
      <c r="E5025" s="9">
        <v>0</v>
      </c>
    </row>
    <row r="5026" spans="1:5" ht="12" x14ac:dyDescent="0.2">
      <c r="A5026" s="6" t="s">
        <v>31</v>
      </c>
      <c r="B5026" s="6" t="s">
        <v>31</v>
      </c>
      <c r="C5026" s="6" t="s">
        <v>31</v>
      </c>
      <c r="D5026" s="6" t="s">
        <v>31</v>
      </c>
      <c r="E5026" s="6" t="s">
        <v>31</v>
      </c>
    </row>
    <row r="5027" spans="1:5" ht="12" x14ac:dyDescent="0.2">
      <c r="A5027" s="6" t="s">
        <v>31</v>
      </c>
      <c r="B5027" s="6" t="s">
        <v>31</v>
      </c>
      <c r="C5027" s="6" t="s">
        <v>31</v>
      </c>
      <c r="D5027" s="6" t="s">
        <v>31</v>
      </c>
      <c r="E5027" s="6" t="s">
        <v>31</v>
      </c>
    </row>
    <row r="5028" spans="1:5" ht="12" x14ac:dyDescent="0.2">
      <c r="A5028" s="6" t="s">
        <v>3118</v>
      </c>
      <c r="B5028" s="6" t="s">
        <v>31</v>
      </c>
      <c r="C5028" s="6" t="s">
        <v>31</v>
      </c>
      <c r="D5028" s="6" t="s">
        <v>31</v>
      </c>
      <c r="E5028" s="6" t="s">
        <v>31</v>
      </c>
    </row>
    <row r="5029" spans="1:5" ht="12" x14ac:dyDescent="0.2">
      <c r="A5029" s="6" t="s">
        <v>3124</v>
      </c>
      <c r="B5029" s="6" t="s">
        <v>31</v>
      </c>
      <c r="C5029" s="6" t="s">
        <v>31</v>
      </c>
      <c r="D5029" s="6" t="s">
        <v>31</v>
      </c>
      <c r="E5029" s="6" t="s">
        <v>31</v>
      </c>
    </row>
    <row r="5030" spans="1:5" ht="12" x14ac:dyDescent="0.2">
      <c r="A5030" s="6" t="s">
        <v>3125</v>
      </c>
      <c r="B5030" s="9">
        <v>1598</v>
      </c>
      <c r="C5030" s="9">
        <v>0</v>
      </c>
      <c r="D5030" s="9">
        <v>0</v>
      </c>
      <c r="E5030" s="9">
        <v>1598</v>
      </c>
    </row>
    <row r="5031" spans="1:5" ht="12" x14ac:dyDescent="0.2">
      <c r="A5031" s="6" t="s">
        <v>3126</v>
      </c>
      <c r="B5031" s="6" t="s">
        <v>31</v>
      </c>
      <c r="C5031" s="6" t="s">
        <v>31</v>
      </c>
      <c r="D5031" s="6" t="s">
        <v>31</v>
      </c>
      <c r="E5031" s="6" t="s">
        <v>31</v>
      </c>
    </row>
    <row r="5032" spans="1:5" ht="12" x14ac:dyDescent="0.2">
      <c r="A5032" s="6" t="s">
        <v>3127</v>
      </c>
      <c r="B5032" s="9">
        <v>0</v>
      </c>
      <c r="C5032" s="9">
        <v>10191</v>
      </c>
      <c r="D5032" s="9">
        <v>0</v>
      </c>
      <c r="E5032" s="9">
        <v>10191</v>
      </c>
    </row>
    <row r="5033" spans="1:5" ht="12" x14ac:dyDescent="0.2">
      <c r="A5033" s="6" t="s">
        <v>3128</v>
      </c>
      <c r="B5033" s="6" t="s">
        <v>31</v>
      </c>
      <c r="C5033" s="6" t="s">
        <v>31</v>
      </c>
      <c r="D5033" s="6" t="s">
        <v>31</v>
      </c>
      <c r="E5033" s="6" t="s">
        <v>31</v>
      </c>
    </row>
    <row r="5034" spans="1:5" ht="12" x14ac:dyDescent="0.2">
      <c r="A5034" s="6" t="s">
        <v>3129</v>
      </c>
      <c r="B5034" s="9">
        <v>0</v>
      </c>
      <c r="C5034" s="9">
        <v>0</v>
      </c>
      <c r="D5034" s="9">
        <v>2995</v>
      </c>
      <c r="E5034" s="9">
        <v>2995</v>
      </c>
    </row>
    <row r="5035" spans="1:5" ht="12" x14ac:dyDescent="0.2">
      <c r="A5035" s="6" t="s">
        <v>3130</v>
      </c>
      <c r="B5035" s="6" t="s">
        <v>31</v>
      </c>
      <c r="C5035" s="6" t="s">
        <v>31</v>
      </c>
      <c r="D5035" s="6" t="s">
        <v>31</v>
      </c>
      <c r="E5035" s="6" t="s">
        <v>31</v>
      </c>
    </row>
    <row r="5036" spans="1:5" ht="12" x14ac:dyDescent="0.2">
      <c r="A5036" s="6" t="s">
        <v>1503</v>
      </c>
      <c r="B5036" s="9">
        <v>1598</v>
      </c>
      <c r="C5036" s="9">
        <v>10191</v>
      </c>
      <c r="D5036" s="9">
        <v>2995</v>
      </c>
      <c r="E5036" s="9">
        <v>14784</v>
      </c>
    </row>
    <row r="5037" spans="1:5" ht="12" x14ac:dyDescent="0.2">
      <c r="A5037" s="6" t="s">
        <v>31</v>
      </c>
      <c r="B5037" s="6" t="s">
        <v>31</v>
      </c>
      <c r="C5037" s="6" t="s">
        <v>31</v>
      </c>
      <c r="D5037" s="6" t="s">
        <v>31</v>
      </c>
      <c r="E5037" s="6" t="s">
        <v>31</v>
      </c>
    </row>
    <row r="5038" spans="1:5" ht="12" x14ac:dyDescent="0.2">
      <c r="A5038" s="6" t="s">
        <v>31</v>
      </c>
      <c r="B5038" s="6" t="s">
        <v>31</v>
      </c>
      <c r="C5038" s="6" t="s">
        <v>31</v>
      </c>
      <c r="D5038" s="6" t="s">
        <v>31</v>
      </c>
      <c r="E5038" s="6" t="s">
        <v>31</v>
      </c>
    </row>
    <row r="5039" spans="1:5" ht="12" x14ac:dyDescent="0.2">
      <c r="A5039" s="7" t="s">
        <v>3131</v>
      </c>
      <c r="B5039" s="8">
        <v>1994</v>
      </c>
      <c r="C5039" s="8">
        <v>12719</v>
      </c>
      <c r="D5039" s="8">
        <v>3737</v>
      </c>
      <c r="E5039" s="8">
        <v>18450</v>
      </c>
    </row>
    <row r="5040" spans="1:5" ht="12" x14ac:dyDescent="0.2">
      <c r="A5040" s="6" t="s">
        <v>3084</v>
      </c>
      <c r="B5040" s="6" t="s">
        <v>31</v>
      </c>
      <c r="C5040" s="6" t="s">
        <v>31</v>
      </c>
      <c r="D5040" s="6" t="s">
        <v>31</v>
      </c>
      <c r="E5040" s="6" t="s">
        <v>31</v>
      </c>
    </row>
    <row r="5041" spans="1:5" ht="12" x14ac:dyDescent="0.2">
      <c r="A5041" s="6" t="s">
        <v>3085</v>
      </c>
      <c r="B5041" s="6" t="s">
        <v>31</v>
      </c>
      <c r="C5041" s="6" t="s">
        <v>31</v>
      </c>
      <c r="D5041" s="6" t="s">
        <v>31</v>
      </c>
      <c r="E5041" s="6" t="s">
        <v>31</v>
      </c>
    </row>
    <row r="5042" spans="1:5" ht="12" x14ac:dyDescent="0.2">
      <c r="A5042" s="6" t="s">
        <v>31</v>
      </c>
      <c r="B5042" s="6" t="s">
        <v>31</v>
      </c>
      <c r="C5042" s="6" t="s">
        <v>31</v>
      </c>
      <c r="D5042" s="6" t="s">
        <v>31</v>
      </c>
      <c r="E5042" s="6" t="s">
        <v>31</v>
      </c>
    </row>
    <row r="5043" spans="1:5" ht="12" x14ac:dyDescent="0.2">
      <c r="A5043" s="6" t="s">
        <v>1349</v>
      </c>
      <c r="B5043" s="6" t="s">
        <v>31</v>
      </c>
      <c r="C5043" s="6" t="s">
        <v>31</v>
      </c>
      <c r="D5043" s="6" t="s">
        <v>31</v>
      </c>
      <c r="E5043" s="6" t="s">
        <v>31</v>
      </c>
    </row>
    <row r="5044" spans="1:5" ht="12" x14ac:dyDescent="0.2">
      <c r="A5044" s="6" t="s">
        <v>1350</v>
      </c>
      <c r="B5044" s="6" t="s">
        <v>31</v>
      </c>
      <c r="C5044" s="6" t="s">
        <v>31</v>
      </c>
      <c r="D5044" s="6" t="s">
        <v>31</v>
      </c>
      <c r="E5044" s="6" t="s">
        <v>31</v>
      </c>
    </row>
    <row r="5045" spans="1:5" ht="12" x14ac:dyDescent="0.2">
      <c r="A5045" s="6" t="s">
        <v>1351</v>
      </c>
      <c r="B5045" s="6" t="s">
        <v>31</v>
      </c>
      <c r="C5045" s="6" t="s">
        <v>31</v>
      </c>
      <c r="D5045" s="6" t="s">
        <v>31</v>
      </c>
      <c r="E5045" s="6" t="s">
        <v>31</v>
      </c>
    </row>
    <row r="5046" spans="1:5" ht="12" x14ac:dyDescent="0.2">
      <c r="A5046" s="6" t="s">
        <v>31</v>
      </c>
      <c r="B5046" s="6" t="s">
        <v>31</v>
      </c>
      <c r="C5046" s="6" t="s">
        <v>31</v>
      </c>
      <c r="D5046" s="6" t="s">
        <v>31</v>
      </c>
      <c r="E5046" s="6" t="s">
        <v>31</v>
      </c>
    </row>
    <row r="5047" spans="1:5" ht="12" x14ac:dyDescent="0.2">
      <c r="A5047" s="6" t="s">
        <v>3117</v>
      </c>
      <c r="B5047" s="6" t="s">
        <v>31</v>
      </c>
      <c r="C5047" s="6" t="s">
        <v>31</v>
      </c>
      <c r="D5047" s="6" t="s">
        <v>31</v>
      </c>
      <c r="E5047" s="6" t="s">
        <v>31</v>
      </c>
    </row>
    <row r="5048" spans="1:5" ht="12" x14ac:dyDescent="0.2">
      <c r="A5048" s="6" t="s">
        <v>1365</v>
      </c>
      <c r="B5048" s="9">
        <v>0</v>
      </c>
      <c r="C5048" s="9">
        <v>0</v>
      </c>
      <c r="D5048" s="9">
        <v>0</v>
      </c>
      <c r="E5048" s="9">
        <v>0</v>
      </c>
    </row>
    <row r="5049" spans="1:5" ht="12" x14ac:dyDescent="0.2">
      <c r="A5049" s="6" t="s">
        <v>31</v>
      </c>
      <c r="B5049" s="6" t="s">
        <v>31</v>
      </c>
      <c r="C5049" s="6" t="s">
        <v>31</v>
      </c>
      <c r="D5049" s="6" t="s">
        <v>31</v>
      </c>
      <c r="E5049" s="6" t="s">
        <v>31</v>
      </c>
    </row>
    <row r="5050" spans="1:5" ht="12" x14ac:dyDescent="0.2">
      <c r="A5050" s="6" t="s">
        <v>31</v>
      </c>
      <c r="B5050" s="6" t="s">
        <v>31</v>
      </c>
      <c r="C5050" s="6" t="s">
        <v>31</v>
      </c>
      <c r="D5050" s="6" t="s">
        <v>31</v>
      </c>
      <c r="E5050" s="6" t="s">
        <v>31</v>
      </c>
    </row>
    <row r="5051" spans="1:5" ht="12" x14ac:dyDescent="0.2">
      <c r="A5051" s="6" t="s">
        <v>3118</v>
      </c>
      <c r="B5051" s="6" t="s">
        <v>31</v>
      </c>
      <c r="C5051" s="6" t="s">
        <v>31</v>
      </c>
      <c r="D5051" s="6" t="s">
        <v>31</v>
      </c>
      <c r="E5051" s="6" t="s">
        <v>31</v>
      </c>
    </row>
    <row r="5052" spans="1:5" ht="12" x14ac:dyDescent="0.2">
      <c r="A5052" s="6" t="s">
        <v>3132</v>
      </c>
      <c r="B5052" s="6" t="s">
        <v>31</v>
      </c>
      <c r="C5052" s="6" t="s">
        <v>31</v>
      </c>
      <c r="D5052" s="6" t="s">
        <v>31</v>
      </c>
      <c r="E5052" s="6" t="s">
        <v>31</v>
      </c>
    </row>
    <row r="5053" spans="1:5" ht="12" x14ac:dyDescent="0.2">
      <c r="A5053" s="6" t="s">
        <v>3133</v>
      </c>
      <c r="B5053" s="9">
        <v>1994</v>
      </c>
      <c r="C5053" s="9">
        <v>0</v>
      </c>
      <c r="D5053" s="9">
        <v>0</v>
      </c>
      <c r="E5053" s="9">
        <v>1994</v>
      </c>
    </row>
    <row r="5054" spans="1:5" ht="12" x14ac:dyDescent="0.2">
      <c r="A5054" s="6" t="s">
        <v>3134</v>
      </c>
      <c r="B5054" s="6" t="s">
        <v>31</v>
      </c>
      <c r="C5054" s="6" t="s">
        <v>31</v>
      </c>
      <c r="D5054" s="6" t="s">
        <v>31</v>
      </c>
      <c r="E5054" s="6" t="s">
        <v>31</v>
      </c>
    </row>
    <row r="5055" spans="1:5" ht="12" x14ac:dyDescent="0.2">
      <c r="A5055" s="6" t="s">
        <v>3135</v>
      </c>
      <c r="B5055" s="9">
        <v>0</v>
      </c>
      <c r="C5055" s="9">
        <v>12719</v>
      </c>
      <c r="D5055" s="9">
        <v>0</v>
      </c>
      <c r="E5055" s="9">
        <v>12719</v>
      </c>
    </row>
    <row r="5056" spans="1:5" ht="12" x14ac:dyDescent="0.2">
      <c r="A5056" s="6" t="s">
        <v>3136</v>
      </c>
      <c r="B5056" s="6" t="s">
        <v>31</v>
      </c>
      <c r="C5056" s="6" t="s">
        <v>31</v>
      </c>
      <c r="D5056" s="6" t="s">
        <v>31</v>
      </c>
      <c r="E5056" s="6" t="s">
        <v>31</v>
      </c>
    </row>
    <row r="5057" spans="1:5" ht="12" x14ac:dyDescent="0.2">
      <c r="A5057" s="6" t="s">
        <v>3137</v>
      </c>
      <c r="B5057" s="9">
        <v>0</v>
      </c>
      <c r="C5057" s="9">
        <v>0</v>
      </c>
      <c r="D5057" s="9">
        <v>3737</v>
      </c>
      <c r="E5057" s="9">
        <v>3737</v>
      </c>
    </row>
    <row r="5058" spans="1:5" ht="12" x14ac:dyDescent="0.2">
      <c r="A5058" s="6" t="s">
        <v>3138</v>
      </c>
      <c r="B5058" s="6" t="s">
        <v>31</v>
      </c>
      <c r="C5058" s="6" t="s">
        <v>31</v>
      </c>
      <c r="D5058" s="6" t="s">
        <v>31</v>
      </c>
      <c r="E5058" s="6" t="s">
        <v>31</v>
      </c>
    </row>
    <row r="5059" spans="1:5" ht="12" x14ac:dyDescent="0.2">
      <c r="A5059" s="6" t="s">
        <v>1503</v>
      </c>
      <c r="B5059" s="9">
        <v>1994</v>
      </c>
      <c r="C5059" s="9">
        <v>12719</v>
      </c>
      <c r="D5059" s="9">
        <v>3737</v>
      </c>
      <c r="E5059" s="9">
        <v>18450</v>
      </c>
    </row>
    <row r="5060" spans="1:5" ht="12" x14ac:dyDescent="0.2">
      <c r="A5060" s="6" t="s">
        <v>31</v>
      </c>
      <c r="B5060" s="6" t="s">
        <v>31</v>
      </c>
      <c r="C5060" s="6" t="s">
        <v>31</v>
      </c>
      <c r="D5060" s="6" t="s">
        <v>31</v>
      </c>
      <c r="E5060" s="6" t="s">
        <v>31</v>
      </c>
    </row>
    <row r="5061" spans="1:5" ht="12" x14ac:dyDescent="0.2">
      <c r="A5061" s="6" t="s">
        <v>31</v>
      </c>
      <c r="B5061" s="6" t="s">
        <v>31</v>
      </c>
      <c r="C5061" s="6" t="s">
        <v>31</v>
      </c>
      <c r="D5061" s="6" t="s">
        <v>31</v>
      </c>
      <c r="E5061" s="6" t="s">
        <v>31</v>
      </c>
    </row>
    <row r="5062" spans="1:5" ht="12" x14ac:dyDescent="0.2">
      <c r="A5062" s="7" t="s">
        <v>3139</v>
      </c>
      <c r="B5062" s="8">
        <v>1862</v>
      </c>
      <c r="C5062" s="8">
        <v>11864</v>
      </c>
      <c r="D5062" s="8">
        <v>3492</v>
      </c>
      <c r="E5062" s="8">
        <v>17218</v>
      </c>
    </row>
    <row r="5063" spans="1:5" ht="12" x14ac:dyDescent="0.2">
      <c r="A5063" s="6" t="s">
        <v>3084</v>
      </c>
      <c r="B5063" s="6" t="s">
        <v>31</v>
      </c>
      <c r="C5063" s="6" t="s">
        <v>31</v>
      </c>
      <c r="D5063" s="6" t="s">
        <v>31</v>
      </c>
      <c r="E5063" s="6" t="s">
        <v>31</v>
      </c>
    </row>
    <row r="5064" spans="1:5" ht="12" x14ac:dyDescent="0.2">
      <c r="A5064" s="6" t="s">
        <v>3085</v>
      </c>
      <c r="B5064" s="6" t="s">
        <v>31</v>
      </c>
      <c r="C5064" s="6" t="s">
        <v>31</v>
      </c>
      <c r="D5064" s="6" t="s">
        <v>31</v>
      </c>
      <c r="E5064" s="6" t="s">
        <v>31</v>
      </c>
    </row>
    <row r="5065" spans="1:5" ht="12" x14ac:dyDescent="0.2">
      <c r="A5065" s="6" t="s">
        <v>31</v>
      </c>
      <c r="B5065" s="6" t="s">
        <v>31</v>
      </c>
      <c r="C5065" s="6" t="s">
        <v>31</v>
      </c>
      <c r="D5065" s="6" t="s">
        <v>31</v>
      </c>
      <c r="E5065" s="6" t="s">
        <v>31</v>
      </c>
    </row>
    <row r="5066" spans="1:5" ht="12" x14ac:dyDescent="0.2">
      <c r="A5066" s="6" t="s">
        <v>1349</v>
      </c>
      <c r="B5066" s="6" t="s">
        <v>31</v>
      </c>
      <c r="C5066" s="6" t="s">
        <v>31</v>
      </c>
      <c r="D5066" s="6" t="s">
        <v>31</v>
      </c>
      <c r="E5066" s="6" t="s">
        <v>31</v>
      </c>
    </row>
    <row r="5067" spans="1:5" ht="12" x14ac:dyDescent="0.2">
      <c r="A5067" s="6" t="s">
        <v>1350</v>
      </c>
      <c r="B5067" s="6" t="s">
        <v>31</v>
      </c>
      <c r="C5067" s="6" t="s">
        <v>31</v>
      </c>
      <c r="D5067" s="6" t="s">
        <v>31</v>
      </c>
      <c r="E5067" s="6" t="s">
        <v>31</v>
      </c>
    </row>
    <row r="5068" spans="1:5" ht="12" x14ac:dyDescent="0.2">
      <c r="A5068" s="6" t="s">
        <v>1351</v>
      </c>
      <c r="B5068" s="6" t="s">
        <v>31</v>
      </c>
      <c r="C5068" s="6" t="s">
        <v>31</v>
      </c>
      <c r="D5068" s="6" t="s">
        <v>31</v>
      </c>
      <c r="E5068" s="6" t="s">
        <v>31</v>
      </c>
    </row>
    <row r="5069" spans="1:5" ht="12" x14ac:dyDescent="0.2">
      <c r="A5069" s="6" t="s">
        <v>31</v>
      </c>
      <c r="B5069" s="6" t="s">
        <v>31</v>
      </c>
      <c r="C5069" s="6" t="s">
        <v>31</v>
      </c>
      <c r="D5069" s="6" t="s">
        <v>31</v>
      </c>
      <c r="E5069" s="6" t="s">
        <v>31</v>
      </c>
    </row>
    <row r="5070" spans="1:5" ht="12" x14ac:dyDescent="0.2">
      <c r="A5070" s="6" t="s">
        <v>3117</v>
      </c>
      <c r="B5070" s="6" t="s">
        <v>31</v>
      </c>
      <c r="C5070" s="6" t="s">
        <v>31</v>
      </c>
      <c r="D5070" s="6" t="s">
        <v>31</v>
      </c>
      <c r="E5070" s="6" t="s">
        <v>31</v>
      </c>
    </row>
    <row r="5071" spans="1:5" ht="12" x14ac:dyDescent="0.2">
      <c r="A5071" s="6" t="s">
        <v>1365</v>
      </c>
      <c r="B5071" s="9">
        <v>0</v>
      </c>
      <c r="C5071" s="9">
        <v>0</v>
      </c>
      <c r="D5071" s="9">
        <v>0</v>
      </c>
      <c r="E5071" s="9">
        <v>0</v>
      </c>
    </row>
    <row r="5072" spans="1:5" ht="12" x14ac:dyDescent="0.2">
      <c r="A5072" s="6" t="s">
        <v>31</v>
      </c>
      <c r="B5072" s="6" t="s">
        <v>31</v>
      </c>
      <c r="C5072" s="6" t="s">
        <v>31</v>
      </c>
      <c r="D5072" s="6" t="s">
        <v>31</v>
      </c>
      <c r="E5072" s="6" t="s">
        <v>31</v>
      </c>
    </row>
    <row r="5073" spans="1:5" ht="12" x14ac:dyDescent="0.2">
      <c r="A5073" s="6" t="s">
        <v>31</v>
      </c>
      <c r="B5073" s="6" t="s">
        <v>31</v>
      </c>
      <c r="C5073" s="6" t="s">
        <v>31</v>
      </c>
      <c r="D5073" s="6" t="s">
        <v>31</v>
      </c>
      <c r="E5073" s="6" t="s">
        <v>31</v>
      </c>
    </row>
    <row r="5074" spans="1:5" ht="12" x14ac:dyDescent="0.2">
      <c r="A5074" s="6" t="s">
        <v>3118</v>
      </c>
      <c r="B5074" s="6" t="s">
        <v>31</v>
      </c>
      <c r="C5074" s="6" t="s">
        <v>31</v>
      </c>
      <c r="D5074" s="6" t="s">
        <v>31</v>
      </c>
      <c r="E5074" s="6" t="s">
        <v>31</v>
      </c>
    </row>
    <row r="5075" spans="1:5" ht="12" x14ac:dyDescent="0.2">
      <c r="A5075" s="6" t="s">
        <v>3140</v>
      </c>
      <c r="B5075" s="6" t="s">
        <v>31</v>
      </c>
      <c r="C5075" s="6" t="s">
        <v>31</v>
      </c>
      <c r="D5075" s="6" t="s">
        <v>31</v>
      </c>
      <c r="E5075" s="6" t="s">
        <v>31</v>
      </c>
    </row>
    <row r="5076" spans="1:5" ht="12" x14ac:dyDescent="0.2">
      <c r="A5076" s="6" t="s">
        <v>3141</v>
      </c>
      <c r="B5076" s="9">
        <v>1862</v>
      </c>
      <c r="C5076" s="9">
        <v>0</v>
      </c>
      <c r="D5076" s="9">
        <v>0</v>
      </c>
      <c r="E5076" s="9">
        <v>1862</v>
      </c>
    </row>
    <row r="5077" spans="1:5" ht="12" x14ac:dyDescent="0.2">
      <c r="A5077" s="6" t="s">
        <v>3142</v>
      </c>
      <c r="B5077" s="6" t="s">
        <v>31</v>
      </c>
      <c r="C5077" s="6" t="s">
        <v>31</v>
      </c>
      <c r="D5077" s="6" t="s">
        <v>31</v>
      </c>
      <c r="E5077" s="6" t="s">
        <v>31</v>
      </c>
    </row>
    <row r="5078" spans="1:5" ht="12" x14ac:dyDescent="0.2">
      <c r="A5078" s="6" t="s">
        <v>3143</v>
      </c>
      <c r="B5078" s="9">
        <v>0</v>
      </c>
      <c r="C5078" s="9">
        <v>11864</v>
      </c>
      <c r="D5078" s="9">
        <v>0</v>
      </c>
      <c r="E5078" s="9">
        <v>11864</v>
      </c>
    </row>
    <row r="5079" spans="1:5" ht="12" x14ac:dyDescent="0.2">
      <c r="A5079" s="6" t="s">
        <v>3144</v>
      </c>
      <c r="B5079" s="6" t="s">
        <v>31</v>
      </c>
      <c r="C5079" s="6" t="s">
        <v>31</v>
      </c>
      <c r="D5079" s="6" t="s">
        <v>31</v>
      </c>
      <c r="E5079" s="6" t="s">
        <v>31</v>
      </c>
    </row>
    <row r="5080" spans="1:5" ht="12" x14ac:dyDescent="0.2">
      <c r="A5080" s="6" t="s">
        <v>3145</v>
      </c>
      <c r="B5080" s="9">
        <v>0</v>
      </c>
      <c r="C5080" s="9">
        <v>0</v>
      </c>
      <c r="D5080" s="9">
        <v>3492</v>
      </c>
      <c r="E5080" s="9">
        <v>3492</v>
      </c>
    </row>
    <row r="5081" spans="1:5" ht="12" x14ac:dyDescent="0.2">
      <c r="A5081" s="6" t="s">
        <v>3146</v>
      </c>
      <c r="B5081" s="6" t="s">
        <v>31</v>
      </c>
      <c r="C5081" s="6" t="s">
        <v>31</v>
      </c>
      <c r="D5081" s="6" t="s">
        <v>31</v>
      </c>
      <c r="E5081" s="6" t="s">
        <v>31</v>
      </c>
    </row>
    <row r="5082" spans="1:5" ht="12" x14ac:dyDescent="0.2">
      <c r="A5082" s="6" t="s">
        <v>1503</v>
      </c>
      <c r="B5082" s="9">
        <v>1862</v>
      </c>
      <c r="C5082" s="9">
        <v>11864</v>
      </c>
      <c r="D5082" s="9">
        <v>3492</v>
      </c>
      <c r="E5082" s="9">
        <v>17218</v>
      </c>
    </row>
    <row r="5083" spans="1:5" ht="12" x14ac:dyDescent="0.2">
      <c r="A5083" s="6" t="s">
        <v>31</v>
      </c>
      <c r="B5083" s="6" t="s">
        <v>31</v>
      </c>
      <c r="C5083" s="6" t="s">
        <v>31</v>
      </c>
      <c r="D5083" s="6" t="s">
        <v>31</v>
      </c>
      <c r="E5083" s="6" t="s">
        <v>31</v>
      </c>
    </row>
    <row r="5084" spans="1:5" ht="12" x14ac:dyDescent="0.2">
      <c r="A5084" s="6" t="s">
        <v>31</v>
      </c>
      <c r="B5084" s="6" t="s">
        <v>31</v>
      </c>
      <c r="C5084" s="6" t="s">
        <v>31</v>
      </c>
      <c r="D5084" s="6" t="s">
        <v>31</v>
      </c>
      <c r="E5084" s="6" t="s">
        <v>31</v>
      </c>
    </row>
    <row r="5085" spans="1:5" ht="12" x14ac:dyDescent="0.2">
      <c r="A5085" s="7" t="s">
        <v>3147</v>
      </c>
      <c r="B5085" s="8">
        <v>2234</v>
      </c>
      <c r="C5085" s="8">
        <v>14261</v>
      </c>
      <c r="D5085" s="8">
        <v>4186</v>
      </c>
      <c r="E5085" s="8">
        <v>20681</v>
      </c>
    </row>
    <row r="5086" spans="1:5" ht="12" x14ac:dyDescent="0.2">
      <c r="A5086" s="6" t="s">
        <v>3084</v>
      </c>
      <c r="B5086" s="6" t="s">
        <v>31</v>
      </c>
      <c r="C5086" s="6" t="s">
        <v>31</v>
      </c>
      <c r="D5086" s="6" t="s">
        <v>31</v>
      </c>
      <c r="E5086" s="6" t="s">
        <v>31</v>
      </c>
    </row>
    <row r="5087" spans="1:5" ht="12" x14ac:dyDescent="0.2">
      <c r="A5087" s="6" t="s">
        <v>3085</v>
      </c>
      <c r="B5087" s="6" t="s">
        <v>31</v>
      </c>
      <c r="C5087" s="6" t="s">
        <v>31</v>
      </c>
      <c r="D5087" s="6" t="s">
        <v>31</v>
      </c>
      <c r="E5087" s="6" t="s">
        <v>31</v>
      </c>
    </row>
    <row r="5088" spans="1:5" ht="12" x14ac:dyDescent="0.2">
      <c r="A5088" s="6" t="s">
        <v>31</v>
      </c>
      <c r="B5088" s="6" t="s">
        <v>31</v>
      </c>
      <c r="C5088" s="6" t="s">
        <v>31</v>
      </c>
      <c r="D5088" s="6" t="s">
        <v>31</v>
      </c>
      <c r="E5088" s="6" t="s">
        <v>31</v>
      </c>
    </row>
    <row r="5089" spans="1:5" ht="12" x14ac:dyDescent="0.2">
      <c r="A5089" s="6" t="s">
        <v>1349</v>
      </c>
      <c r="B5089" s="6" t="s">
        <v>31</v>
      </c>
      <c r="C5089" s="6" t="s">
        <v>31</v>
      </c>
      <c r="D5089" s="6" t="s">
        <v>31</v>
      </c>
      <c r="E5089" s="6" t="s">
        <v>31</v>
      </c>
    </row>
    <row r="5090" spans="1:5" ht="12" x14ac:dyDescent="0.2">
      <c r="A5090" s="6" t="s">
        <v>1350</v>
      </c>
      <c r="B5090" s="6" t="s">
        <v>31</v>
      </c>
      <c r="C5090" s="6" t="s">
        <v>31</v>
      </c>
      <c r="D5090" s="6" t="s">
        <v>31</v>
      </c>
      <c r="E5090" s="6" t="s">
        <v>31</v>
      </c>
    </row>
    <row r="5091" spans="1:5" ht="12" x14ac:dyDescent="0.2">
      <c r="A5091" s="6" t="s">
        <v>1351</v>
      </c>
      <c r="B5091" s="6" t="s">
        <v>31</v>
      </c>
      <c r="C5091" s="6" t="s">
        <v>31</v>
      </c>
      <c r="D5091" s="6" t="s">
        <v>31</v>
      </c>
      <c r="E5091" s="6" t="s">
        <v>31</v>
      </c>
    </row>
    <row r="5092" spans="1:5" ht="12" x14ac:dyDescent="0.2">
      <c r="A5092" s="6" t="s">
        <v>31</v>
      </c>
      <c r="B5092" s="6" t="s">
        <v>31</v>
      </c>
      <c r="C5092" s="6" t="s">
        <v>31</v>
      </c>
      <c r="D5092" s="6" t="s">
        <v>31</v>
      </c>
      <c r="E5092" s="6" t="s">
        <v>31</v>
      </c>
    </row>
    <row r="5093" spans="1:5" ht="12" x14ac:dyDescent="0.2">
      <c r="A5093" s="6" t="s">
        <v>3117</v>
      </c>
      <c r="B5093" s="6" t="s">
        <v>31</v>
      </c>
      <c r="C5093" s="6" t="s">
        <v>31</v>
      </c>
      <c r="D5093" s="6" t="s">
        <v>31</v>
      </c>
      <c r="E5093" s="6" t="s">
        <v>31</v>
      </c>
    </row>
    <row r="5094" spans="1:5" ht="12" x14ac:dyDescent="0.2">
      <c r="A5094" s="6" t="s">
        <v>1365</v>
      </c>
      <c r="B5094" s="9">
        <v>0</v>
      </c>
      <c r="C5094" s="9">
        <v>0</v>
      </c>
      <c r="D5094" s="9">
        <v>0</v>
      </c>
      <c r="E5094" s="9">
        <v>0</v>
      </c>
    </row>
    <row r="5095" spans="1:5" ht="12" x14ac:dyDescent="0.2">
      <c r="A5095" s="6" t="s">
        <v>31</v>
      </c>
      <c r="B5095" s="6" t="s">
        <v>31</v>
      </c>
      <c r="C5095" s="6" t="s">
        <v>31</v>
      </c>
      <c r="D5095" s="6" t="s">
        <v>31</v>
      </c>
      <c r="E5095" s="6" t="s">
        <v>31</v>
      </c>
    </row>
    <row r="5096" spans="1:5" ht="12" x14ac:dyDescent="0.2">
      <c r="A5096" s="6" t="s">
        <v>31</v>
      </c>
      <c r="B5096" s="6" t="s">
        <v>31</v>
      </c>
      <c r="C5096" s="6" t="s">
        <v>31</v>
      </c>
      <c r="D5096" s="6" t="s">
        <v>31</v>
      </c>
      <c r="E5096" s="6" t="s">
        <v>31</v>
      </c>
    </row>
    <row r="5097" spans="1:5" ht="12" x14ac:dyDescent="0.2">
      <c r="A5097" s="6" t="s">
        <v>3118</v>
      </c>
      <c r="B5097" s="6" t="s">
        <v>31</v>
      </c>
      <c r="C5097" s="6" t="s">
        <v>31</v>
      </c>
      <c r="D5097" s="6" t="s">
        <v>31</v>
      </c>
      <c r="E5097" s="6" t="s">
        <v>31</v>
      </c>
    </row>
    <row r="5098" spans="1:5" ht="12" x14ac:dyDescent="0.2">
      <c r="A5098" s="6" t="s">
        <v>3148</v>
      </c>
      <c r="B5098" s="6" t="s">
        <v>31</v>
      </c>
      <c r="C5098" s="6" t="s">
        <v>31</v>
      </c>
      <c r="D5098" s="6" t="s">
        <v>31</v>
      </c>
      <c r="E5098" s="6" t="s">
        <v>31</v>
      </c>
    </row>
    <row r="5099" spans="1:5" ht="12" x14ac:dyDescent="0.2">
      <c r="A5099" s="6" t="s">
        <v>3149</v>
      </c>
      <c r="B5099" s="9">
        <v>2234</v>
      </c>
      <c r="C5099" s="9">
        <v>0</v>
      </c>
      <c r="D5099" s="9">
        <v>0</v>
      </c>
      <c r="E5099" s="9">
        <v>2234</v>
      </c>
    </row>
    <row r="5100" spans="1:5" ht="12" x14ac:dyDescent="0.2">
      <c r="A5100" s="6" t="s">
        <v>3150</v>
      </c>
      <c r="B5100" s="6" t="s">
        <v>31</v>
      </c>
      <c r="C5100" s="6" t="s">
        <v>31</v>
      </c>
      <c r="D5100" s="6" t="s">
        <v>31</v>
      </c>
      <c r="E5100" s="6" t="s">
        <v>31</v>
      </c>
    </row>
    <row r="5101" spans="1:5" ht="12" x14ac:dyDescent="0.2">
      <c r="A5101" s="6" t="s">
        <v>3151</v>
      </c>
      <c r="B5101" s="9">
        <v>0</v>
      </c>
      <c r="C5101" s="9">
        <v>14261</v>
      </c>
      <c r="D5101" s="9">
        <v>0</v>
      </c>
      <c r="E5101" s="9">
        <v>14261</v>
      </c>
    </row>
    <row r="5102" spans="1:5" ht="12" x14ac:dyDescent="0.2">
      <c r="A5102" s="6" t="s">
        <v>3152</v>
      </c>
      <c r="B5102" s="6" t="s">
        <v>31</v>
      </c>
      <c r="C5102" s="6" t="s">
        <v>31</v>
      </c>
      <c r="D5102" s="6" t="s">
        <v>31</v>
      </c>
      <c r="E5102" s="6" t="s">
        <v>31</v>
      </c>
    </row>
    <row r="5103" spans="1:5" ht="12" x14ac:dyDescent="0.2">
      <c r="A5103" s="6" t="s">
        <v>3153</v>
      </c>
      <c r="B5103" s="9">
        <v>0</v>
      </c>
      <c r="C5103" s="9">
        <v>0</v>
      </c>
      <c r="D5103" s="9">
        <v>4186</v>
      </c>
      <c r="E5103" s="9">
        <v>4186</v>
      </c>
    </row>
    <row r="5104" spans="1:5" ht="12" x14ac:dyDescent="0.2">
      <c r="A5104" s="6" t="s">
        <v>3154</v>
      </c>
      <c r="B5104" s="6" t="s">
        <v>31</v>
      </c>
      <c r="C5104" s="6" t="s">
        <v>31</v>
      </c>
      <c r="D5104" s="6" t="s">
        <v>31</v>
      </c>
      <c r="E5104" s="6" t="s">
        <v>31</v>
      </c>
    </row>
    <row r="5105" spans="1:5" ht="12" x14ac:dyDescent="0.2">
      <c r="A5105" s="6" t="s">
        <v>1503</v>
      </c>
      <c r="B5105" s="9">
        <v>2234</v>
      </c>
      <c r="C5105" s="9">
        <v>14261</v>
      </c>
      <c r="D5105" s="9">
        <v>4186</v>
      </c>
      <c r="E5105" s="9">
        <v>20681</v>
      </c>
    </row>
    <row r="5106" spans="1:5" ht="12" x14ac:dyDescent="0.2">
      <c r="A5106" s="6" t="s">
        <v>31</v>
      </c>
      <c r="B5106" s="6" t="s">
        <v>31</v>
      </c>
      <c r="C5106" s="6" t="s">
        <v>31</v>
      </c>
      <c r="D5106" s="6" t="s">
        <v>31</v>
      </c>
      <c r="E5106" s="6" t="s">
        <v>31</v>
      </c>
    </row>
    <row r="5107" spans="1:5" ht="12" x14ac:dyDescent="0.2">
      <c r="A5107" s="6" t="s">
        <v>31</v>
      </c>
      <c r="B5107" s="6" t="s">
        <v>31</v>
      </c>
      <c r="C5107" s="6" t="s">
        <v>31</v>
      </c>
      <c r="D5107" s="6" t="s">
        <v>31</v>
      </c>
      <c r="E5107" s="6" t="s">
        <v>31</v>
      </c>
    </row>
    <row r="5108" spans="1:5" ht="12" x14ac:dyDescent="0.2">
      <c r="A5108" s="7" t="s">
        <v>3155</v>
      </c>
      <c r="B5108" s="8">
        <v>2792</v>
      </c>
      <c r="C5108" s="8">
        <v>17793</v>
      </c>
      <c r="D5108" s="8">
        <v>5234</v>
      </c>
      <c r="E5108" s="8">
        <v>25819</v>
      </c>
    </row>
    <row r="5109" spans="1:5" ht="12" x14ac:dyDescent="0.2">
      <c r="A5109" s="6" t="s">
        <v>3084</v>
      </c>
      <c r="B5109" s="6" t="s">
        <v>31</v>
      </c>
      <c r="C5109" s="6" t="s">
        <v>31</v>
      </c>
      <c r="D5109" s="6" t="s">
        <v>31</v>
      </c>
      <c r="E5109" s="6" t="s">
        <v>31</v>
      </c>
    </row>
    <row r="5110" spans="1:5" ht="12" x14ac:dyDescent="0.2">
      <c r="A5110" s="6" t="s">
        <v>3085</v>
      </c>
      <c r="B5110" s="6" t="s">
        <v>31</v>
      </c>
      <c r="C5110" s="6" t="s">
        <v>31</v>
      </c>
      <c r="D5110" s="6" t="s">
        <v>31</v>
      </c>
      <c r="E5110" s="6" t="s">
        <v>31</v>
      </c>
    </row>
    <row r="5111" spans="1:5" ht="12" x14ac:dyDescent="0.2">
      <c r="A5111" s="6" t="s">
        <v>31</v>
      </c>
      <c r="B5111" s="6" t="s">
        <v>31</v>
      </c>
      <c r="C5111" s="6" t="s">
        <v>31</v>
      </c>
      <c r="D5111" s="6" t="s">
        <v>31</v>
      </c>
      <c r="E5111" s="6" t="s">
        <v>31</v>
      </c>
    </row>
    <row r="5112" spans="1:5" ht="12" x14ac:dyDescent="0.2">
      <c r="A5112" s="6" t="s">
        <v>1349</v>
      </c>
      <c r="B5112" s="6" t="s">
        <v>31</v>
      </c>
      <c r="C5112" s="6" t="s">
        <v>31</v>
      </c>
      <c r="D5112" s="6" t="s">
        <v>31</v>
      </c>
      <c r="E5112" s="6" t="s">
        <v>31</v>
      </c>
    </row>
    <row r="5113" spans="1:5" ht="12" x14ac:dyDescent="0.2">
      <c r="A5113" s="6" t="s">
        <v>1350</v>
      </c>
      <c r="B5113" s="6" t="s">
        <v>31</v>
      </c>
      <c r="C5113" s="6" t="s">
        <v>31</v>
      </c>
      <c r="D5113" s="6" t="s">
        <v>31</v>
      </c>
      <c r="E5113" s="6" t="s">
        <v>31</v>
      </c>
    </row>
    <row r="5114" spans="1:5" ht="12" x14ac:dyDescent="0.2">
      <c r="A5114" s="6" t="s">
        <v>1351</v>
      </c>
      <c r="B5114" s="6" t="s">
        <v>31</v>
      </c>
      <c r="C5114" s="6" t="s">
        <v>31</v>
      </c>
      <c r="D5114" s="6" t="s">
        <v>31</v>
      </c>
      <c r="E5114" s="6" t="s">
        <v>31</v>
      </c>
    </row>
    <row r="5115" spans="1:5" ht="12" x14ac:dyDescent="0.2">
      <c r="A5115" s="6" t="s">
        <v>31</v>
      </c>
      <c r="B5115" s="6" t="s">
        <v>31</v>
      </c>
      <c r="C5115" s="6" t="s">
        <v>31</v>
      </c>
      <c r="D5115" s="6" t="s">
        <v>31</v>
      </c>
      <c r="E5115" s="6" t="s">
        <v>31</v>
      </c>
    </row>
    <row r="5116" spans="1:5" ht="12" x14ac:dyDescent="0.2">
      <c r="A5116" s="6" t="s">
        <v>3117</v>
      </c>
      <c r="B5116" s="6" t="s">
        <v>31</v>
      </c>
      <c r="C5116" s="6" t="s">
        <v>31</v>
      </c>
      <c r="D5116" s="6" t="s">
        <v>31</v>
      </c>
      <c r="E5116" s="6" t="s">
        <v>31</v>
      </c>
    </row>
    <row r="5117" spans="1:5" ht="12" x14ac:dyDescent="0.2">
      <c r="A5117" s="6" t="s">
        <v>1365</v>
      </c>
      <c r="B5117" s="9">
        <v>0</v>
      </c>
      <c r="C5117" s="9">
        <v>0</v>
      </c>
      <c r="D5117" s="9">
        <v>0</v>
      </c>
      <c r="E5117" s="9">
        <v>0</v>
      </c>
    </row>
    <row r="5118" spans="1:5" ht="12" x14ac:dyDescent="0.2">
      <c r="A5118" s="6" t="s">
        <v>31</v>
      </c>
      <c r="B5118" s="6" t="s">
        <v>31</v>
      </c>
      <c r="C5118" s="6" t="s">
        <v>31</v>
      </c>
      <c r="D5118" s="6" t="s">
        <v>31</v>
      </c>
      <c r="E5118" s="6" t="s">
        <v>31</v>
      </c>
    </row>
    <row r="5119" spans="1:5" ht="12" x14ac:dyDescent="0.2">
      <c r="A5119" s="6" t="s">
        <v>31</v>
      </c>
      <c r="B5119" s="6" t="s">
        <v>31</v>
      </c>
      <c r="C5119" s="6" t="s">
        <v>31</v>
      </c>
      <c r="D5119" s="6" t="s">
        <v>31</v>
      </c>
      <c r="E5119" s="6" t="s">
        <v>31</v>
      </c>
    </row>
    <row r="5120" spans="1:5" ht="12" x14ac:dyDescent="0.2">
      <c r="A5120" s="6" t="s">
        <v>3118</v>
      </c>
      <c r="B5120" s="6" t="s">
        <v>31</v>
      </c>
      <c r="C5120" s="6" t="s">
        <v>31</v>
      </c>
      <c r="D5120" s="6" t="s">
        <v>31</v>
      </c>
      <c r="E5120" s="6" t="s">
        <v>31</v>
      </c>
    </row>
    <row r="5121" spans="1:5" ht="12" x14ac:dyDescent="0.2">
      <c r="A5121" s="6" t="s">
        <v>3156</v>
      </c>
      <c r="B5121" s="6" t="s">
        <v>31</v>
      </c>
      <c r="C5121" s="6" t="s">
        <v>31</v>
      </c>
      <c r="D5121" s="6" t="s">
        <v>31</v>
      </c>
      <c r="E5121" s="6" t="s">
        <v>31</v>
      </c>
    </row>
    <row r="5122" spans="1:5" ht="12" x14ac:dyDescent="0.2">
      <c r="A5122" s="6" t="s">
        <v>3157</v>
      </c>
      <c r="B5122" s="9">
        <v>2792</v>
      </c>
      <c r="C5122" s="9">
        <v>0</v>
      </c>
      <c r="D5122" s="9">
        <v>0</v>
      </c>
      <c r="E5122" s="9">
        <v>2792</v>
      </c>
    </row>
    <row r="5123" spans="1:5" ht="12" x14ac:dyDescent="0.2">
      <c r="A5123" s="6" t="s">
        <v>3158</v>
      </c>
      <c r="B5123" s="6" t="s">
        <v>31</v>
      </c>
      <c r="C5123" s="6" t="s">
        <v>31</v>
      </c>
      <c r="D5123" s="6" t="s">
        <v>31</v>
      </c>
      <c r="E5123" s="6" t="s">
        <v>31</v>
      </c>
    </row>
    <row r="5124" spans="1:5" ht="12" x14ac:dyDescent="0.2">
      <c r="A5124" s="6" t="s">
        <v>3159</v>
      </c>
      <c r="B5124" s="9">
        <v>0</v>
      </c>
      <c r="C5124" s="9">
        <v>17793</v>
      </c>
      <c r="D5124" s="9">
        <v>0</v>
      </c>
      <c r="E5124" s="9">
        <v>17793</v>
      </c>
    </row>
    <row r="5125" spans="1:5" ht="12" x14ac:dyDescent="0.2">
      <c r="A5125" s="6" t="s">
        <v>3160</v>
      </c>
      <c r="B5125" s="6" t="s">
        <v>31</v>
      </c>
      <c r="C5125" s="6" t="s">
        <v>31</v>
      </c>
      <c r="D5125" s="6" t="s">
        <v>31</v>
      </c>
      <c r="E5125" s="6" t="s">
        <v>31</v>
      </c>
    </row>
    <row r="5126" spans="1:5" ht="12" x14ac:dyDescent="0.2">
      <c r="A5126" s="6" t="s">
        <v>3161</v>
      </c>
      <c r="B5126" s="9">
        <v>0</v>
      </c>
      <c r="C5126" s="9">
        <v>0</v>
      </c>
      <c r="D5126" s="9">
        <v>5234</v>
      </c>
      <c r="E5126" s="9">
        <v>5234</v>
      </c>
    </row>
    <row r="5127" spans="1:5" ht="12" x14ac:dyDescent="0.2">
      <c r="A5127" s="6" t="s">
        <v>3162</v>
      </c>
      <c r="B5127" s="6" t="s">
        <v>31</v>
      </c>
      <c r="C5127" s="6" t="s">
        <v>31</v>
      </c>
      <c r="D5127" s="6" t="s">
        <v>31</v>
      </c>
      <c r="E5127" s="6" t="s">
        <v>31</v>
      </c>
    </row>
    <row r="5128" spans="1:5" ht="12" x14ac:dyDescent="0.2">
      <c r="A5128" s="6" t="s">
        <v>1503</v>
      </c>
      <c r="B5128" s="9">
        <v>2792</v>
      </c>
      <c r="C5128" s="9">
        <v>17793</v>
      </c>
      <c r="D5128" s="9">
        <v>5234</v>
      </c>
      <c r="E5128" s="9">
        <v>25819</v>
      </c>
    </row>
    <row r="5129" spans="1:5" ht="12" x14ac:dyDescent="0.2">
      <c r="A5129" s="6" t="s">
        <v>31</v>
      </c>
      <c r="B5129" s="6" t="s">
        <v>31</v>
      </c>
      <c r="C5129" s="6" t="s">
        <v>31</v>
      </c>
      <c r="D5129" s="6" t="s">
        <v>31</v>
      </c>
      <c r="E5129" s="6" t="s">
        <v>31</v>
      </c>
    </row>
    <row r="5130" spans="1:5" ht="12" x14ac:dyDescent="0.2">
      <c r="A5130" s="6" t="s">
        <v>31</v>
      </c>
      <c r="B5130" s="6" t="s">
        <v>31</v>
      </c>
      <c r="C5130" s="6" t="s">
        <v>31</v>
      </c>
      <c r="D5130" s="6" t="s">
        <v>31</v>
      </c>
      <c r="E5130" s="6" t="s">
        <v>31</v>
      </c>
    </row>
    <row r="5131" spans="1:5" ht="12" x14ac:dyDescent="0.2">
      <c r="A5131" s="7" t="s">
        <v>3163</v>
      </c>
      <c r="B5131" s="8">
        <v>2327</v>
      </c>
      <c r="C5131" s="8">
        <v>14829</v>
      </c>
      <c r="D5131" s="8">
        <v>4363</v>
      </c>
      <c r="E5131" s="8">
        <v>21519</v>
      </c>
    </row>
    <row r="5132" spans="1:5" ht="12" x14ac:dyDescent="0.2">
      <c r="A5132" s="6" t="s">
        <v>3084</v>
      </c>
      <c r="B5132" s="6" t="s">
        <v>31</v>
      </c>
      <c r="C5132" s="6" t="s">
        <v>31</v>
      </c>
      <c r="D5132" s="6" t="s">
        <v>31</v>
      </c>
      <c r="E5132" s="6" t="s">
        <v>31</v>
      </c>
    </row>
    <row r="5133" spans="1:5" ht="12" x14ac:dyDescent="0.2">
      <c r="A5133" s="6" t="s">
        <v>3085</v>
      </c>
      <c r="B5133" s="6" t="s">
        <v>31</v>
      </c>
      <c r="C5133" s="6" t="s">
        <v>31</v>
      </c>
      <c r="D5133" s="6" t="s">
        <v>31</v>
      </c>
      <c r="E5133" s="6" t="s">
        <v>31</v>
      </c>
    </row>
    <row r="5134" spans="1:5" ht="12" x14ac:dyDescent="0.2">
      <c r="A5134" s="6" t="s">
        <v>31</v>
      </c>
      <c r="B5134" s="6" t="s">
        <v>31</v>
      </c>
      <c r="C5134" s="6" t="s">
        <v>31</v>
      </c>
      <c r="D5134" s="6" t="s">
        <v>31</v>
      </c>
      <c r="E5134" s="6" t="s">
        <v>31</v>
      </c>
    </row>
    <row r="5135" spans="1:5" ht="12" x14ac:dyDescent="0.2">
      <c r="A5135" s="6" t="s">
        <v>1349</v>
      </c>
      <c r="B5135" s="6" t="s">
        <v>31</v>
      </c>
      <c r="C5135" s="6" t="s">
        <v>31</v>
      </c>
      <c r="D5135" s="6" t="s">
        <v>31</v>
      </c>
      <c r="E5135" s="6" t="s">
        <v>31</v>
      </c>
    </row>
    <row r="5136" spans="1:5" ht="12" x14ac:dyDescent="0.2">
      <c r="A5136" s="6" t="s">
        <v>1350</v>
      </c>
      <c r="B5136" s="6" t="s">
        <v>31</v>
      </c>
      <c r="C5136" s="6" t="s">
        <v>31</v>
      </c>
      <c r="D5136" s="6" t="s">
        <v>31</v>
      </c>
      <c r="E5136" s="6" t="s">
        <v>31</v>
      </c>
    </row>
    <row r="5137" spans="1:5" ht="12" x14ac:dyDescent="0.2">
      <c r="A5137" s="6" t="s">
        <v>1351</v>
      </c>
      <c r="B5137" s="6" t="s">
        <v>31</v>
      </c>
      <c r="C5137" s="6" t="s">
        <v>31</v>
      </c>
      <c r="D5137" s="6" t="s">
        <v>31</v>
      </c>
      <c r="E5137" s="6" t="s">
        <v>31</v>
      </c>
    </row>
    <row r="5138" spans="1:5" ht="12" x14ac:dyDescent="0.2">
      <c r="A5138" s="6" t="s">
        <v>31</v>
      </c>
      <c r="B5138" s="6" t="s">
        <v>31</v>
      </c>
      <c r="C5138" s="6" t="s">
        <v>31</v>
      </c>
      <c r="D5138" s="6" t="s">
        <v>31</v>
      </c>
      <c r="E5138" s="6" t="s">
        <v>31</v>
      </c>
    </row>
    <row r="5139" spans="1:5" ht="12" x14ac:dyDescent="0.2">
      <c r="A5139" s="6" t="s">
        <v>3117</v>
      </c>
      <c r="B5139" s="6" t="s">
        <v>31</v>
      </c>
      <c r="C5139" s="6" t="s">
        <v>31</v>
      </c>
      <c r="D5139" s="6" t="s">
        <v>31</v>
      </c>
      <c r="E5139" s="6" t="s">
        <v>31</v>
      </c>
    </row>
    <row r="5140" spans="1:5" ht="12" x14ac:dyDescent="0.2">
      <c r="A5140" s="6" t="s">
        <v>1365</v>
      </c>
      <c r="B5140" s="9">
        <v>0</v>
      </c>
      <c r="C5140" s="9">
        <v>0</v>
      </c>
      <c r="D5140" s="9">
        <v>0</v>
      </c>
      <c r="E5140" s="9">
        <v>0</v>
      </c>
    </row>
    <row r="5141" spans="1:5" ht="12" x14ac:dyDescent="0.2">
      <c r="A5141" s="6" t="s">
        <v>31</v>
      </c>
      <c r="B5141" s="6" t="s">
        <v>31</v>
      </c>
      <c r="C5141" s="6" t="s">
        <v>31</v>
      </c>
      <c r="D5141" s="6" t="s">
        <v>31</v>
      </c>
      <c r="E5141" s="6" t="s">
        <v>31</v>
      </c>
    </row>
    <row r="5142" spans="1:5" ht="12" x14ac:dyDescent="0.2">
      <c r="A5142" s="6" t="s">
        <v>31</v>
      </c>
      <c r="B5142" s="6" t="s">
        <v>31</v>
      </c>
      <c r="C5142" s="6" t="s">
        <v>31</v>
      </c>
      <c r="D5142" s="6" t="s">
        <v>31</v>
      </c>
      <c r="E5142" s="6" t="s">
        <v>31</v>
      </c>
    </row>
    <row r="5143" spans="1:5" ht="12" x14ac:dyDescent="0.2">
      <c r="A5143" s="6" t="s">
        <v>3118</v>
      </c>
      <c r="B5143" s="6" t="s">
        <v>31</v>
      </c>
      <c r="C5143" s="6" t="s">
        <v>31</v>
      </c>
      <c r="D5143" s="6" t="s">
        <v>31</v>
      </c>
      <c r="E5143" s="6" t="s">
        <v>31</v>
      </c>
    </row>
    <row r="5144" spans="1:5" ht="12" x14ac:dyDescent="0.2">
      <c r="A5144" s="6" t="s">
        <v>3164</v>
      </c>
      <c r="B5144" s="6" t="s">
        <v>31</v>
      </c>
      <c r="C5144" s="6" t="s">
        <v>31</v>
      </c>
      <c r="D5144" s="6" t="s">
        <v>31</v>
      </c>
      <c r="E5144" s="6" t="s">
        <v>31</v>
      </c>
    </row>
    <row r="5145" spans="1:5" ht="12" x14ac:dyDescent="0.2">
      <c r="A5145" s="6" t="s">
        <v>3165</v>
      </c>
      <c r="B5145" s="9">
        <v>2327</v>
      </c>
      <c r="C5145" s="9">
        <v>0</v>
      </c>
      <c r="D5145" s="9">
        <v>0</v>
      </c>
      <c r="E5145" s="9">
        <v>2327</v>
      </c>
    </row>
    <row r="5146" spans="1:5" ht="12" x14ac:dyDescent="0.2">
      <c r="A5146" s="6" t="s">
        <v>3166</v>
      </c>
      <c r="B5146" s="6" t="s">
        <v>31</v>
      </c>
      <c r="C5146" s="6" t="s">
        <v>31</v>
      </c>
      <c r="D5146" s="6" t="s">
        <v>31</v>
      </c>
      <c r="E5146" s="6" t="s">
        <v>31</v>
      </c>
    </row>
    <row r="5147" spans="1:5" ht="12" x14ac:dyDescent="0.2">
      <c r="A5147" s="6" t="s">
        <v>3167</v>
      </c>
      <c r="B5147" s="9">
        <v>0</v>
      </c>
      <c r="C5147" s="9">
        <v>14829</v>
      </c>
      <c r="D5147" s="9">
        <v>0</v>
      </c>
      <c r="E5147" s="9">
        <v>14829</v>
      </c>
    </row>
    <row r="5148" spans="1:5" ht="12" x14ac:dyDescent="0.2">
      <c r="A5148" s="6" t="s">
        <v>3168</v>
      </c>
      <c r="B5148" s="6" t="s">
        <v>31</v>
      </c>
      <c r="C5148" s="6" t="s">
        <v>31</v>
      </c>
      <c r="D5148" s="6" t="s">
        <v>31</v>
      </c>
      <c r="E5148" s="6" t="s">
        <v>31</v>
      </c>
    </row>
    <row r="5149" spans="1:5" ht="12" x14ac:dyDescent="0.2">
      <c r="A5149" s="6" t="s">
        <v>3169</v>
      </c>
      <c r="B5149" s="9">
        <v>0</v>
      </c>
      <c r="C5149" s="9">
        <v>0</v>
      </c>
      <c r="D5149" s="9">
        <v>4363</v>
      </c>
      <c r="E5149" s="9">
        <v>4363</v>
      </c>
    </row>
    <row r="5150" spans="1:5" ht="12" x14ac:dyDescent="0.2">
      <c r="A5150" s="6" t="s">
        <v>3170</v>
      </c>
      <c r="B5150" s="6" t="s">
        <v>31</v>
      </c>
      <c r="C5150" s="6" t="s">
        <v>31</v>
      </c>
      <c r="D5150" s="6" t="s">
        <v>31</v>
      </c>
      <c r="E5150" s="6" t="s">
        <v>31</v>
      </c>
    </row>
    <row r="5151" spans="1:5" ht="12" x14ac:dyDescent="0.2">
      <c r="A5151" s="6" t="s">
        <v>1503</v>
      </c>
      <c r="B5151" s="9">
        <v>2327</v>
      </c>
      <c r="C5151" s="9">
        <v>14829</v>
      </c>
      <c r="D5151" s="9">
        <v>4363</v>
      </c>
      <c r="E5151" s="9">
        <v>21519</v>
      </c>
    </row>
    <row r="5152" spans="1:5" ht="12" x14ac:dyDescent="0.2">
      <c r="A5152" s="6" t="s">
        <v>31</v>
      </c>
      <c r="B5152" s="6" t="s">
        <v>31</v>
      </c>
      <c r="C5152" s="6" t="s">
        <v>31</v>
      </c>
      <c r="D5152" s="6" t="s">
        <v>31</v>
      </c>
      <c r="E5152" s="6" t="s">
        <v>31</v>
      </c>
    </row>
    <row r="5153" spans="1:5" ht="12" x14ac:dyDescent="0.2">
      <c r="A5153" s="6" t="s">
        <v>31</v>
      </c>
      <c r="B5153" s="6" t="s">
        <v>31</v>
      </c>
      <c r="C5153" s="6" t="s">
        <v>31</v>
      </c>
      <c r="D5153" s="6" t="s">
        <v>31</v>
      </c>
      <c r="E5153" s="6" t="s">
        <v>31</v>
      </c>
    </row>
    <row r="5154" spans="1:5" ht="12" x14ac:dyDescent="0.2">
      <c r="A5154" s="7" t="s">
        <v>3171</v>
      </c>
      <c r="B5154" s="8">
        <v>2792</v>
      </c>
      <c r="C5154" s="8">
        <v>17793</v>
      </c>
      <c r="D5154" s="8">
        <v>5234</v>
      </c>
      <c r="E5154" s="8">
        <v>25819</v>
      </c>
    </row>
    <row r="5155" spans="1:5" ht="12" x14ac:dyDescent="0.2">
      <c r="A5155" s="6" t="s">
        <v>3084</v>
      </c>
      <c r="B5155" s="6" t="s">
        <v>31</v>
      </c>
      <c r="C5155" s="6" t="s">
        <v>31</v>
      </c>
      <c r="D5155" s="6" t="s">
        <v>31</v>
      </c>
      <c r="E5155" s="6" t="s">
        <v>31</v>
      </c>
    </row>
    <row r="5156" spans="1:5" ht="12" x14ac:dyDescent="0.2">
      <c r="A5156" s="6" t="s">
        <v>3085</v>
      </c>
      <c r="B5156" s="6" t="s">
        <v>31</v>
      </c>
      <c r="C5156" s="6" t="s">
        <v>31</v>
      </c>
      <c r="D5156" s="6" t="s">
        <v>31</v>
      </c>
      <c r="E5156" s="6" t="s">
        <v>31</v>
      </c>
    </row>
    <row r="5157" spans="1:5" ht="12" x14ac:dyDescent="0.2">
      <c r="A5157" s="6" t="s">
        <v>31</v>
      </c>
      <c r="B5157" s="6" t="s">
        <v>31</v>
      </c>
      <c r="C5157" s="6" t="s">
        <v>31</v>
      </c>
      <c r="D5157" s="6" t="s">
        <v>31</v>
      </c>
      <c r="E5157" s="6" t="s">
        <v>31</v>
      </c>
    </row>
    <row r="5158" spans="1:5" ht="12" x14ac:dyDescent="0.2">
      <c r="A5158" s="6" t="s">
        <v>1349</v>
      </c>
      <c r="B5158" s="6" t="s">
        <v>31</v>
      </c>
      <c r="C5158" s="6" t="s">
        <v>31</v>
      </c>
      <c r="D5158" s="6" t="s">
        <v>31</v>
      </c>
      <c r="E5158" s="6" t="s">
        <v>31</v>
      </c>
    </row>
    <row r="5159" spans="1:5" ht="12" x14ac:dyDescent="0.2">
      <c r="A5159" s="6" t="s">
        <v>1350</v>
      </c>
      <c r="B5159" s="6" t="s">
        <v>31</v>
      </c>
      <c r="C5159" s="6" t="s">
        <v>31</v>
      </c>
      <c r="D5159" s="6" t="s">
        <v>31</v>
      </c>
      <c r="E5159" s="6" t="s">
        <v>31</v>
      </c>
    </row>
    <row r="5160" spans="1:5" ht="12" x14ac:dyDescent="0.2">
      <c r="A5160" s="6" t="s">
        <v>1351</v>
      </c>
      <c r="B5160" s="6" t="s">
        <v>31</v>
      </c>
      <c r="C5160" s="6" t="s">
        <v>31</v>
      </c>
      <c r="D5160" s="6" t="s">
        <v>31</v>
      </c>
      <c r="E5160" s="6" t="s">
        <v>31</v>
      </c>
    </row>
    <row r="5161" spans="1:5" ht="12" x14ac:dyDescent="0.2">
      <c r="A5161" s="6" t="s">
        <v>31</v>
      </c>
      <c r="B5161" s="6" t="s">
        <v>31</v>
      </c>
      <c r="C5161" s="6" t="s">
        <v>31</v>
      </c>
      <c r="D5161" s="6" t="s">
        <v>31</v>
      </c>
      <c r="E5161" s="6" t="s">
        <v>31</v>
      </c>
    </row>
    <row r="5162" spans="1:5" ht="12" x14ac:dyDescent="0.2">
      <c r="A5162" s="6" t="s">
        <v>3117</v>
      </c>
      <c r="B5162" s="6" t="s">
        <v>31</v>
      </c>
      <c r="C5162" s="6" t="s">
        <v>31</v>
      </c>
      <c r="D5162" s="6" t="s">
        <v>31</v>
      </c>
      <c r="E5162" s="6" t="s">
        <v>31</v>
      </c>
    </row>
    <row r="5163" spans="1:5" ht="12" x14ac:dyDescent="0.2">
      <c r="A5163" s="6" t="s">
        <v>1365</v>
      </c>
      <c r="B5163" s="9">
        <v>0</v>
      </c>
      <c r="C5163" s="9">
        <v>0</v>
      </c>
      <c r="D5163" s="9">
        <v>0</v>
      </c>
      <c r="E5163" s="9">
        <v>0</v>
      </c>
    </row>
    <row r="5164" spans="1:5" ht="12" x14ac:dyDescent="0.2">
      <c r="A5164" s="6" t="s">
        <v>31</v>
      </c>
      <c r="B5164" s="6" t="s">
        <v>31</v>
      </c>
      <c r="C5164" s="6" t="s">
        <v>31</v>
      </c>
      <c r="D5164" s="6" t="s">
        <v>31</v>
      </c>
      <c r="E5164" s="6" t="s">
        <v>31</v>
      </c>
    </row>
    <row r="5165" spans="1:5" ht="12" x14ac:dyDescent="0.2">
      <c r="A5165" s="6" t="s">
        <v>31</v>
      </c>
      <c r="B5165" s="6" t="s">
        <v>31</v>
      </c>
      <c r="C5165" s="6" t="s">
        <v>31</v>
      </c>
      <c r="D5165" s="6" t="s">
        <v>31</v>
      </c>
      <c r="E5165" s="6" t="s">
        <v>31</v>
      </c>
    </row>
    <row r="5166" spans="1:5" ht="12" x14ac:dyDescent="0.2">
      <c r="A5166" s="6" t="s">
        <v>3118</v>
      </c>
      <c r="B5166" s="6" t="s">
        <v>31</v>
      </c>
      <c r="C5166" s="6" t="s">
        <v>31</v>
      </c>
      <c r="D5166" s="6" t="s">
        <v>31</v>
      </c>
      <c r="E5166" s="6" t="s">
        <v>31</v>
      </c>
    </row>
    <row r="5167" spans="1:5" ht="12" x14ac:dyDescent="0.2">
      <c r="A5167" s="6" t="s">
        <v>3172</v>
      </c>
      <c r="B5167" s="6" t="s">
        <v>31</v>
      </c>
      <c r="C5167" s="6" t="s">
        <v>31</v>
      </c>
      <c r="D5167" s="6" t="s">
        <v>31</v>
      </c>
      <c r="E5167" s="6" t="s">
        <v>31</v>
      </c>
    </row>
    <row r="5168" spans="1:5" ht="12" x14ac:dyDescent="0.2">
      <c r="A5168" s="6" t="s">
        <v>3157</v>
      </c>
      <c r="B5168" s="9">
        <v>2792</v>
      </c>
      <c r="C5168" s="9">
        <v>0</v>
      </c>
      <c r="D5168" s="9">
        <v>0</v>
      </c>
      <c r="E5168" s="9">
        <v>2792</v>
      </c>
    </row>
    <row r="5169" spans="1:5" ht="12" x14ac:dyDescent="0.2">
      <c r="A5169" s="6" t="s">
        <v>3173</v>
      </c>
      <c r="B5169" s="6" t="s">
        <v>31</v>
      </c>
      <c r="C5169" s="6" t="s">
        <v>31</v>
      </c>
      <c r="D5169" s="6" t="s">
        <v>31</v>
      </c>
      <c r="E5169" s="6" t="s">
        <v>31</v>
      </c>
    </row>
    <row r="5170" spans="1:5" ht="12" x14ac:dyDescent="0.2">
      <c r="A5170" s="6" t="s">
        <v>3159</v>
      </c>
      <c r="B5170" s="9">
        <v>0</v>
      </c>
      <c r="C5170" s="9">
        <v>17793</v>
      </c>
      <c r="D5170" s="9">
        <v>0</v>
      </c>
      <c r="E5170" s="9">
        <v>17793</v>
      </c>
    </row>
    <row r="5171" spans="1:5" ht="12" x14ac:dyDescent="0.2">
      <c r="A5171" s="6" t="s">
        <v>3174</v>
      </c>
      <c r="B5171" s="6" t="s">
        <v>31</v>
      </c>
      <c r="C5171" s="6" t="s">
        <v>31</v>
      </c>
      <c r="D5171" s="6" t="s">
        <v>31</v>
      </c>
      <c r="E5171" s="6" t="s">
        <v>31</v>
      </c>
    </row>
    <row r="5172" spans="1:5" ht="12" x14ac:dyDescent="0.2">
      <c r="A5172" s="6" t="s">
        <v>3161</v>
      </c>
      <c r="B5172" s="9">
        <v>0</v>
      </c>
      <c r="C5172" s="9">
        <v>0</v>
      </c>
      <c r="D5172" s="9">
        <v>5234</v>
      </c>
      <c r="E5172" s="9">
        <v>5234</v>
      </c>
    </row>
    <row r="5173" spans="1:5" ht="12" x14ac:dyDescent="0.2">
      <c r="A5173" s="6" t="s">
        <v>3175</v>
      </c>
      <c r="B5173" s="6" t="s">
        <v>31</v>
      </c>
      <c r="C5173" s="6" t="s">
        <v>31</v>
      </c>
      <c r="D5173" s="6" t="s">
        <v>31</v>
      </c>
      <c r="E5173" s="6" t="s">
        <v>31</v>
      </c>
    </row>
    <row r="5174" spans="1:5" ht="12" x14ac:dyDescent="0.2">
      <c r="A5174" s="6" t="s">
        <v>1503</v>
      </c>
      <c r="B5174" s="9">
        <v>2792</v>
      </c>
      <c r="C5174" s="9">
        <v>17793</v>
      </c>
      <c r="D5174" s="9">
        <v>5234</v>
      </c>
      <c r="E5174" s="9">
        <v>25819</v>
      </c>
    </row>
    <row r="5175" spans="1:5" ht="12" x14ac:dyDescent="0.2">
      <c r="A5175" s="6" t="s">
        <v>31</v>
      </c>
      <c r="B5175" s="6" t="s">
        <v>31</v>
      </c>
      <c r="C5175" s="6" t="s">
        <v>31</v>
      </c>
      <c r="D5175" s="6" t="s">
        <v>31</v>
      </c>
      <c r="E5175" s="6" t="s">
        <v>31</v>
      </c>
    </row>
    <row r="5176" spans="1:5" ht="12" x14ac:dyDescent="0.2">
      <c r="A5176" s="6" t="s">
        <v>31</v>
      </c>
      <c r="B5176" s="6" t="s">
        <v>31</v>
      </c>
      <c r="C5176" s="6" t="s">
        <v>31</v>
      </c>
      <c r="D5176" s="6" t="s">
        <v>31</v>
      </c>
      <c r="E5176" s="6" t="s">
        <v>31</v>
      </c>
    </row>
    <row r="5177" spans="1:5" ht="12" x14ac:dyDescent="0.2">
      <c r="A5177" s="7" t="s">
        <v>3176</v>
      </c>
      <c r="B5177" s="8">
        <v>3493</v>
      </c>
      <c r="C5177" s="8">
        <v>22273</v>
      </c>
      <c r="D5177" s="8">
        <v>6548</v>
      </c>
      <c r="E5177" s="8">
        <v>32314</v>
      </c>
    </row>
    <row r="5178" spans="1:5" ht="12" x14ac:dyDescent="0.2">
      <c r="A5178" s="6" t="s">
        <v>3084</v>
      </c>
      <c r="B5178" s="6" t="s">
        <v>31</v>
      </c>
      <c r="C5178" s="6" t="s">
        <v>31</v>
      </c>
      <c r="D5178" s="6" t="s">
        <v>31</v>
      </c>
      <c r="E5178" s="6" t="s">
        <v>31</v>
      </c>
    </row>
    <row r="5179" spans="1:5" ht="12" x14ac:dyDescent="0.2">
      <c r="A5179" s="6" t="s">
        <v>3085</v>
      </c>
      <c r="B5179" s="6" t="s">
        <v>31</v>
      </c>
      <c r="C5179" s="6" t="s">
        <v>31</v>
      </c>
      <c r="D5179" s="6" t="s">
        <v>31</v>
      </c>
      <c r="E5179" s="6" t="s">
        <v>31</v>
      </c>
    </row>
    <row r="5180" spans="1:5" ht="12" x14ac:dyDescent="0.2">
      <c r="A5180" s="6" t="s">
        <v>31</v>
      </c>
      <c r="B5180" s="6" t="s">
        <v>31</v>
      </c>
      <c r="C5180" s="6" t="s">
        <v>31</v>
      </c>
      <c r="D5180" s="6" t="s">
        <v>31</v>
      </c>
      <c r="E5180" s="6" t="s">
        <v>31</v>
      </c>
    </row>
    <row r="5181" spans="1:5" ht="12" x14ac:dyDescent="0.2">
      <c r="A5181" s="6" t="s">
        <v>1349</v>
      </c>
      <c r="B5181" s="6" t="s">
        <v>31</v>
      </c>
      <c r="C5181" s="6" t="s">
        <v>31</v>
      </c>
      <c r="D5181" s="6" t="s">
        <v>31</v>
      </c>
      <c r="E5181" s="6" t="s">
        <v>31</v>
      </c>
    </row>
    <row r="5182" spans="1:5" ht="12" x14ac:dyDescent="0.2">
      <c r="A5182" s="6" t="s">
        <v>1350</v>
      </c>
      <c r="B5182" s="6" t="s">
        <v>31</v>
      </c>
      <c r="C5182" s="6" t="s">
        <v>31</v>
      </c>
      <c r="D5182" s="6" t="s">
        <v>31</v>
      </c>
      <c r="E5182" s="6" t="s">
        <v>31</v>
      </c>
    </row>
    <row r="5183" spans="1:5" ht="12" x14ac:dyDescent="0.2">
      <c r="A5183" s="6" t="s">
        <v>1351</v>
      </c>
      <c r="B5183" s="6" t="s">
        <v>31</v>
      </c>
      <c r="C5183" s="6" t="s">
        <v>31</v>
      </c>
      <c r="D5183" s="6" t="s">
        <v>31</v>
      </c>
      <c r="E5183" s="6" t="s">
        <v>31</v>
      </c>
    </row>
    <row r="5184" spans="1:5" ht="12" x14ac:dyDescent="0.2">
      <c r="A5184" s="6" t="s">
        <v>31</v>
      </c>
      <c r="B5184" s="6" t="s">
        <v>31</v>
      </c>
      <c r="C5184" s="6" t="s">
        <v>31</v>
      </c>
      <c r="D5184" s="6" t="s">
        <v>31</v>
      </c>
      <c r="E5184" s="6" t="s">
        <v>31</v>
      </c>
    </row>
    <row r="5185" spans="1:5" ht="12" x14ac:dyDescent="0.2">
      <c r="A5185" s="6" t="s">
        <v>3117</v>
      </c>
      <c r="B5185" s="6" t="s">
        <v>31</v>
      </c>
      <c r="C5185" s="6" t="s">
        <v>31</v>
      </c>
      <c r="D5185" s="6" t="s">
        <v>31</v>
      </c>
      <c r="E5185" s="6" t="s">
        <v>31</v>
      </c>
    </row>
    <row r="5186" spans="1:5" ht="12" x14ac:dyDescent="0.2">
      <c r="A5186" s="6" t="s">
        <v>1365</v>
      </c>
      <c r="B5186" s="9">
        <v>0</v>
      </c>
      <c r="C5186" s="9">
        <v>0</v>
      </c>
      <c r="D5186" s="9">
        <v>0</v>
      </c>
      <c r="E5186" s="9">
        <v>0</v>
      </c>
    </row>
    <row r="5187" spans="1:5" ht="12" x14ac:dyDescent="0.2">
      <c r="A5187" s="6" t="s">
        <v>31</v>
      </c>
      <c r="B5187" s="6" t="s">
        <v>31</v>
      </c>
      <c r="C5187" s="6" t="s">
        <v>31</v>
      </c>
      <c r="D5187" s="6" t="s">
        <v>31</v>
      </c>
      <c r="E5187" s="6" t="s">
        <v>31</v>
      </c>
    </row>
    <row r="5188" spans="1:5" ht="12" x14ac:dyDescent="0.2">
      <c r="A5188" s="6" t="s">
        <v>31</v>
      </c>
      <c r="B5188" s="6" t="s">
        <v>31</v>
      </c>
      <c r="C5188" s="6" t="s">
        <v>31</v>
      </c>
      <c r="D5188" s="6" t="s">
        <v>31</v>
      </c>
      <c r="E5188" s="6" t="s">
        <v>31</v>
      </c>
    </row>
    <row r="5189" spans="1:5" ht="12" x14ac:dyDescent="0.2">
      <c r="A5189" s="6" t="s">
        <v>3118</v>
      </c>
      <c r="B5189" s="6" t="s">
        <v>31</v>
      </c>
      <c r="C5189" s="6" t="s">
        <v>31</v>
      </c>
      <c r="D5189" s="6" t="s">
        <v>31</v>
      </c>
      <c r="E5189" s="6" t="s">
        <v>31</v>
      </c>
    </row>
    <row r="5190" spans="1:5" ht="12" x14ac:dyDescent="0.2">
      <c r="A5190" s="6" t="s">
        <v>3177</v>
      </c>
      <c r="B5190" s="6" t="s">
        <v>31</v>
      </c>
      <c r="C5190" s="6" t="s">
        <v>31</v>
      </c>
      <c r="D5190" s="6" t="s">
        <v>31</v>
      </c>
      <c r="E5190" s="6" t="s">
        <v>31</v>
      </c>
    </row>
    <row r="5191" spans="1:5" ht="12" x14ac:dyDescent="0.2">
      <c r="A5191" s="6" t="s">
        <v>3178</v>
      </c>
      <c r="B5191" s="9">
        <v>3493</v>
      </c>
      <c r="C5191" s="9">
        <v>0</v>
      </c>
      <c r="D5191" s="9">
        <v>0</v>
      </c>
      <c r="E5191" s="9">
        <v>3493</v>
      </c>
    </row>
    <row r="5192" spans="1:5" ht="12" x14ac:dyDescent="0.2">
      <c r="A5192" s="6" t="s">
        <v>3179</v>
      </c>
      <c r="B5192" s="6" t="s">
        <v>31</v>
      </c>
      <c r="C5192" s="6" t="s">
        <v>31</v>
      </c>
      <c r="D5192" s="6" t="s">
        <v>31</v>
      </c>
      <c r="E5192" s="6" t="s">
        <v>31</v>
      </c>
    </row>
    <row r="5193" spans="1:5" ht="12" x14ac:dyDescent="0.2">
      <c r="A5193" s="6" t="s">
        <v>3180</v>
      </c>
      <c r="B5193" s="9">
        <v>0</v>
      </c>
      <c r="C5193" s="9">
        <v>22273</v>
      </c>
      <c r="D5193" s="9">
        <v>0</v>
      </c>
      <c r="E5193" s="9">
        <v>22273</v>
      </c>
    </row>
    <row r="5194" spans="1:5" ht="12" x14ac:dyDescent="0.2">
      <c r="A5194" s="6" t="s">
        <v>3181</v>
      </c>
      <c r="B5194" s="6" t="s">
        <v>31</v>
      </c>
      <c r="C5194" s="6" t="s">
        <v>31</v>
      </c>
      <c r="D5194" s="6" t="s">
        <v>31</v>
      </c>
      <c r="E5194" s="6" t="s">
        <v>31</v>
      </c>
    </row>
    <row r="5195" spans="1:5" ht="12" x14ac:dyDescent="0.2">
      <c r="A5195" s="6" t="s">
        <v>3182</v>
      </c>
      <c r="B5195" s="9">
        <v>0</v>
      </c>
      <c r="C5195" s="9">
        <v>0</v>
      </c>
      <c r="D5195" s="9">
        <v>6548</v>
      </c>
      <c r="E5195" s="9">
        <v>6548</v>
      </c>
    </row>
    <row r="5196" spans="1:5" ht="12" x14ac:dyDescent="0.2">
      <c r="A5196" s="6" t="s">
        <v>3183</v>
      </c>
      <c r="B5196" s="6" t="s">
        <v>31</v>
      </c>
      <c r="C5196" s="6" t="s">
        <v>31</v>
      </c>
      <c r="D5196" s="6" t="s">
        <v>31</v>
      </c>
      <c r="E5196" s="6" t="s">
        <v>31</v>
      </c>
    </row>
    <row r="5197" spans="1:5" ht="12" x14ac:dyDescent="0.2">
      <c r="A5197" s="6" t="s">
        <v>1503</v>
      </c>
      <c r="B5197" s="9">
        <v>3493</v>
      </c>
      <c r="C5197" s="9">
        <v>22273</v>
      </c>
      <c r="D5197" s="9">
        <v>6548</v>
      </c>
      <c r="E5197" s="9">
        <v>32314</v>
      </c>
    </row>
    <row r="5198" spans="1:5" ht="12" x14ac:dyDescent="0.2">
      <c r="A5198" s="6" t="s">
        <v>31</v>
      </c>
      <c r="B5198" s="6" t="s">
        <v>31</v>
      </c>
      <c r="C5198" s="6" t="s">
        <v>31</v>
      </c>
      <c r="D5198" s="6" t="s">
        <v>31</v>
      </c>
      <c r="E5198" s="6" t="s">
        <v>31</v>
      </c>
    </row>
    <row r="5199" spans="1:5" ht="12" x14ac:dyDescent="0.2">
      <c r="A5199" s="6" t="s">
        <v>31</v>
      </c>
      <c r="B5199" s="6" t="s">
        <v>31</v>
      </c>
      <c r="C5199" s="6" t="s">
        <v>31</v>
      </c>
      <c r="D5199" s="6" t="s">
        <v>31</v>
      </c>
      <c r="E5199" s="6" t="s">
        <v>31</v>
      </c>
    </row>
    <row r="5200" spans="1:5" ht="12" x14ac:dyDescent="0.2">
      <c r="A5200" s="7" t="s">
        <v>3184</v>
      </c>
      <c r="B5200" s="8">
        <v>6207</v>
      </c>
      <c r="C5200" s="8">
        <v>39587</v>
      </c>
      <c r="D5200" s="8">
        <v>11633</v>
      </c>
      <c r="E5200" s="8">
        <v>57427</v>
      </c>
    </row>
    <row r="5201" spans="1:5" ht="12" x14ac:dyDescent="0.2">
      <c r="A5201" s="6" t="s">
        <v>3084</v>
      </c>
      <c r="B5201" s="6" t="s">
        <v>31</v>
      </c>
      <c r="C5201" s="6" t="s">
        <v>31</v>
      </c>
      <c r="D5201" s="6" t="s">
        <v>31</v>
      </c>
      <c r="E5201" s="6" t="s">
        <v>31</v>
      </c>
    </row>
    <row r="5202" spans="1:5" ht="12" x14ac:dyDescent="0.2">
      <c r="A5202" s="6" t="s">
        <v>3085</v>
      </c>
      <c r="B5202" s="6" t="s">
        <v>31</v>
      </c>
      <c r="C5202" s="6" t="s">
        <v>31</v>
      </c>
      <c r="D5202" s="6" t="s">
        <v>31</v>
      </c>
      <c r="E5202" s="6" t="s">
        <v>31</v>
      </c>
    </row>
    <row r="5203" spans="1:5" ht="12" x14ac:dyDescent="0.2">
      <c r="A5203" s="6" t="s">
        <v>31</v>
      </c>
      <c r="B5203" s="6" t="s">
        <v>31</v>
      </c>
      <c r="C5203" s="6" t="s">
        <v>31</v>
      </c>
      <c r="D5203" s="6" t="s">
        <v>31</v>
      </c>
      <c r="E5203" s="6" t="s">
        <v>31</v>
      </c>
    </row>
    <row r="5204" spans="1:5" ht="12" x14ac:dyDescent="0.2">
      <c r="A5204" s="6" t="s">
        <v>1349</v>
      </c>
      <c r="B5204" s="6" t="s">
        <v>31</v>
      </c>
      <c r="C5204" s="6" t="s">
        <v>31</v>
      </c>
      <c r="D5204" s="6" t="s">
        <v>31</v>
      </c>
      <c r="E5204" s="6" t="s">
        <v>31</v>
      </c>
    </row>
    <row r="5205" spans="1:5" ht="12" x14ac:dyDescent="0.2">
      <c r="A5205" s="6" t="s">
        <v>1350</v>
      </c>
      <c r="B5205" s="6" t="s">
        <v>31</v>
      </c>
      <c r="C5205" s="6" t="s">
        <v>31</v>
      </c>
      <c r="D5205" s="6" t="s">
        <v>31</v>
      </c>
      <c r="E5205" s="6" t="s">
        <v>31</v>
      </c>
    </row>
    <row r="5206" spans="1:5" ht="12" x14ac:dyDescent="0.2">
      <c r="A5206" s="6" t="s">
        <v>1351</v>
      </c>
      <c r="B5206" s="6" t="s">
        <v>31</v>
      </c>
      <c r="C5206" s="6" t="s">
        <v>31</v>
      </c>
      <c r="D5206" s="6" t="s">
        <v>31</v>
      </c>
      <c r="E5206" s="6" t="s">
        <v>31</v>
      </c>
    </row>
    <row r="5207" spans="1:5" ht="12" x14ac:dyDescent="0.2">
      <c r="A5207" s="6" t="s">
        <v>31</v>
      </c>
      <c r="B5207" s="6" t="s">
        <v>31</v>
      </c>
      <c r="C5207" s="6" t="s">
        <v>31</v>
      </c>
      <c r="D5207" s="6" t="s">
        <v>31</v>
      </c>
      <c r="E5207" s="6" t="s">
        <v>31</v>
      </c>
    </row>
    <row r="5208" spans="1:5" ht="12" x14ac:dyDescent="0.2">
      <c r="A5208" s="6" t="s">
        <v>3117</v>
      </c>
      <c r="B5208" s="6" t="s">
        <v>31</v>
      </c>
      <c r="C5208" s="6" t="s">
        <v>31</v>
      </c>
      <c r="D5208" s="6" t="s">
        <v>31</v>
      </c>
      <c r="E5208" s="6" t="s">
        <v>31</v>
      </c>
    </row>
    <row r="5209" spans="1:5" ht="12" x14ac:dyDescent="0.2">
      <c r="A5209" s="6" t="s">
        <v>1365</v>
      </c>
      <c r="B5209" s="9">
        <v>0</v>
      </c>
      <c r="C5209" s="9">
        <v>0</v>
      </c>
      <c r="D5209" s="9">
        <v>0</v>
      </c>
      <c r="E5209" s="9">
        <v>0</v>
      </c>
    </row>
    <row r="5210" spans="1:5" ht="12" x14ac:dyDescent="0.2">
      <c r="A5210" s="6" t="s">
        <v>31</v>
      </c>
      <c r="B5210" s="6" t="s">
        <v>31</v>
      </c>
      <c r="C5210" s="6" t="s">
        <v>31</v>
      </c>
      <c r="D5210" s="6" t="s">
        <v>31</v>
      </c>
      <c r="E5210" s="6" t="s">
        <v>31</v>
      </c>
    </row>
    <row r="5211" spans="1:5" ht="12" x14ac:dyDescent="0.2">
      <c r="A5211" s="6" t="s">
        <v>31</v>
      </c>
      <c r="B5211" s="6" t="s">
        <v>31</v>
      </c>
      <c r="C5211" s="6" t="s">
        <v>31</v>
      </c>
      <c r="D5211" s="6" t="s">
        <v>31</v>
      </c>
      <c r="E5211" s="6" t="s">
        <v>31</v>
      </c>
    </row>
    <row r="5212" spans="1:5" ht="12" x14ac:dyDescent="0.2">
      <c r="A5212" s="6" t="s">
        <v>3118</v>
      </c>
      <c r="B5212" s="6" t="s">
        <v>31</v>
      </c>
      <c r="C5212" s="6" t="s">
        <v>31</v>
      </c>
      <c r="D5212" s="6" t="s">
        <v>31</v>
      </c>
      <c r="E5212" s="6" t="s">
        <v>31</v>
      </c>
    </row>
    <row r="5213" spans="1:5" ht="12" x14ac:dyDescent="0.2">
      <c r="A5213" s="6" t="s">
        <v>3185</v>
      </c>
      <c r="B5213" s="6" t="s">
        <v>31</v>
      </c>
      <c r="C5213" s="6" t="s">
        <v>31</v>
      </c>
      <c r="D5213" s="6" t="s">
        <v>31</v>
      </c>
      <c r="E5213" s="6" t="s">
        <v>31</v>
      </c>
    </row>
    <row r="5214" spans="1:5" ht="12" x14ac:dyDescent="0.2">
      <c r="A5214" s="6" t="s">
        <v>3186</v>
      </c>
      <c r="B5214" s="9">
        <v>6207</v>
      </c>
      <c r="C5214" s="9">
        <v>0</v>
      </c>
      <c r="D5214" s="9">
        <v>0</v>
      </c>
      <c r="E5214" s="9">
        <v>6207</v>
      </c>
    </row>
    <row r="5215" spans="1:5" ht="12" x14ac:dyDescent="0.2">
      <c r="A5215" s="6" t="s">
        <v>3187</v>
      </c>
      <c r="B5215" s="6" t="s">
        <v>31</v>
      </c>
      <c r="C5215" s="6" t="s">
        <v>31</v>
      </c>
      <c r="D5215" s="6" t="s">
        <v>31</v>
      </c>
      <c r="E5215" s="6" t="s">
        <v>31</v>
      </c>
    </row>
    <row r="5216" spans="1:5" ht="12" x14ac:dyDescent="0.2">
      <c r="A5216" s="6" t="s">
        <v>3188</v>
      </c>
      <c r="B5216" s="9">
        <v>0</v>
      </c>
      <c r="C5216" s="9">
        <v>39587</v>
      </c>
      <c r="D5216" s="9">
        <v>0</v>
      </c>
      <c r="E5216" s="9">
        <v>39587</v>
      </c>
    </row>
    <row r="5217" spans="1:5" ht="12" x14ac:dyDescent="0.2">
      <c r="A5217" s="6" t="s">
        <v>3189</v>
      </c>
      <c r="B5217" s="6" t="s">
        <v>31</v>
      </c>
      <c r="C5217" s="6" t="s">
        <v>31</v>
      </c>
      <c r="D5217" s="6" t="s">
        <v>31</v>
      </c>
      <c r="E5217" s="6" t="s">
        <v>31</v>
      </c>
    </row>
    <row r="5218" spans="1:5" ht="12" x14ac:dyDescent="0.2">
      <c r="A5218" s="6" t="s">
        <v>3190</v>
      </c>
      <c r="B5218" s="9">
        <v>0</v>
      </c>
      <c r="C5218" s="9">
        <v>0</v>
      </c>
      <c r="D5218" s="9">
        <v>11633</v>
      </c>
      <c r="E5218" s="9">
        <v>11633</v>
      </c>
    </row>
    <row r="5219" spans="1:5" ht="12" x14ac:dyDescent="0.2">
      <c r="A5219" s="6" t="s">
        <v>3191</v>
      </c>
      <c r="B5219" s="6" t="s">
        <v>31</v>
      </c>
      <c r="C5219" s="6" t="s">
        <v>31</v>
      </c>
      <c r="D5219" s="6" t="s">
        <v>31</v>
      </c>
      <c r="E5219" s="6" t="s">
        <v>31</v>
      </c>
    </row>
    <row r="5220" spans="1:5" ht="12" x14ac:dyDescent="0.2">
      <c r="A5220" s="6" t="s">
        <v>1503</v>
      </c>
      <c r="B5220" s="9">
        <v>6207</v>
      </c>
      <c r="C5220" s="9">
        <v>39587</v>
      </c>
      <c r="D5220" s="9">
        <v>11633</v>
      </c>
      <c r="E5220" s="9">
        <v>57427</v>
      </c>
    </row>
    <row r="5221" spans="1:5" ht="12" x14ac:dyDescent="0.2">
      <c r="A5221" s="6" t="s">
        <v>31</v>
      </c>
      <c r="B5221" s="6" t="s">
        <v>31</v>
      </c>
      <c r="C5221" s="6" t="s">
        <v>31</v>
      </c>
      <c r="D5221" s="6" t="s">
        <v>31</v>
      </c>
      <c r="E5221" s="6" t="s">
        <v>31</v>
      </c>
    </row>
    <row r="5222" spans="1:5" ht="12" x14ac:dyDescent="0.2">
      <c r="A5222" s="6" t="s">
        <v>31</v>
      </c>
      <c r="B5222" s="6" t="s">
        <v>31</v>
      </c>
      <c r="C5222" s="6" t="s">
        <v>31</v>
      </c>
      <c r="D5222" s="6" t="s">
        <v>31</v>
      </c>
      <c r="E5222" s="6" t="s">
        <v>31</v>
      </c>
    </row>
    <row r="5223" spans="1:5" ht="12" x14ac:dyDescent="0.2">
      <c r="A5223" s="7" t="s">
        <v>3192</v>
      </c>
      <c r="B5223" s="8">
        <v>7448</v>
      </c>
      <c r="C5223" s="8">
        <v>47500</v>
      </c>
      <c r="D5223" s="8">
        <v>13961</v>
      </c>
      <c r="E5223" s="8">
        <v>68909</v>
      </c>
    </row>
    <row r="5224" spans="1:5" ht="12" x14ac:dyDescent="0.2">
      <c r="A5224" s="6" t="s">
        <v>3084</v>
      </c>
      <c r="B5224" s="6" t="s">
        <v>31</v>
      </c>
      <c r="C5224" s="6" t="s">
        <v>31</v>
      </c>
      <c r="D5224" s="6" t="s">
        <v>31</v>
      </c>
      <c r="E5224" s="6" t="s">
        <v>31</v>
      </c>
    </row>
    <row r="5225" spans="1:5" ht="12" x14ac:dyDescent="0.2">
      <c r="A5225" s="6" t="s">
        <v>3085</v>
      </c>
      <c r="B5225" s="6" t="s">
        <v>31</v>
      </c>
      <c r="C5225" s="6" t="s">
        <v>31</v>
      </c>
      <c r="D5225" s="6" t="s">
        <v>31</v>
      </c>
      <c r="E5225" s="6" t="s">
        <v>31</v>
      </c>
    </row>
    <row r="5226" spans="1:5" ht="12" x14ac:dyDescent="0.2">
      <c r="A5226" s="6" t="s">
        <v>31</v>
      </c>
      <c r="B5226" s="6" t="s">
        <v>31</v>
      </c>
      <c r="C5226" s="6" t="s">
        <v>31</v>
      </c>
      <c r="D5226" s="6" t="s">
        <v>31</v>
      </c>
      <c r="E5226" s="6" t="s">
        <v>31</v>
      </c>
    </row>
    <row r="5227" spans="1:5" ht="12" x14ac:dyDescent="0.2">
      <c r="A5227" s="6" t="s">
        <v>1349</v>
      </c>
      <c r="B5227" s="6" t="s">
        <v>31</v>
      </c>
      <c r="C5227" s="6" t="s">
        <v>31</v>
      </c>
      <c r="D5227" s="6" t="s">
        <v>31</v>
      </c>
      <c r="E5227" s="6" t="s">
        <v>31</v>
      </c>
    </row>
    <row r="5228" spans="1:5" ht="12" x14ac:dyDescent="0.2">
      <c r="A5228" s="6" t="s">
        <v>1350</v>
      </c>
      <c r="B5228" s="6" t="s">
        <v>31</v>
      </c>
      <c r="C5228" s="6" t="s">
        <v>31</v>
      </c>
      <c r="D5228" s="6" t="s">
        <v>31</v>
      </c>
      <c r="E5228" s="6" t="s">
        <v>31</v>
      </c>
    </row>
    <row r="5229" spans="1:5" ht="12" x14ac:dyDescent="0.2">
      <c r="A5229" s="6" t="s">
        <v>1351</v>
      </c>
      <c r="B5229" s="6" t="s">
        <v>31</v>
      </c>
      <c r="C5229" s="6" t="s">
        <v>31</v>
      </c>
      <c r="D5229" s="6" t="s">
        <v>31</v>
      </c>
      <c r="E5229" s="6" t="s">
        <v>31</v>
      </c>
    </row>
    <row r="5230" spans="1:5" ht="12" x14ac:dyDescent="0.2">
      <c r="A5230" s="6" t="s">
        <v>31</v>
      </c>
      <c r="B5230" s="6" t="s">
        <v>31</v>
      </c>
      <c r="C5230" s="6" t="s">
        <v>31</v>
      </c>
      <c r="D5230" s="6" t="s">
        <v>31</v>
      </c>
      <c r="E5230" s="6" t="s">
        <v>31</v>
      </c>
    </row>
    <row r="5231" spans="1:5" ht="12" x14ac:dyDescent="0.2">
      <c r="A5231" s="6" t="s">
        <v>3117</v>
      </c>
      <c r="B5231" s="6" t="s">
        <v>31</v>
      </c>
      <c r="C5231" s="6" t="s">
        <v>31</v>
      </c>
      <c r="D5231" s="6" t="s">
        <v>31</v>
      </c>
      <c r="E5231" s="6" t="s">
        <v>31</v>
      </c>
    </row>
    <row r="5232" spans="1:5" ht="12" x14ac:dyDescent="0.2">
      <c r="A5232" s="6" t="s">
        <v>1365</v>
      </c>
      <c r="B5232" s="9">
        <v>0</v>
      </c>
      <c r="C5232" s="9">
        <v>0</v>
      </c>
      <c r="D5232" s="9">
        <v>0</v>
      </c>
      <c r="E5232" s="9">
        <v>0</v>
      </c>
    </row>
    <row r="5233" spans="1:5" ht="12" x14ac:dyDescent="0.2">
      <c r="A5233" s="6" t="s">
        <v>31</v>
      </c>
      <c r="B5233" s="6" t="s">
        <v>31</v>
      </c>
      <c r="C5233" s="6" t="s">
        <v>31</v>
      </c>
      <c r="D5233" s="6" t="s">
        <v>31</v>
      </c>
      <c r="E5233" s="6" t="s">
        <v>31</v>
      </c>
    </row>
    <row r="5234" spans="1:5" ht="12" x14ac:dyDescent="0.2">
      <c r="A5234" s="6" t="s">
        <v>31</v>
      </c>
      <c r="B5234" s="6" t="s">
        <v>31</v>
      </c>
      <c r="C5234" s="6" t="s">
        <v>31</v>
      </c>
      <c r="D5234" s="6" t="s">
        <v>31</v>
      </c>
      <c r="E5234" s="6" t="s">
        <v>31</v>
      </c>
    </row>
    <row r="5235" spans="1:5" ht="12" x14ac:dyDescent="0.2">
      <c r="A5235" s="6" t="s">
        <v>3118</v>
      </c>
      <c r="B5235" s="6" t="s">
        <v>31</v>
      </c>
      <c r="C5235" s="6" t="s">
        <v>31</v>
      </c>
      <c r="D5235" s="6" t="s">
        <v>31</v>
      </c>
      <c r="E5235" s="6" t="s">
        <v>31</v>
      </c>
    </row>
    <row r="5236" spans="1:5" ht="12" x14ac:dyDescent="0.2">
      <c r="A5236" s="6" t="s">
        <v>3193</v>
      </c>
      <c r="B5236" s="6" t="s">
        <v>31</v>
      </c>
      <c r="C5236" s="6" t="s">
        <v>31</v>
      </c>
      <c r="D5236" s="6" t="s">
        <v>31</v>
      </c>
      <c r="E5236" s="6" t="s">
        <v>31</v>
      </c>
    </row>
    <row r="5237" spans="1:5" ht="12" x14ac:dyDescent="0.2">
      <c r="A5237" s="6" t="s">
        <v>3194</v>
      </c>
      <c r="B5237" s="9">
        <v>7448</v>
      </c>
      <c r="C5237" s="9">
        <v>0</v>
      </c>
      <c r="D5237" s="9">
        <v>0</v>
      </c>
      <c r="E5237" s="9">
        <v>7448</v>
      </c>
    </row>
    <row r="5238" spans="1:5" ht="12" x14ac:dyDescent="0.2">
      <c r="A5238" s="6" t="s">
        <v>3195</v>
      </c>
      <c r="B5238" s="6" t="s">
        <v>31</v>
      </c>
      <c r="C5238" s="6" t="s">
        <v>31</v>
      </c>
      <c r="D5238" s="6" t="s">
        <v>31</v>
      </c>
      <c r="E5238" s="6" t="s">
        <v>31</v>
      </c>
    </row>
    <row r="5239" spans="1:5" ht="12" x14ac:dyDescent="0.2">
      <c r="A5239" s="6" t="s">
        <v>3196</v>
      </c>
      <c r="B5239" s="9">
        <v>0</v>
      </c>
      <c r="C5239" s="9">
        <v>47500</v>
      </c>
      <c r="D5239" s="9">
        <v>0</v>
      </c>
      <c r="E5239" s="9">
        <v>47500</v>
      </c>
    </row>
    <row r="5240" spans="1:5" ht="12" x14ac:dyDescent="0.2">
      <c r="A5240" s="6" t="s">
        <v>3197</v>
      </c>
      <c r="B5240" s="6" t="s">
        <v>31</v>
      </c>
      <c r="C5240" s="6" t="s">
        <v>31</v>
      </c>
      <c r="D5240" s="6" t="s">
        <v>31</v>
      </c>
      <c r="E5240" s="6" t="s">
        <v>31</v>
      </c>
    </row>
    <row r="5241" spans="1:5" ht="12" x14ac:dyDescent="0.2">
      <c r="A5241" s="6" t="s">
        <v>3198</v>
      </c>
      <c r="B5241" s="9">
        <v>0</v>
      </c>
      <c r="C5241" s="9">
        <v>0</v>
      </c>
      <c r="D5241" s="9">
        <v>13961</v>
      </c>
      <c r="E5241" s="9">
        <v>13961</v>
      </c>
    </row>
    <row r="5242" spans="1:5" ht="12" x14ac:dyDescent="0.2">
      <c r="A5242" s="6" t="s">
        <v>3199</v>
      </c>
      <c r="B5242" s="6" t="s">
        <v>31</v>
      </c>
      <c r="C5242" s="6" t="s">
        <v>31</v>
      </c>
      <c r="D5242" s="6" t="s">
        <v>31</v>
      </c>
      <c r="E5242" s="6" t="s">
        <v>31</v>
      </c>
    </row>
    <row r="5243" spans="1:5" ht="12" x14ac:dyDescent="0.2">
      <c r="A5243" s="6" t="s">
        <v>1503</v>
      </c>
      <c r="B5243" s="9">
        <v>7448</v>
      </c>
      <c r="C5243" s="9">
        <v>47500</v>
      </c>
      <c r="D5243" s="9">
        <v>13961</v>
      </c>
      <c r="E5243" s="9">
        <v>68909</v>
      </c>
    </row>
    <row r="5244" spans="1:5" ht="12" x14ac:dyDescent="0.2">
      <c r="A5244" s="6" t="s">
        <v>31</v>
      </c>
      <c r="B5244" s="6" t="s">
        <v>31</v>
      </c>
      <c r="C5244" s="6" t="s">
        <v>31</v>
      </c>
      <c r="D5244" s="6" t="s">
        <v>31</v>
      </c>
      <c r="E5244" s="6" t="s">
        <v>31</v>
      </c>
    </row>
    <row r="5245" spans="1:5" ht="12" x14ac:dyDescent="0.2">
      <c r="A5245" s="6" t="s">
        <v>31</v>
      </c>
      <c r="B5245" s="6" t="s">
        <v>31</v>
      </c>
      <c r="C5245" s="6" t="s">
        <v>31</v>
      </c>
      <c r="D5245" s="6" t="s">
        <v>31</v>
      </c>
      <c r="E5245" s="6" t="s">
        <v>31</v>
      </c>
    </row>
    <row r="5246" spans="1:5" ht="12" x14ac:dyDescent="0.2">
      <c r="A5246" s="7" t="s">
        <v>3200</v>
      </c>
      <c r="B5246" s="8">
        <v>9313</v>
      </c>
      <c r="C5246" s="8">
        <v>59408</v>
      </c>
      <c r="D5246" s="8">
        <v>17453</v>
      </c>
      <c r="E5246" s="8">
        <v>86174</v>
      </c>
    </row>
    <row r="5247" spans="1:5" ht="12" x14ac:dyDescent="0.2">
      <c r="A5247" s="6" t="s">
        <v>3084</v>
      </c>
      <c r="B5247" s="6" t="s">
        <v>31</v>
      </c>
      <c r="C5247" s="6" t="s">
        <v>31</v>
      </c>
      <c r="D5247" s="6" t="s">
        <v>31</v>
      </c>
      <c r="E5247" s="6" t="s">
        <v>31</v>
      </c>
    </row>
    <row r="5248" spans="1:5" ht="12" x14ac:dyDescent="0.2">
      <c r="A5248" s="6" t="s">
        <v>3085</v>
      </c>
      <c r="B5248" s="6" t="s">
        <v>31</v>
      </c>
      <c r="C5248" s="6" t="s">
        <v>31</v>
      </c>
      <c r="D5248" s="6" t="s">
        <v>31</v>
      </c>
      <c r="E5248" s="6" t="s">
        <v>31</v>
      </c>
    </row>
    <row r="5249" spans="1:5" ht="12" x14ac:dyDescent="0.2">
      <c r="A5249" s="6" t="s">
        <v>31</v>
      </c>
      <c r="B5249" s="6" t="s">
        <v>31</v>
      </c>
      <c r="C5249" s="6" t="s">
        <v>31</v>
      </c>
      <c r="D5249" s="6" t="s">
        <v>31</v>
      </c>
      <c r="E5249" s="6" t="s">
        <v>31</v>
      </c>
    </row>
    <row r="5250" spans="1:5" ht="12" x14ac:dyDescent="0.2">
      <c r="A5250" s="6" t="s">
        <v>1349</v>
      </c>
      <c r="B5250" s="6" t="s">
        <v>31</v>
      </c>
      <c r="C5250" s="6" t="s">
        <v>31</v>
      </c>
      <c r="D5250" s="6" t="s">
        <v>31</v>
      </c>
      <c r="E5250" s="6" t="s">
        <v>31</v>
      </c>
    </row>
    <row r="5251" spans="1:5" ht="12" x14ac:dyDescent="0.2">
      <c r="A5251" s="6" t="s">
        <v>1350</v>
      </c>
      <c r="B5251" s="6" t="s">
        <v>31</v>
      </c>
      <c r="C5251" s="6" t="s">
        <v>31</v>
      </c>
      <c r="D5251" s="6" t="s">
        <v>31</v>
      </c>
      <c r="E5251" s="6" t="s">
        <v>31</v>
      </c>
    </row>
    <row r="5252" spans="1:5" ht="12" x14ac:dyDescent="0.2">
      <c r="A5252" s="6" t="s">
        <v>1351</v>
      </c>
      <c r="B5252" s="6" t="s">
        <v>31</v>
      </c>
      <c r="C5252" s="6" t="s">
        <v>31</v>
      </c>
      <c r="D5252" s="6" t="s">
        <v>31</v>
      </c>
      <c r="E5252" s="6" t="s">
        <v>31</v>
      </c>
    </row>
    <row r="5253" spans="1:5" ht="12" x14ac:dyDescent="0.2">
      <c r="A5253" s="6" t="s">
        <v>31</v>
      </c>
      <c r="B5253" s="6" t="s">
        <v>31</v>
      </c>
      <c r="C5253" s="6" t="s">
        <v>31</v>
      </c>
      <c r="D5253" s="6" t="s">
        <v>31</v>
      </c>
      <c r="E5253" s="6" t="s">
        <v>31</v>
      </c>
    </row>
    <row r="5254" spans="1:5" ht="12" x14ac:dyDescent="0.2">
      <c r="A5254" s="6" t="s">
        <v>3117</v>
      </c>
      <c r="B5254" s="6" t="s">
        <v>31</v>
      </c>
      <c r="C5254" s="6" t="s">
        <v>31</v>
      </c>
      <c r="D5254" s="6" t="s">
        <v>31</v>
      </c>
      <c r="E5254" s="6" t="s">
        <v>31</v>
      </c>
    </row>
    <row r="5255" spans="1:5" ht="12" x14ac:dyDescent="0.2">
      <c r="A5255" s="6" t="s">
        <v>1365</v>
      </c>
      <c r="B5255" s="9">
        <v>0</v>
      </c>
      <c r="C5255" s="9">
        <v>0</v>
      </c>
      <c r="D5255" s="9">
        <v>0</v>
      </c>
      <c r="E5255" s="9">
        <v>0</v>
      </c>
    </row>
    <row r="5256" spans="1:5" ht="12" x14ac:dyDescent="0.2">
      <c r="A5256" s="6" t="s">
        <v>31</v>
      </c>
      <c r="B5256" s="6" t="s">
        <v>31</v>
      </c>
      <c r="C5256" s="6" t="s">
        <v>31</v>
      </c>
      <c r="D5256" s="6" t="s">
        <v>31</v>
      </c>
      <c r="E5256" s="6" t="s">
        <v>31</v>
      </c>
    </row>
    <row r="5257" spans="1:5" ht="12" x14ac:dyDescent="0.2">
      <c r="A5257" s="6" t="s">
        <v>31</v>
      </c>
      <c r="B5257" s="6" t="s">
        <v>31</v>
      </c>
      <c r="C5257" s="6" t="s">
        <v>31</v>
      </c>
      <c r="D5257" s="6" t="s">
        <v>31</v>
      </c>
      <c r="E5257" s="6" t="s">
        <v>31</v>
      </c>
    </row>
    <row r="5258" spans="1:5" ht="12" x14ac:dyDescent="0.2">
      <c r="A5258" s="6" t="s">
        <v>3118</v>
      </c>
      <c r="B5258" s="6" t="s">
        <v>31</v>
      </c>
      <c r="C5258" s="6" t="s">
        <v>31</v>
      </c>
      <c r="D5258" s="6" t="s">
        <v>31</v>
      </c>
      <c r="E5258" s="6" t="s">
        <v>31</v>
      </c>
    </row>
    <row r="5259" spans="1:5" ht="12" x14ac:dyDescent="0.2">
      <c r="A5259" s="6" t="s">
        <v>3201</v>
      </c>
      <c r="B5259" s="6" t="s">
        <v>31</v>
      </c>
      <c r="C5259" s="6" t="s">
        <v>31</v>
      </c>
      <c r="D5259" s="6" t="s">
        <v>31</v>
      </c>
      <c r="E5259" s="6" t="s">
        <v>31</v>
      </c>
    </row>
    <row r="5260" spans="1:5" ht="12" x14ac:dyDescent="0.2">
      <c r="A5260" s="6" t="s">
        <v>3202</v>
      </c>
      <c r="B5260" s="9">
        <v>9313</v>
      </c>
      <c r="C5260" s="9">
        <v>0</v>
      </c>
      <c r="D5260" s="9">
        <v>0</v>
      </c>
      <c r="E5260" s="9">
        <v>9313</v>
      </c>
    </row>
    <row r="5261" spans="1:5" ht="12" x14ac:dyDescent="0.2">
      <c r="A5261" s="6" t="s">
        <v>3203</v>
      </c>
      <c r="B5261" s="6" t="s">
        <v>31</v>
      </c>
      <c r="C5261" s="6" t="s">
        <v>31</v>
      </c>
      <c r="D5261" s="6" t="s">
        <v>31</v>
      </c>
      <c r="E5261" s="6" t="s">
        <v>31</v>
      </c>
    </row>
    <row r="5262" spans="1:5" ht="12" x14ac:dyDescent="0.2">
      <c r="A5262" s="6" t="s">
        <v>3204</v>
      </c>
      <c r="B5262" s="9">
        <v>0</v>
      </c>
      <c r="C5262" s="9">
        <v>59408</v>
      </c>
      <c r="D5262" s="9">
        <v>0</v>
      </c>
      <c r="E5262" s="9">
        <v>59408</v>
      </c>
    </row>
    <row r="5263" spans="1:5" ht="12" x14ac:dyDescent="0.2">
      <c r="A5263" s="6" t="s">
        <v>3205</v>
      </c>
      <c r="B5263" s="6" t="s">
        <v>31</v>
      </c>
      <c r="C5263" s="6" t="s">
        <v>31</v>
      </c>
      <c r="D5263" s="6" t="s">
        <v>31</v>
      </c>
      <c r="E5263" s="6" t="s">
        <v>31</v>
      </c>
    </row>
    <row r="5264" spans="1:5" ht="12" x14ac:dyDescent="0.2">
      <c r="A5264" s="6" t="s">
        <v>3206</v>
      </c>
      <c r="B5264" s="9">
        <v>0</v>
      </c>
      <c r="C5264" s="9">
        <v>0</v>
      </c>
      <c r="D5264" s="9">
        <v>17453</v>
      </c>
      <c r="E5264" s="9">
        <v>17453</v>
      </c>
    </row>
    <row r="5265" spans="1:5" ht="12" x14ac:dyDescent="0.2">
      <c r="A5265" s="6" t="s">
        <v>3207</v>
      </c>
      <c r="B5265" s="6" t="s">
        <v>31</v>
      </c>
      <c r="C5265" s="6" t="s">
        <v>31</v>
      </c>
      <c r="D5265" s="6" t="s">
        <v>31</v>
      </c>
      <c r="E5265" s="6" t="s">
        <v>31</v>
      </c>
    </row>
    <row r="5266" spans="1:5" ht="12" x14ac:dyDescent="0.2">
      <c r="A5266" s="6" t="s">
        <v>1503</v>
      </c>
      <c r="B5266" s="9">
        <v>9313</v>
      </c>
      <c r="C5266" s="9">
        <v>59408</v>
      </c>
      <c r="D5266" s="9">
        <v>17453</v>
      </c>
      <c r="E5266" s="9">
        <v>86174</v>
      </c>
    </row>
    <row r="5267" spans="1:5" ht="12" x14ac:dyDescent="0.2">
      <c r="A5267" s="6" t="s">
        <v>31</v>
      </c>
      <c r="B5267" s="6" t="s">
        <v>31</v>
      </c>
      <c r="C5267" s="6" t="s">
        <v>31</v>
      </c>
      <c r="D5267" s="6" t="s">
        <v>31</v>
      </c>
      <c r="E5267" s="6" t="s">
        <v>31</v>
      </c>
    </row>
    <row r="5268" spans="1:5" ht="12" x14ac:dyDescent="0.2">
      <c r="A5268" s="6" t="s">
        <v>31</v>
      </c>
      <c r="B5268" s="6" t="s">
        <v>31</v>
      </c>
      <c r="C5268" s="6" t="s">
        <v>31</v>
      </c>
      <c r="D5268" s="6" t="s">
        <v>31</v>
      </c>
      <c r="E5268" s="6" t="s">
        <v>31</v>
      </c>
    </row>
    <row r="5269" spans="1:5" ht="12" x14ac:dyDescent="0.2">
      <c r="A5269" s="7" t="s">
        <v>3208</v>
      </c>
      <c r="B5269" s="8">
        <v>1281</v>
      </c>
      <c r="C5269" s="8">
        <v>8158</v>
      </c>
      <c r="D5269" s="8">
        <v>2402</v>
      </c>
      <c r="E5269" s="8">
        <v>11841</v>
      </c>
    </row>
    <row r="5270" spans="1:5" ht="12" x14ac:dyDescent="0.2">
      <c r="A5270" s="6" t="s">
        <v>3084</v>
      </c>
      <c r="B5270" s="6" t="s">
        <v>31</v>
      </c>
      <c r="C5270" s="6" t="s">
        <v>31</v>
      </c>
      <c r="D5270" s="6" t="s">
        <v>31</v>
      </c>
      <c r="E5270" s="6" t="s">
        <v>31</v>
      </c>
    </row>
    <row r="5271" spans="1:5" ht="12" x14ac:dyDescent="0.2">
      <c r="A5271" s="6" t="s">
        <v>3085</v>
      </c>
      <c r="B5271" s="6" t="s">
        <v>31</v>
      </c>
      <c r="C5271" s="6" t="s">
        <v>31</v>
      </c>
      <c r="D5271" s="6" t="s">
        <v>31</v>
      </c>
      <c r="E5271" s="6" t="s">
        <v>31</v>
      </c>
    </row>
    <row r="5272" spans="1:5" ht="12" x14ac:dyDescent="0.2">
      <c r="A5272" s="6" t="s">
        <v>31</v>
      </c>
      <c r="B5272" s="6" t="s">
        <v>31</v>
      </c>
      <c r="C5272" s="6" t="s">
        <v>31</v>
      </c>
      <c r="D5272" s="6" t="s">
        <v>31</v>
      </c>
      <c r="E5272" s="6" t="s">
        <v>31</v>
      </c>
    </row>
    <row r="5273" spans="1:5" ht="12" x14ac:dyDescent="0.2">
      <c r="A5273" s="6" t="s">
        <v>1349</v>
      </c>
      <c r="B5273" s="6" t="s">
        <v>31</v>
      </c>
      <c r="C5273" s="6" t="s">
        <v>31</v>
      </c>
      <c r="D5273" s="6" t="s">
        <v>31</v>
      </c>
      <c r="E5273" s="6" t="s">
        <v>31</v>
      </c>
    </row>
    <row r="5274" spans="1:5" ht="12" x14ac:dyDescent="0.2">
      <c r="A5274" s="6" t="s">
        <v>1350</v>
      </c>
      <c r="B5274" s="6" t="s">
        <v>31</v>
      </c>
      <c r="C5274" s="6" t="s">
        <v>31</v>
      </c>
      <c r="D5274" s="6" t="s">
        <v>31</v>
      </c>
      <c r="E5274" s="6" t="s">
        <v>31</v>
      </c>
    </row>
    <row r="5275" spans="1:5" ht="12" x14ac:dyDescent="0.2">
      <c r="A5275" s="6" t="s">
        <v>1351</v>
      </c>
      <c r="B5275" s="6" t="s">
        <v>31</v>
      </c>
      <c r="C5275" s="6" t="s">
        <v>31</v>
      </c>
      <c r="D5275" s="6" t="s">
        <v>31</v>
      </c>
      <c r="E5275" s="6" t="s">
        <v>31</v>
      </c>
    </row>
    <row r="5276" spans="1:5" ht="12" x14ac:dyDescent="0.2">
      <c r="A5276" s="6" t="s">
        <v>31</v>
      </c>
      <c r="B5276" s="6" t="s">
        <v>31</v>
      </c>
      <c r="C5276" s="6" t="s">
        <v>31</v>
      </c>
      <c r="D5276" s="6" t="s">
        <v>31</v>
      </c>
      <c r="E5276" s="6" t="s">
        <v>31</v>
      </c>
    </row>
    <row r="5277" spans="1:5" ht="12" x14ac:dyDescent="0.2">
      <c r="A5277" s="6" t="s">
        <v>3117</v>
      </c>
      <c r="B5277" s="6" t="s">
        <v>31</v>
      </c>
      <c r="C5277" s="6" t="s">
        <v>31</v>
      </c>
      <c r="D5277" s="6" t="s">
        <v>31</v>
      </c>
      <c r="E5277" s="6" t="s">
        <v>31</v>
      </c>
    </row>
    <row r="5278" spans="1:5" ht="12" x14ac:dyDescent="0.2">
      <c r="A5278" s="6" t="s">
        <v>1365</v>
      </c>
      <c r="B5278" s="9">
        <v>0</v>
      </c>
      <c r="C5278" s="9">
        <v>0</v>
      </c>
      <c r="D5278" s="9">
        <v>0</v>
      </c>
      <c r="E5278" s="9">
        <v>0</v>
      </c>
    </row>
    <row r="5279" spans="1:5" ht="12" x14ac:dyDescent="0.2">
      <c r="A5279" s="6" t="s">
        <v>31</v>
      </c>
      <c r="B5279" s="6" t="s">
        <v>31</v>
      </c>
      <c r="C5279" s="6" t="s">
        <v>31</v>
      </c>
      <c r="D5279" s="6" t="s">
        <v>31</v>
      </c>
      <c r="E5279" s="6" t="s">
        <v>31</v>
      </c>
    </row>
    <row r="5280" spans="1:5" ht="12" x14ac:dyDescent="0.2">
      <c r="A5280" s="6" t="s">
        <v>31</v>
      </c>
      <c r="B5280" s="6" t="s">
        <v>31</v>
      </c>
      <c r="C5280" s="6" t="s">
        <v>31</v>
      </c>
      <c r="D5280" s="6" t="s">
        <v>31</v>
      </c>
      <c r="E5280" s="6" t="s">
        <v>31</v>
      </c>
    </row>
    <row r="5281" spans="1:5" ht="12" x14ac:dyDescent="0.2">
      <c r="A5281" s="6" t="s">
        <v>3118</v>
      </c>
      <c r="B5281" s="6" t="s">
        <v>31</v>
      </c>
      <c r="C5281" s="6" t="s">
        <v>31</v>
      </c>
      <c r="D5281" s="6" t="s">
        <v>31</v>
      </c>
      <c r="E5281" s="6" t="s">
        <v>31</v>
      </c>
    </row>
    <row r="5282" spans="1:5" ht="12" x14ac:dyDescent="0.2">
      <c r="A5282" s="6" t="s">
        <v>3209</v>
      </c>
      <c r="B5282" s="6" t="s">
        <v>31</v>
      </c>
      <c r="C5282" s="6" t="s">
        <v>31</v>
      </c>
      <c r="D5282" s="6" t="s">
        <v>31</v>
      </c>
      <c r="E5282" s="6" t="s">
        <v>31</v>
      </c>
    </row>
    <row r="5283" spans="1:5" ht="12" x14ac:dyDescent="0.2">
      <c r="A5283" s="6" t="s">
        <v>3210</v>
      </c>
      <c r="B5283" s="9">
        <v>1281</v>
      </c>
      <c r="C5283" s="9">
        <v>0</v>
      </c>
      <c r="D5283" s="9">
        <v>0</v>
      </c>
      <c r="E5283" s="9">
        <v>1281</v>
      </c>
    </row>
    <row r="5284" spans="1:5" ht="12" x14ac:dyDescent="0.2">
      <c r="A5284" s="6" t="s">
        <v>3211</v>
      </c>
      <c r="B5284" s="6" t="s">
        <v>31</v>
      </c>
      <c r="C5284" s="6" t="s">
        <v>31</v>
      </c>
      <c r="D5284" s="6" t="s">
        <v>31</v>
      </c>
      <c r="E5284" s="6" t="s">
        <v>31</v>
      </c>
    </row>
    <row r="5285" spans="1:5" ht="12" x14ac:dyDescent="0.2">
      <c r="A5285" s="6" t="s">
        <v>3212</v>
      </c>
      <c r="B5285" s="9">
        <v>0</v>
      </c>
      <c r="C5285" s="9">
        <v>8158</v>
      </c>
      <c r="D5285" s="9">
        <v>0</v>
      </c>
      <c r="E5285" s="9">
        <v>8158</v>
      </c>
    </row>
    <row r="5286" spans="1:5" ht="12" x14ac:dyDescent="0.2">
      <c r="A5286" s="6" t="s">
        <v>3213</v>
      </c>
      <c r="B5286" s="6" t="s">
        <v>31</v>
      </c>
      <c r="C5286" s="6" t="s">
        <v>31</v>
      </c>
      <c r="D5286" s="6" t="s">
        <v>31</v>
      </c>
      <c r="E5286" s="6" t="s">
        <v>31</v>
      </c>
    </row>
    <row r="5287" spans="1:5" ht="12" x14ac:dyDescent="0.2">
      <c r="A5287" s="6" t="s">
        <v>3214</v>
      </c>
      <c r="B5287" s="9">
        <v>0</v>
      </c>
      <c r="C5287" s="9">
        <v>0</v>
      </c>
      <c r="D5287" s="9">
        <v>2402</v>
      </c>
      <c r="E5287" s="9">
        <v>2402</v>
      </c>
    </row>
    <row r="5288" spans="1:5" ht="12" x14ac:dyDescent="0.2">
      <c r="A5288" s="6" t="s">
        <v>3215</v>
      </c>
      <c r="B5288" s="6" t="s">
        <v>31</v>
      </c>
      <c r="C5288" s="6" t="s">
        <v>31</v>
      </c>
      <c r="D5288" s="6" t="s">
        <v>31</v>
      </c>
      <c r="E5288" s="6" t="s">
        <v>31</v>
      </c>
    </row>
    <row r="5289" spans="1:5" ht="12" x14ac:dyDescent="0.2">
      <c r="A5289" s="6" t="s">
        <v>1503</v>
      </c>
      <c r="B5289" s="9">
        <v>1281</v>
      </c>
      <c r="C5289" s="9">
        <v>8158</v>
      </c>
      <c r="D5289" s="9">
        <v>2402</v>
      </c>
      <c r="E5289" s="9">
        <v>11841</v>
      </c>
    </row>
    <row r="5290" spans="1:5" ht="12" x14ac:dyDescent="0.2">
      <c r="A5290" s="6" t="s">
        <v>31</v>
      </c>
      <c r="B5290" s="6" t="s">
        <v>31</v>
      </c>
      <c r="C5290" s="6" t="s">
        <v>31</v>
      </c>
      <c r="D5290" s="6" t="s">
        <v>31</v>
      </c>
      <c r="E5290" s="6" t="s">
        <v>31</v>
      </c>
    </row>
    <row r="5291" spans="1:5" ht="12" x14ac:dyDescent="0.2">
      <c r="A5291" s="6" t="s">
        <v>31</v>
      </c>
      <c r="B5291" s="6" t="s">
        <v>31</v>
      </c>
      <c r="C5291" s="6" t="s">
        <v>31</v>
      </c>
      <c r="D5291" s="6" t="s">
        <v>31</v>
      </c>
      <c r="E5291" s="6" t="s">
        <v>31</v>
      </c>
    </row>
    <row r="5292" spans="1:5" ht="12" x14ac:dyDescent="0.2">
      <c r="A5292" s="7" t="s">
        <v>3216</v>
      </c>
      <c r="B5292" s="8">
        <v>1537</v>
      </c>
      <c r="C5292" s="8">
        <v>9814</v>
      </c>
      <c r="D5292" s="8">
        <v>2879</v>
      </c>
      <c r="E5292" s="8">
        <v>14230</v>
      </c>
    </row>
    <row r="5293" spans="1:5" ht="12" x14ac:dyDescent="0.2">
      <c r="A5293" s="6" t="s">
        <v>3084</v>
      </c>
      <c r="B5293" s="6" t="s">
        <v>31</v>
      </c>
      <c r="C5293" s="6" t="s">
        <v>31</v>
      </c>
      <c r="D5293" s="6" t="s">
        <v>31</v>
      </c>
      <c r="E5293" s="6" t="s">
        <v>31</v>
      </c>
    </row>
    <row r="5294" spans="1:5" ht="12" x14ac:dyDescent="0.2">
      <c r="A5294" s="6" t="s">
        <v>3085</v>
      </c>
      <c r="B5294" s="6" t="s">
        <v>31</v>
      </c>
      <c r="C5294" s="6" t="s">
        <v>31</v>
      </c>
      <c r="D5294" s="6" t="s">
        <v>31</v>
      </c>
      <c r="E5294" s="6" t="s">
        <v>31</v>
      </c>
    </row>
    <row r="5295" spans="1:5" ht="12" x14ac:dyDescent="0.2">
      <c r="A5295" s="6" t="s">
        <v>31</v>
      </c>
      <c r="B5295" s="6" t="s">
        <v>31</v>
      </c>
      <c r="C5295" s="6" t="s">
        <v>31</v>
      </c>
      <c r="D5295" s="6" t="s">
        <v>31</v>
      </c>
      <c r="E5295" s="6" t="s">
        <v>31</v>
      </c>
    </row>
    <row r="5296" spans="1:5" ht="12" x14ac:dyDescent="0.2">
      <c r="A5296" s="6" t="s">
        <v>1349</v>
      </c>
      <c r="B5296" s="6" t="s">
        <v>31</v>
      </c>
      <c r="C5296" s="6" t="s">
        <v>31</v>
      </c>
      <c r="D5296" s="6" t="s">
        <v>31</v>
      </c>
      <c r="E5296" s="6" t="s">
        <v>31</v>
      </c>
    </row>
    <row r="5297" spans="1:5" ht="12" x14ac:dyDescent="0.2">
      <c r="A5297" s="6" t="s">
        <v>1350</v>
      </c>
      <c r="B5297" s="6" t="s">
        <v>31</v>
      </c>
      <c r="C5297" s="6" t="s">
        <v>31</v>
      </c>
      <c r="D5297" s="6" t="s">
        <v>31</v>
      </c>
      <c r="E5297" s="6" t="s">
        <v>31</v>
      </c>
    </row>
    <row r="5298" spans="1:5" ht="12" x14ac:dyDescent="0.2">
      <c r="A5298" s="6" t="s">
        <v>1351</v>
      </c>
      <c r="B5298" s="6" t="s">
        <v>31</v>
      </c>
      <c r="C5298" s="6" t="s">
        <v>31</v>
      </c>
      <c r="D5298" s="6" t="s">
        <v>31</v>
      </c>
      <c r="E5298" s="6" t="s">
        <v>31</v>
      </c>
    </row>
    <row r="5299" spans="1:5" ht="12" x14ac:dyDescent="0.2">
      <c r="A5299" s="6" t="s">
        <v>31</v>
      </c>
      <c r="B5299" s="6" t="s">
        <v>31</v>
      </c>
      <c r="C5299" s="6" t="s">
        <v>31</v>
      </c>
      <c r="D5299" s="6" t="s">
        <v>31</v>
      </c>
      <c r="E5299" s="6" t="s">
        <v>31</v>
      </c>
    </row>
    <row r="5300" spans="1:5" ht="12" x14ac:dyDescent="0.2">
      <c r="A5300" s="6" t="s">
        <v>3117</v>
      </c>
      <c r="B5300" s="6" t="s">
        <v>31</v>
      </c>
      <c r="C5300" s="6" t="s">
        <v>31</v>
      </c>
      <c r="D5300" s="6" t="s">
        <v>31</v>
      </c>
      <c r="E5300" s="6" t="s">
        <v>31</v>
      </c>
    </row>
    <row r="5301" spans="1:5" ht="12" x14ac:dyDescent="0.2">
      <c r="A5301" s="6" t="s">
        <v>1365</v>
      </c>
      <c r="B5301" s="9">
        <v>0</v>
      </c>
      <c r="C5301" s="9">
        <v>0</v>
      </c>
      <c r="D5301" s="9">
        <v>0</v>
      </c>
      <c r="E5301" s="9">
        <v>0</v>
      </c>
    </row>
    <row r="5302" spans="1:5" ht="12" x14ac:dyDescent="0.2">
      <c r="A5302" s="6" t="s">
        <v>31</v>
      </c>
      <c r="B5302" s="6" t="s">
        <v>31</v>
      </c>
      <c r="C5302" s="6" t="s">
        <v>31</v>
      </c>
      <c r="D5302" s="6" t="s">
        <v>31</v>
      </c>
      <c r="E5302" s="6" t="s">
        <v>31</v>
      </c>
    </row>
    <row r="5303" spans="1:5" ht="12" x14ac:dyDescent="0.2">
      <c r="A5303" s="6" t="s">
        <v>31</v>
      </c>
      <c r="B5303" s="6" t="s">
        <v>31</v>
      </c>
      <c r="C5303" s="6" t="s">
        <v>31</v>
      </c>
      <c r="D5303" s="6" t="s">
        <v>31</v>
      </c>
      <c r="E5303" s="6" t="s">
        <v>31</v>
      </c>
    </row>
    <row r="5304" spans="1:5" ht="12" x14ac:dyDescent="0.2">
      <c r="A5304" s="6" t="s">
        <v>3118</v>
      </c>
      <c r="B5304" s="6" t="s">
        <v>31</v>
      </c>
      <c r="C5304" s="6" t="s">
        <v>31</v>
      </c>
      <c r="D5304" s="6" t="s">
        <v>31</v>
      </c>
      <c r="E5304" s="6" t="s">
        <v>31</v>
      </c>
    </row>
    <row r="5305" spans="1:5" ht="12" x14ac:dyDescent="0.2">
      <c r="A5305" s="6" t="s">
        <v>3217</v>
      </c>
      <c r="B5305" s="6" t="s">
        <v>31</v>
      </c>
      <c r="C5305" s="6" t="s">
        <v>31</v>
      </c>
      <c r="D5305" s="6" t="s">
        <v>31</v>
      </c>
      <c r="E5305" s="6" t="s">
        <v>31</v>
      </c>
    </row>
    <row r="5306" spans="1:5" ht="12" x14ac:dyDescent="0.2">
      <c r="A5306" s="6" t="s">
        <v>3218</v>
      </c>
      <c r="B5306" s="9">
        <v>1537</v>
      </c>
      <c r="C5306" s="9">
        <v>0</v>
      </c>
      <c r="D5306" s="9">
        <v>0</v>
      </c>
      <c r="E5306" s="9">
        <v>1537</v>
      </c>
    </row>
    <row r="5307" spans="1:5" ht="12" x14ac:dyDescent="0.2">
      <c r="A5307" s="6" t="s">
        <v>3219</v>
      </c>
      <c r="B5307" s="6" t="s">
        <v>31</v>
      </c>
      <c r="C5307" s="6" t="s">
        <v>31</v>
      </c>
      <c r="D5307" s="6" t="s">
        <v>31</v>
      </c>
      <c r="E5307" s="6" t="s">
        <v>31</v>
      </c>
    </row>
    <row r="5308" spans="1:5" ht="12" x14ac:dyDescent="0.2">
      <c r="A5308" s="6" t="s">
        <v>3220</v>
      </c>
      <c r="B5308" s="9">
        <v>0</v>
      </c>
      <c r="C5308" s="9">
        <v>9814</v>
      </c>
      <c r="D5308" s="9">
        <v>0</v>
      </c>
      <c r="E5308" s="9">
        <v>9814</v>
      </c>
    </row>
    <row r="5309" spans="1:5" ht="12" x14ac:dyDescent="0.2">
      <c r="A5309" s="6" t="s">
        <v>3221</v>
      </c>
      <c r="B5309" s="6" t="s">
        <v>31</v>
      </c>
      <c r="C5309" s="6" t="s">
        <v>31</v>
      </c>
      <c r="D5309" s="6" t="s">
        <v>31</v>
      </c>
      <c r="E5309" s="6" t="s">
        <v>31</v>
      </c>
    </row>
    <row r="5310" spans="1:5" ht="12" x14ac:dyDescent="0.2">
      <c r="A5310" s="6" t="s">
        <v>3222</v>
      </c>
      <c r="B5310" s="9">
        <v>0</v>
      </c>
      <c r="C5310" s="9">
        <v>0</v>
      </c>
      <c r="D5310" s="9">
        <v>2879</v>
      </c>
      <c r="E5310" s="9">
        <v>2879</v>
      </c>
    </row>
    <row r="5311" spans="1:5" ht="12" x14ac:dyDescent="0.2">
      <c r="A5311" s="6" t="s">
        <v>3223</v>
      </c>
      <c r="B5311" s="6" t="s">
        <v>31</v>
      </c>
      <c r="C5311" s="6" t="s">
        <v>31</v>
      </c>
      <c r="D5311" s="6" t="s">
        <v>31</v>
      </c>
      <c r="E5311" s="6" t="s">
        <v>31</v>
      </c>
    </row>
    <row r="5312" spans="1:5" ht="12" x14ac:dyDescent="0.2">
      <c r="A5312" s="6" t="s">
        <v>1503</v>
      </c>
      <c r="B5312" s="9">
        <v>1537</v>
      </c>
      <c r="C5312" s="9">
        <v>9814</v>
      </c>
      <c r="D5312" s="9">
        <v>2879</v>
      </c>
      <c r="E5312" s="9">
        <v>14230</v>
      </c>
    </row>
    <row r="5313" spans="1:5" ht="12" x14ac:dyDescent="0.2">
      <c r="A5313" s="6" t="s">
        <v>31</v>
      </c>
      <c r="B5313" s="6" t="s">
        <v>31</v>
      </c>
      <c r="C5313" s="6" t="s">
        <v>31</v>
      </c>
      <c r="D5313" s="6" t="s">
        <v>31</v>
      </c>
      <c r="E5313" s="6" t="s">
        <v>31</v>
      </c>
    </row>
    <row r="5314" spans="1:5" ht="12" x14ac:dyDescent="0.2">
      <c r="A5314" s="6" t="s">
        <v>31</v>
      </c>
      <c r="B5314" s="6" t="s">
        <v>31</v>
      </c>
      <c r="C5314" s="6" t="s">
        <v>31</v>
      </c>
      <c r="D5314" s="6" t="s">
        <v>31</v>
      </c>
      <c r="E5314" s="6" t="s">
        <v>31</v>
      </c>
    </row>
    <row r="5315" spans="1:5" ht="12" x14ac:dyDescent="0.2">
      <c r="A5315" s="7" t="s">
        <v>3224</v>
      </c>
      <c r="B5315" s="8">
        <v>1920</v>
      </c>
      <c r="C5315" s="8">
        <v>12235</v>
      </c>
      <c r="D5315" s="8">
        <v>3600</v>
      </c>
      <c r="E5315" s="8">
        <v>17755</v>
      </c>
    </row>
    <row r="5316" spans="1:5" ht="12" x14ac:dyDescent="0.2">
      <c r="A5316" s="6" t="s">
        <v>3084</v>
      </c>
      <c r="B5316" s="6" t="s">
        <v>31</v>
      </c>
      <c r="C5316" s="6" t="s">
        <v>31</v>
      </c>
      <c r="D5316" s="6" t="s">
        <v>31</v>
      </c>
      <c r="E5316" s="6" t="s">
        <v>31</v>
      </c>
    </row>
    <row r="5317" spans="1:5" ht="12" x14ac:dyDescent="0.2">
      <c r="A5317" s="6" t="s">
        <v>3085</v>
      </c>
      <c r="B5317" s="6" t="s">
        <v>31</v>
      </c>
      <c r="C5317" s="6" t="s">
        <v>31</v>
      </c>
      <c r="D5317" s="6" t="s">
        <v>31</v>
      </c>
      <c r="E5317" s="6" t="s">
        <v>31</v>
      </c>
    </row>
    <row r="5318" spans="1:5" ht="12" x14ac:dyDescent="0.2">
      <c r="A5318" s="6" t="s">
        <v>31</v>
      </c>
      <c r="B5318" s="6" t="s">
        <v>31</v>
      </c>
      <c r="C5318" s="6" t="s">
        <v>31</v>
      </c>
      <c r="D5318" s="6" t="s">
        <v>31</v>
      </c>
      <c r="E5318" s="6" t="s">
        <v>31</v>
      </c>
    </row>
    <row r="5319" spans="1:5" ht="12" x14ac:dyDescent="0.2">
      <c r="A5319" s="6" t="s">
        <v>1349</v>
      </c>
      <c r="B5319" s="6" t="s">
        <v>31</v>
      </c>
      <c r="C5319" s="6" t="s">
        <v>31</v>
      </c>
      <c r="D5319" s="6" t="s">
        <v>31</v>
      </c>
      <c r="E5319" s="6" t="s">
        <v>31</v>
      </c>
    </row>
    <row r="5320" spans="1:5" ht="12" x14ac:dyDescent="0.2">
      <c r="A5320" s="6" t="s">
        <v>1350</v>
      </c>
      <c r="B5320" s="6" t="s">
        <v>31</v>
      </c>
      <c r="C5320" s="6" t="s">
        <v>31</v>
      </c>
      <c r="D5320" s="6" t="s">
        <v>31</v>
      </c>
      <c r="E5320" s="6" t="s">
        <v>31</v>
      </c>
    </row>
    <row r="5321" spans="1:5" ht="12" x14ac:dyDescent="0.2">
      <c r="A5321" s="6" t="s">
        <v>1351</v>
      </c>
      <c r="B5321" s="6" t="s">
        <v>31</v>
      </c>
      <c r="C5321" s="6" t="s">
        <v>31</v>
      </c>
      <c r="D5321" s="6" t="s">
        <v>31</v>
      </c>
      <c r="E5321" s="6" t="s">
        <v>31</v>
      </c>
    </row>
    <row r="5322" spans="1:5" ht="12" x14ac:dyDescent="0.2">
      <c r="A5322" s="6" t="s">
        <v>31</v>
      </c>
      <c r="B5322" s="6" t="s">
        <v>31</v>
      </c>
      <c r="C5322" s="6" t="s">
        <v>31</v>
      </c>
      <c r="D5322" s="6" t="s">
        <v>31</v>
      </c>
      <c r="E5322" s="6" t="s">
        <v>31</v>
      </c>
    </row>
    <row r="5323" spans="1:5" ht="12" x14ac:dyDescent="0.2">
      <c r="A5323" s="6" t="s">
        <v>3117</v>
      </c>
      <c r="B5323" s="6" t="s">
        <v>31</v>
      </c>
      <c r="C5323" s="6" t="s">
        <v>31</v>
      </c>
      <c r="D5323" s="6" t="s">
        <v>31</v>
      </c>
      <c r="E5323" s="6" t="s">
        <v>31</v>
      </c>
    </row>
    <row r="5324" spans="1:5" ht="12" x14ac:dyDescent="0.2">
      <c r="A5324" s="6" t="s">
        <v>1365</v>
      </c>
      <c r="B5324" s="9">
        <v>0</v>
      </c>
      <c r="C5324" s="9">
        <v>0</v>
      </c>
      <c r="D5324" s="9">
        <v>0</v>
      </c>
      <c r="E5324" s="9">
        <v>0</v>
      </c>
    </row>
    <row r="5325" spans="1:5" ht="12" x14ac:dyDescent="0.2">
      <c r="A5325" s="6" t="s">
        <v>31</v>
      </c>
      <c r="B5325" s="6" t="s">
        <v>31</v>
      </c>
      <c r="C5325" s="6" t="s">
        <v>31</v>
      </c>
      <c r="D5325" s="6" t="s">
        <v>31</v>
      </c>
      <c r="E5325" s="6" t="s">
        <v>31</v>
      </c>
    </row>
    <row r="5326" spans="1:5" ht="12" x14ac:dyDescent="0.2">
      <c r="A5326" s="6" t="s">
        <v>31</v>
      </c>
      <c r="B5326" s="6" t="s">
        <v>31</v>
      </c>
      <c r="C5326" s="6" t="s">
        <v>31</v>
      </c>
      <c r="D5326" s="6" t="s">
        <v>31</v>
      </c>
      <c r="E5326" s="6" t="s">
        <v>31</v>
      </c>
    </row>
    <row r="5327" spans="1:5" ht="12" x14ac:dyDescent="0.2">
      <c r="A5327" s="6" t="s">
        <v>3118</v>
      </c>
      <c r="B5327" s="6" t="s">
        <v>31</v>
      </c>
      <c r="C5327" s="6" t="s">
        <v>31</v>
      </c>
      <c r="D5327" s="6" t="s">
        <v>31</v>
      </c>
      <c r="E5327" s="6" t="s">
        <v>31</v>
      </c>
    </row>
    <row r="5328" spans="1:5" ht="12" x14ac:dyDescent="0.2">
      <c r="A5328" s="6" t="s">
        <v>3225</v>
      </c>
      <c r="B5328" s="6" t="s">
        <v>31</v>
      </c>
      <c r="C5328" s="6" t="s">
        <v>31</v>
      </c>
      <c r="D5328" s="6" t="s">
        <v>31</v>
      </c>
      <c r="E5328" s="6" t="s">
        <v>31</v>
      </c>
    </row>
    <row r="5329" spans="1:5" ht="12" x14ac:dyDescent="0.2">
      <c r="A5329" s="6" t="s">
        <v>3226</v>
      </c>
      <c r="B5329" s="9">
        <v>1920</v>
      </c>
      <c r="C5329" s="9">
        <v>0</v>
      </c>
      <c r="D5329" s="9">
        <v>0</v>
      </c>
      <c r="E5329" s="9">
        <v>1920</v>
      </c>
    </row>
    <row r="5330" spans="1:5" ht="12" x14ac:dyDescent="0.2">
      <c r="A5330" s="6" t="s">
        <v>3227</v>
      </c>
      <c r="B5330" s="6" t="s">
        <v>31</v>
      </c>
      <c r="C5330" s="6" t="s">
        <v>31</v>
      </c>
      <c r="D5330" s="6" t="s">
        <v>31</v>
      </c>
      <c r="E5330" s="6" t="s">
        <v>31</v>
      </c>
    </row>
    <row r="5331" spans="1:5" ht="12" x14ac:dyDescent="0.2">
      <c r="A5331" s="6" t="s">
        <v>3228</v>
      </c>
      <c r="B5331" s="9">
        <v>0</v>
      </c>
      <c r="C5331" s="9">
        <v>12235</v>
      </c>
      <c r="D5331" s="9">
        <v>0</v>
      </c>
      <c r="E5331" s="9">
        <v>12235</v>
      </c>
    </row>
    <row r="5332" spans="1:5" ht="12" x14ac:dyDescent="0.2">
      <c r="A5332" s="6" t="s">
        <v>3229</v>
      </c>
      <c r="B5332" s="6" t="s">
        <v>31</v>
      </c>
      <c r="C5332" s="6" t="s">
        <v>31</v>
      </c>
      <c r="D5332" s="6" t="s">
        <v>31</v>
      </c>
      <c r="E5332" s="6" t="s">
        <v>31</v>
      </c>
    </row>
    <row r="5333" spans="1:5" ht="12" x14ac:dyDescent="0.2">
      <c r="A5333" s="6" t="s">
        <v>3230</v>
      </c>
      <c r="B5333" s="9">
        <v>0</v>
      </c>
      <c r="C5333" s="9">
        <v>0</v>
      </c>
      <c r="D5333" s="9">
        <v>3600</v>
      </c>
      <c r="E5333" s="9">
        <v>3600</v>
      </c>
    </row>
    <row r="5334" spans="1:5" ht="12" x14ac:dyDescent="0.2">
      <c r="A5334" s="6" t="s">
        <v>3231</v>
      </c>
      <c r="B5334" s="6" t="s">
        <v>31</v>
      </c>
      <c r="C5334" s="6" t="s">
        <v>31</v>
      </c>
      <c r="D5334" s="6" t="s">
        <v>31</v>
      </c>
      <c r="E5334" s="6" t="s">
        <v>31</v>
      </c>
    </row>
    <row r="5335" spans="1:5" ht="12" x14ac:dyDescent="0.2">
      <c r="A5335" s="6" t="s">
        <v>1503</v>
      </c>
      <c r="B5335" s="9">
        <v>1920</v>
      </c>
      <c r="C5335" s="9">
        <v>12235</v>
      </c>
      <c r="D5335" s="9">
        <v>3600</v>
      </c>
      <c r="E5335" s="9">
        <v>17755</v>
      </c>
    </row>
    <row r="5336" spans="1:5" ht="12" x14ac:dyDescent="0.2">
      <c r="A5336" s="6" t="s">
        <v>31</v>
      </c>
      <c r="B5336" s="6" t="s">
        <v>31</v>
      </c>
      <c r="C5336" s="6" t="s">
        <v>31</v>
      </c>
      <c r="D5336" s="6" t="s">
        <v>31</v>
      </c>
      <c r="E5336" s="6" t="s">
        <v>31</v>
      </c>
    </row>
    <row r="5337" spans="1:5" ht="12" x14ac:dyDescent="0.2">
      <c r="A5337" s="6" t="s">
        <v>31</v>
      </c>
      <c r="B5337" s="6" t="s">
        <v>31</v>
      </c>
      <c r="C5337" s="6" t="s">
        <v>31</v>
      </c>
      <c r="D5337" s="6" t="s">
        <v>31</v>
      </c>
      <c r="E5337" s="6" t="s">
        <v>31</v>
      </c>
    </row>
    <row r="5338" spans="1:5" ht="12" x14ac:dyDescent="0.2">
      <c r="A5338" s="7" t="s">
        <v>3232</v>
      </c>
      <c r="B5338" s="8">
        <v>1793</v>
      </c>
      <c r="C5338" s="8">
        <v>11428</v>
      </c>
      <c r="D5338" s="8">
        <v>3362</v>
      </c>
      <c r="E5338" s="8">
        <v>16583</v>
      </c>
    </row>
    <row r="5339" spans="1:5" ht="12" x14ac:dyDescent="0.2">
      <c r="A5339" s="6" t="s">
        <v>3084</v>
      </c>
      <c r="B5339" s="6" t="s">
        <v>31</v>
      </c>
      <c r="C5339" s="6" t="s">
        <v>31</v>
      </c>
      <c r="D5339" s="6" t="s">
        <v>31</v>
      </c>
      <c r="E5339" s="6" t="s">
        <v>31</v>
      </c>
    </row>
    <row r="5340" spans="1:5" ht="12" x14ac:dyDescent="0.2">
      <c r="A5340" s="6" t="s">
        <v>3085</v>
      </c>
      <c r="B5340" s="6" t="s">
        <v>31</v>
      </c>
      <c r="C5340" s="6" t="s">
        <v>31</v>
      </c>
      <c r="D5340" s="6" t="s">
        <v>31</v>
      </c>
      <c r="E5340" s="6" t="s">
        <v>31</v>
      </c>
    </row>
    <row r="5341" spans="1:5" ht="12" x14ac:dyDescent="0.2">
      <c r="A5341" s="6" t="s">
        <v>31</v>
      </c>
      <c r="B5341" s="6" t="s">
        <v>31</v>
      </c>
      <c r="C5341" s="6" t="s">
        <v>31</v>
      </c>
      <c r="D5341" s="6" t="s">
        <v>31</v>
      </c>
      <c r="E5341" s="6" t="s">
        <v>31</v>
      </c>
    </row>
    <row r="5342" spans="1:5" ht="12" x14ac:dyDescent="0.2">
      <c r="A5342" s="6" t="s">
        <v>1349</v>
      </c>
      <c r="B5342" s="6" t="s">
        <v>31</v>
      </c>
      <c r="C5342" s="6" t="s">
        <v>31</v>
      </c>
      <c r="D5342" s="6" t="s">
        <v>31</v>
      </c>
      <c r="E5342" s="6" t="s">
        <v>31</v>
      </c>
    </row>
    <row r="5343" spans="1:5" ht="12" x14ac:dyDescent="0.2">
      <c r="A5343" s="6" t="s">
        <v>1350</v>
      </c>
      <c r="B5343" s="6" t="s">
        <v>31</v>
      </c>
      <c r="C5343" s="6" t="s">
        <v>31</v>
      </c>
      <c r="D5343" s="6" t="s">
        <v>31</v>
      </c>
      <c r="E5343" s="6" t="s">
        <v>31</v>
      </c>
    </row>
    <row r="5344" spans="1:5" ht="12" x14ac:dyDescent="0.2">
      <c r="A5344" s="6" t="s">
        <v>1351</v>
      </c>
      <c r="B5344" s="6" t="s">
        <v>31</v>
      </c>
      <c r="C5344" s="6" t="s">
        <v>31</v>
      </c>
      <c r="D5344" s="6" t="s">
        <v>31</v>
      </c>
      <c r="E5344" s="6" t="s">
        <v>31</v>
      </c>
    </row>
    <row r="5345" spans="1:5" ht="12" x14ac:dyDescent="0.2">
      <c r="A5345" s="6" t="s">
        <v>31</v>
      </c>
      <c r="B5345" s="6" t="s">
        <v>31</v>
      </c>
      <c r="C5345" s="6" t="s">
        <v>31</v>
      </c>
      <c r="D5345" s="6" t="s">
        <v>31</v>
      </c>
      <c r="E5345" s="6" t="s">
        <v>31</v>
      </c>
    </row>
    <row r="5346" spans="1:5" ht="12" x14ac:dyDescent="0.2">
      <c r="A5346" s="6" t="s">
        <v>3117</v>
      </c>
      <c r="B5346" s="6" t="s">
        <v>31</v>
      </c>
      <c r="C5346" s="6" t="s">
        <v>31</v>
      </c>
      <c r="D5346" s="6" t="s">
        <v>31</v>
      </c>
      <c r="E5346" s="6" t="s">
        <v>31</v>
      </c>
    </row>
    <row r="5347" spans="1:5" ht="12" x14ac:dyDescent="0.2">
      <c r="A5347" s="6" t="s">
        <v>1365</v>
      </c>
      <c r="B5347" s="9">
        <v>0</v>
      </c>
      <c r="C5347" s="9">
        <v>0</v>
      </c>
      <c r="D5347" s="9">
        <v>0</v>
      </c>
      <c r="E5347" s="9">
        <v>0</v>
      </c>
    </row>
    <row r="5348" spans="1:5" ht="12" x14ac:dyDescent="0.2">
      <c r="A5348" s="6" t="s">
        <v>31</v>
      </c>
      <c r="B5348" s="6" t="s">
        <v>31</v>
      </c>
      <c r="C5348" s="6" t="s">
        <v>31</v>
      </c>
      <c r="D5348" s="6" t="s">
        <v>31</v>
      </c>
      <c r="E5348" s="6" t="s">
        <v>31</v>
      </c>
    </row>
    <row r="5349" spans="1:5" ht="12" x14ac:dyDescent="0.2">
      <c r="A5349" s="6" t="s">
        <v>31</v>
      </c>
      <c r="B5349" s="6" t="s">
        <v>31</v>
      </c>
      <c r="C5349" s="6" t="s">
        <v>31</v>
      </c>
      <c r="D5349" s="6" t="s">
        <v>31</v>
      </c>
      <c r="E5349" s="6" t="s">
        <v>31</v>
      </c>
    </row>
    <row r="5350" spans="1:5" ht="12" x14ac:dyDescent="0.2">
      <c r="A5350" s="6" t="s">
        <v>3118</v>
      </c>
      <c r="B5350" s="6" t="s">
        <v>31</v>
      </c>
      <c r="C5350" s="6" t="s">
        <v>31</v>
      </c>
      <c r="D5350" s="6" t="s">
        <v>31</v>
      </c>
      <c r="E5350" s="6" t="s">
        <v>31</v>
      </c>
    </row>
    <row r="5351" spans="1:5" ht="12" x14ac:dyDescent="0.2">
      <c r="A5351" s="6" t="s">
        <v>3233</v>
      </c>
      <c r="B5351" s="6" t="s">
        <v>31</v>
      </c>
      <c r="C5351" s="6" t="s">
        <v>31</v>
      </c>
      <c r="D5351" s="6" t="s">
        <v>31</v>
      </c>
      <c r="E5351" s="6" t="s">
        <v>31</v>
      </c>
    </row>
    <row r="5352" spans="1:5" ht="12" x14ac:dyDescent="0.2">
      <c r="A5352" s="6" t="s">
        <v>3234</v>
      </c>
      <c r="B5352" s="9">
        <v>1793</v>
      </c>
      <c r="C5352" s="9">
        <v>0</v>
      </c>
      <c r="D5352" s="9">
        <v>0</v>
      </c>
      <c r="E5352" s="9">
        <v>1793</v>
      </c>
    </row>
    <row r="5353" spans="1:5" ht="12" x14ac:dyDescent="0.2">
      <c r="A5353" s="6" t="s">
        <v>3235</v>
      </c>
      <c r="B5353" s="6" t="s">
        <v>31</v>
      </c>
      <c r="C5353" s="6" t="s">
        <v>31</v>
      </c>
      <c r="D5353" s="6" t="s">
        <v>31</v>
      </c>
      <c r="E5353" s="6" t="s">
        <v>31</v>
      </c>
    </row>
    <row r="5354" spans="1:5" ht="12" x14ac:dyDescent="0.2">
      <c r="A5354" s="6" t="s">
        <v>3236</v>
      </c>
      <c r="B5354" s="9">
        <v>0</v>
      </c>
      <c r="C5354" s="9">
        <v>11428</v>
      </c>
      <c r="D5354" s="9">
        <v>0</v>
      </c>
      <c r="E5354" s="9">
        <v>11428</v>
      </c>
    </row>
    <row r="5355" spans="1:5" ht="12" x14ac:dyDescent="0.2">
      <c r="A5355" s="6" t="s">
        <v>3237</v>
      </c>
      <c r="B5355" s="6" t="s">
        <v>31</v>
      </c>
      <c r="C5355" s="6" t="s">
        <v>31</v>
      </c>
      <c r="D5355" s="6" t="s">
        <v>31</v>
      </c>
      <c r="E5355" s="6" t="s">
        <v>31</v>
      </c>
    </row>
    <row r="5356" spans="1:5" ht="12" x14ac:dyDescent="0.2">
      <c r="A5356" s="6" t="s">
        <v>3238</v>
      </c>
      <c r="B5356" s="9">
        <v>0</v>
      </c>
      <c r="C5356" s="9">
        <v>0</v>
      </c>
      <c r="D5356" s="9">
        <v>3362</v>
      </c>
      <c r="E5356" s="9">
        <v>3362</v>
      </c>
    </row>
    <row r="5357" spans="1:5" ht="12" x14ac:dyDescent="0.2">
      <c r="A5357" s="6" t="s">
        <v>3239</v>
      </c>
      <c r="B5357" s="6" t="s">
        <v>31</v>
      </c>
      <c r="C5357" s="6" t="s">
        <v>31</v>
      </c>
      <c r="D5357" s="6" t="s">
        <v>31</v>
      </c>
      <c r="E5357" s="6" t="s">
        <v>31</v>
      </c>
    </row>
    <row r="5358" spans="1:5" ht="12" x14ac:dyDescent="0.2">
      <c r="A5358" s="6" t="s">
        <v>1503</v>
      </c>
      <c r="B5358" s="9">
        <v>1793</v>
      </c>
      <c r="C5358" s="9">
        <v>11428</v>
      </c>
      <c r="D5358" s="9">
        <v>3362</v>
      </c>
      <c r="E5358" s="9">
        <v>16583</v>
      </c>
    </row>
    <row r="5359" spans="1:5" ht="12" x14ac:dyDescent="0.2">
      <c r="A5359" s="6" t="s">
        <v>31</v>
      </c>
      <c r="B5359" s="6" t="s">
        <v>31</v>
      </c>
      <c r="C5359" s="6" t="s">
        <v>31</v>
      </c>
      <c r="D5359" s="6" t="s">
        <v>31</v>
      </c>
      <c r="E5359" s="6" t="s">
        <v>31</v>
      </c>
    </row>
    <row r="5360" spans="1:5" ht="12" x14ac:dyDescent="0.2">
      <c r="A5360" s="6" t="s">
        <v>31</v>
      </c>
      <c r="B5360" s="6" t="s">
        <v>31</v>
      </c>
      <c r="C5360" s="6" t="s">
        <v>31</v>
      </c>
      <c r="D5360" s="6" t="s">
        <v>31</v>
      </c>
      <c r="E5360" s="6" t="s">
        <v>31</v>
      </c>
    </row>
    <row r="5361" spans="1:5" ht="12" x14ac:dyDescent="0.2">
      <c r="A5361" s="7" t="s">
        <v>3240</v>
      </c>
      <c r="B5361" s="8">
        <v>2152</v>
      </c>
      <c r="C5361" s="8">
        <v>13717</v>
      </c>
      <c r="D5361" s="8">
        <v>4036</v>
      </c>
      <c r="E5361" s="8">
        <v>19905</v>
      </c>
    </row>
    <row r="5362" spans="1:5" ht="12" x14ac:dyDescent="0.2">
      <c r="A5362" s="6" t="s">
        <v>3084</v>
      </c>
      <c r="B5362" s="6" t="s">
        <v>31</v>
      </c>
      <c r="C5362" s="6" t="s">
        <v>31</v>
      </c>
      <c r="D5362" s="6" t="s">
        <v>31</v>
      </c>
      <c r="E5362" s="6" t="s">
        <v>31</v>
      </c>
    </row>
    <row r="5363" spans="1:5" ht="12" x14ac:dyDescent="0.2">
      <c r="A5363" s="6" t="s">
        <v>3085</v>
      </c>
      <c r="B5363" s="6" t="s">
        <v>31</v>
      </c>
      <c r="C5363" s="6" t="s">
        <v>31</v>
      </c>
      <c r="D5363" s="6" t="s">
        <v>31</v>
      </c>
      <c r="E5363" s="6" t="s">
        <v>31</v>
      </c>
    </row>
    <row r="5364" spans="1:5" ht="12" x14ac:dyDescent="0.2">
      <c r="A5364" s="6" t="s">
        <v>31</v>
      </c>
      <c r="B5364" s="6" t="s">
        <v>31</v>
      </c>
      <c r="C5364" s="6" t="s">
        <v>31</v>
      </c>
      <c r="D5364" s="6" t="s">
        <v>31</v>
      </c>
      <c r="E5364" s="6" t="s">
        <v>31</v>
      </c>
    </row>
    <row r="5365" spans="1:5" ht="12" x14ac:dyDescent="0.2">
      <c r="A5365" s="6" t="s">
        <v>1349</v>
      </c>
      <c r="B5365" s="6" t="s">
        <v>31</v>
      </c>
      <c r="C5365" s="6" t="s">
        <v>31</v>
      </c>
      <c r="D5365" s="6" t="s">
        <v>31</v>
      </c>
      <c r="E5365" s="6" t="s">
        <v>31</v>
      </c>
    </row>
    <row r="5366" spans="1:5" ht="12" x14ac:dyDescent="0.2">
      <c r="A5366" s="6" t="s">
        <v>1350</v>
      </c>
      <c r="B5366" s="6" t="s">
        <v>31</v>
      </c>
      <c r="C5366" s="6" t="s">
        <v>31</v>
      </c>
      <c r="D5366" s="6" t="s">
        <v>31</v>
      </c>
      <c r="E5366" s="6" t="s">
        <v>31</v>
      </c>
    </row>
    <row r="5367" spans="1:5" ht="12" x14ac:dyDescent="0.2">
      <c r="A5367" s="6" t="s">
        <v>1351</v>
      </c>
      <c r="B5367" s="6" t="s">
        <v>31</v>
      </c>
      <c r="C5367" s="6" t="s">
        <v>31</v>
      </c>
      <c r="D5367" s="6" t="s">
        <v>31</v>
      </c>
      <c r="E5367" s="6" t="s">
        <v>31</v>
      </c>
    </row>
    <row r="5368" spans="1:5" ht="12" x14ac:dyDescent="0.2">
      <c r="A5368" s="6" t="s">
        <v>31</v>
      </c>
      <c r="B5368" s="6" t="s">
        <v>31</v>
      </c>
      <c r="C5368" s="6" t="s">
        <v>31</v>
      </c>
      <c r="D5368" s="6" t="s">
        <v>31</v>
      </c>
      <c r="E5368" s="6" t="s">
        <v>31</v>
      </c>
    </row>
    <row r="5369" spans="1:5" ht="12" x14ac:dyDescent="0.2">
      <c r="A5369" s="6" t="s">
        <v>3117</v>
      </c>
      <c r="B5369" s="6" t="s">
        <v>31</v>
      </c>
      <c r="C5369" s="6" t="s">
        <v>31</v>
      </c>
      <c r="D5369" s="6" t="s">
        <v>31</v>
      </c>
      <c r="E5369" s="6" t="s">
        <v>31</v>
      </c>
    </row>
    <row r="5370" spans="1:5" ht="12" x14ac:dyDescent="0.2">
      <c r="A5370" s="6" t="s">
        <v>1365</v>
      </c>
      <c r="B5370" s="9">
        <v>0</v>
      </c>
      <c r="C5370" s="9">
        <v>0</v>
      </c>
      <c r="D5370" s="9">
        <v>0</v>
      </c>
      <c r="E5370" s="9">
        <v>0</v>
      </c>
    </row>
    <row r="5371" spans="1:5" ht="12" x14ac:dyDescent="0.2">
      <c r="A5371" s="6" t="s">
        <v>31</v>
      </c>
      <c r="B5371" s="6" t="s">
        <v>31</v>
      </c>
      <c r="C5371" s="6" t="s">
        <v>31</v>
      </c>
      <c r="D5371" s="6" t="s">
        <v>31</v>
      </c>
      <c r="E5371" s="6" t="s">
        <v>31</v>
      </c>
    </row>
    <row r="5372" spans="1:5" ht="12" x14ac:dyDescent="0.2">
      <c r="A5372" s="6" t="s">
        <v>31</v>
      </c>
      <c r="B5372" s="6" t="s">
        <v>31</v>
      </c>
      <c r="C5372" s="6" t="s">
        <v>31</v>
      </c>
      <c r="D5372" s="6" t="s">
        <v>31</v>
      </c>
      <c r="E5372" s="6" t="s">
        <v>31</v>
      </c>
    </row>
    <row r="5373" spans="1:5" ht="12" x14ac:dyDescent="0.2">
      <c r="A5373" s="6" t="s">
        <v>3118</v>
      </c>
      <c r="B5373" s="6" t="s">
        <v>31</v>
      </c>
      <c r="C5373" s="6" t="s">
        <v>31</v>
      </c>
      <c r="D5373" s="6" t="s">
        <v>31</v>
      </c>
      <c r="E5373" s="6" t="s">
        <v>31</v>
      </c>
    </row>
    <row r="5374" spans="1:5" ht="12" x14ac:dyDescent="0.2">
      <c r="A5374" s="6" t="s">
        <v>3241</v>
      </c>
      <c r="B5374" s="6" t="s">
        <v>31</v>
      </c>
      <c r="C5374" s="6" t="s">
        <v>31</v>
      </c>
      <c r="D5374" s="6" t="s">
        <v>31</v>
      </c>
      <c r="E5374" s="6" t="s">
        <v>31</v>
      </c>
    </row>
    <row r="5375" spans="1:5" ht="12" x14ac:dyDescent="0.2">
      <c r="A5375" s="6" t="s">
        <v>3242</v>
      </c>
      <c r="B5375" s="9">
        <v>2152</v>
      </c>
      <c r="C5375" s="9">
        <v>0</v>
      </c>
      <c r="D5375" s="9">
        <v>0</v>
      </c>
      <c r="E5375" s="9">
        <v>2152</v>
      </c>
    </row>
    <row r="5376" spans="1:5" ht="12" x14ac:dyDescent="0.2">
      <c r="A5376" s="6" t="s">
        <v>3243</v>
      </c>
      <c r="B5376" s="6" t="s">
        <v>31</v>
      </c>
      <c r="C5376" s="6" t="s">
        <v>31</v>
      </c>
      <c r="D5376" s="6" t="s">
        <v>31</v>
      </c>
      <c r="E5376" s="6" t="s">
        <v>31</v>
      </c>
    </row>
    <row r="5377" spans="1:5" ht="12" x14ac:dyDescent="0.2">
      <c r="A5377" s="6" t="s">
        <v>3244</v>
      </c>
      <c r="B5377" s="9">
        <v>0</v>
      </c>
      <c r="C5377" s="9">
        <v>13717</v>
      </c>
      <c r="D5377" s="9">
        <v>0</v>
      </c>
      <c r="E5377" s="9">
        <v>13717</v>
      </c>
    </row>
    <row r="5378" spans="1:5" ht="12" x14ac:dyDescent="0.2">
      <c r="A5378" s="6" t="s">
        <v>3245</v>
      </c>
      <c r="B5378" s="6" t="s">
        <v>31</v>
      </c>
      <c r="C5378" s="6" t="s">
        <v>31</v>
      </c>
      <c r="D5378" s="6" t="s">
        <v>31</v>
      </c>
      <c r="E5378" s="6" t="s">
        <v>31</v>
      </c>
    </row>
    <row r="5379" spans="1:5" ht="12" x14ac:dyDescent="0.2">
      <c r="A5379" s="6" t="s">
        <v>3246</v>
      </c>
      <c r="B5379" s="9">
        <v>0</v>
      </c>
      <c r="C5379" s="9">
        <v>0</v>
      </c>
      <c r="D5379" s="9">
        <v>4036</v>
      </c>
      <c r="E5379" s="9">
        <v>4036</v>
      </c>
    </row>
    <row r="5380" spans="1:5" ht="12" x14ac:dyDescent="0.2">
      <c r="A5380" s="6" t="s">
        <v>3247</v>
      </c>
      <c r="B5380" s="6" t="s">
        <v>31</v>
      </c>
      <c r="C5380" s="6" t="s">
        <v>31</v>
      </c>
      <c r="D5380" s="6" t="s">
        <v>31</v>
      </c>
      <c r="E5380" s="6" t="s">
        <v>31</v>
      </c>
    </row>
    <row r="5381" spans="1:5" ht="12" x14ac:dyDescent="0.2">
      <c r="A5381" s="6" t="s">
        <v>1503</v>
      </c>
      <c r="B5381" s="9">
        <v>2152</v>
      </c>
      <c r="C5381" s="9">
        <v>13717</v>
      </c>
      <c r="D5381" s="9">
        <v>4036</v>
      </c>
      <c r="E5381" s="9">
        <v>19905</v>
      </c>
    </row>
    <row r="5382" spans="1:5" ht="12" x14ac:dyDescent="0.2">
      <c r="A5382" s="6" t="s">
        <v>31</v>
      </c>
      <c r="B5382" s="6" t="s">
        <v>31</v>
      </c>
      <c r="C5382" s="6" t="s">
        <v>31</v>
      </c>
      <c r="D5382" s="6" t="s">
        <v>31</v>
      </c>
      <c r="E5382" s="6" t="s">
        <v>31</v>
      </c>
    </row>
    <row r="5383" spans="1:5" ht="12" x14ac:dyDescent="0.2">
      <c r="A5383" s="6" t="s">
        <v>31</v>
      </c>
      <c r="B5383" s="6" t="s">
        <v>31</v>
      </c>
      <c r="C5383" s="6" t="s">
        <v>31</v>
      </c>
      <c r="D5383" s="6" t="s">
        <v>31</v>
      </c>
      <c r="E5383" s="6" t="s">
        <v>31</v>
      </c>
    </row>
    <row r="5384" spans="1:5" ht="12" x14ac:dyDescent="0.2">
      <c r="A5384" s="7" t="s">
        <v>3248</v>
      </c>
      <c r="B5384" s="8">
        <v>2691</v>
      </c>
      <c r="C5384" s="8">
        <v>17166</v>
      </c>
      <c r="D5384" s="8">
        <v>5044</v>
      </c>
      <c r="E5384" s="8">
        <v>24901</v>
      </c>
    </row>
    <row r="5385" spans="1:5" ht="12" x14ac:dyDescent="0.2">
      <c r="A5385" s="6" t="s">
        <v>3084</v>
      </c>
      <c r="B5385" s="6" t="s">
        <v>31</v>
      </c>
      <c r="C5385" s="6" t="s">
        <v>31</v>
      </c>
      <c r="D5385" s="6" t="s">
        <v>31</v>
      </c>
      <c r="E5385" s="6" t="s">
        <v>31</v>
      </c>
    </row>
    <row r="5386" spans="1:5" ht="12" x14ac:dyDescent="0.2">
      <c r="A5386" s="6" t="s">
        <v>3085</v>
      </c>
      <c r="B5386" s="6" t="s">
        <v>31</v>
      </c>
      <c r="C5386" s="6" t="s">
        <v>31</v>
      </c>
      <c r="D5386" s="6" t="s">
        <v>31</v>
      </c>
      <c r="E5386" s="6" t="s">
        <v>31</v>
      </c>
    </row>
    <row r="5387" spans="1:5" ht="12" x14ac:dyDescent="0.2">
      <c r="A5387" s="6" t="s">
        <v>31</v>
      </c>
      <c r="B5387" s="6" t="s">
        <v>31</v>
      </c>
      <c r="C5387" s="6" t="s">
        <v>31</v>
      </c>
      <c r="D5387" s="6" t="s">
        <v>31</v>
      </c>
      <c r="E5387" s="6" t="s">
        <v>31</v>
      </c>
    </row>
    <row r="5388" spans="1:5" ht="12" x14ac:dyDescent="0.2">
      <c r="A5388" s="6" t="s">
        <v>1349</v>
      </c>
      <c r="B5388" s="6" t="s">
        <v>31</v>
      </c>
      <c r="C5388" s="6" t="s">
        <v>31</v>
      </c>
      <c r="D5388" s="6" t="s">
        <v>31</v>
      </c>
      <c r="E5388" s="6" t="s">
        <v>31</v>
      </c>
    </row>
    <row r="5389" spans="1:5" ht="12" x14ac:dyDescent="0.2">
      <c r="A5389" s="6" t="s">
        <v>1350</v>
      </c>
      <c r="B5389" s="6" t="s">
        <v>31</v>
      </c>
      <c r="C5389" s="6" t="s">
        <v>31</v>
      </c>
      <c r="D5389" s="6" t="s">
        <v>31</v>
      </c>
      <c r="E5389" s="6" t="s">
        <v>31</v>
      </c>
    </row>
    <row r="5390" spans="1:5" ht="12" x14ac:dyDescent="0.2">
      <c r="A5390" s="6" t="s">
        <v>1351</v>
      </c>
      <c r="B5390" s="6" t="s">
        <v>31</v>
      </c>
      <c r="C5390" s="6" t="s">
        <v>31</v>
      </c>
      <c r="D5390" s="6" t="s">
        <v>31</v>
      </c>
      <c r="E5390" s="6" t="s">
        <v>31</v>
      </c>
    </row>
    <row r="5391" spans="1:5" ht="12" x14ac:dyDescent="0.2">
      <c r="A5391" s="6" t="s">
        <v>31</v>
      </c>
      <c r="B5391" s="6" t="s">
        <v>31</v>
      </c>
      <c r="C5391" s="6" t="s">
        <v>31</v>
      </c>
      <c r="D5391" s="6" t="s">
        <v>31</v>
      </c>
      <c r="E5391" s="6" t="s">
        <v>31</v>
      </c>
    </row>
    <row r="5392" spans="1:5" ht="12" x14ac:dyDescent="0.2">
      <c r="A5392" s="6" t="s">
        <v>3117</v>
      </c>
      <c r="B5392" s="6" t="s">
        <v>31</v>
      </c>
      <c r="C5392" s="6" t="s">
        <v>31</v>
      </c>
      <c r="D5392" s="6" t="s">
        <v>31</v>
      </c>
      <c r="E5392" s="6" t="s">
        <v>31</v>
      </c>
    </row>
    <row r="5393" spans="1:5" ht="12" x14ac:dyDescent="0.2">
      <c r="A5393" s="6" t="s">
        <v>1365</v>
      </c>
      <c r="B5393" s="9">
        <v>0</v>
      </c>
      <c r="C5393" s="9">
        <v>0</v>
      </c>
      <c r="D5393" s="9">
        <v>0</v>
      </c>
      <c r="E5393" s="9">
        <v>0</v>
      </c>
    </row>
    <row r="5394" spans="1:5" ht="12" x14ac:dyDescent="0.2">
      <c r="A5394" s="6" t="s">
        <v>31</v>
      </c>
      <c r="B5394" s="6" t="s">
        <v>31</v>
      </c>
      <c r="C5394" s="6" t="s">
        <v>31</v>
      </c>
      <c r="D5394" s="6" t="s">
        <v>31</v>
      </c>
      <c r="E5394" s="6" t="s">
        <v>31</v>
      </c>
    </row>
    <row r="5395" spans="1:5" ht="12" x14ac:dyDescent="0.2">
      <c r="A5395" s="6" t="s">
        <v>31</v>
      </c>
      <c r="B5395" s="6" t="s">
        <v>31</v>
      </c>
      <c r="C5395" s="6" t="s">
        <v>31</v>
      </c>
      <c r="D5395" s="6" t="s">
        <v>31</v>
      </c>
      <c r="E5395" s="6" t="s">
        <v>31</v>
      </c>
    </row>
    <row r="5396" spans="1:5" ht="12" x14ac:dyDescent="0.2">
      <c r="A5396" s="6" t="s">
        <v>3118</v>
      </c>
      <c r="B5396" s="6" t="s">
        <v>31</v>
      </c>
      <c r="C5396" s="6" t="s">
        <v>31</v>
      </c>
      <c r="D5396" s="6" t="s">
        <v>31</v>
      </c>
      <c r="E5396" s="6" t="s">
        <v>31</v>
      </c>
    </row>
    <row r="5397" spans="1:5" ht="12" x14ac:dyDescent="0.2">
      <c r="A5397" s="6" t="s">
        <v>3249</v>
      </c>
      <c r="B5397" s="6" t="s">
        <v>31</v>
      </c>
      <c r="C5397" s="6" t="s">
        <v>31</v>
      </c>
      <c r="D5397" s="6" t="s">
        <v>31</v>
      </c>
      <c r="E5397" s="6" t="s">
        <v>31</v>
      </c>
    </row>
    <row r="5398" spans="1:5" ht="12" x14ac:dyDescent="0.2">
      <c r="A5398" s="6" t="s">
        <v>3250</v>
      </c>
      <c r="B5398" s="9">
        <v>2691</v>
      </c>
      <c r="C5398" s="9">
        <v>0</v>
      </c>
      <c r="D5398" s="9">
        <v>0</v>
      </c>
      <c r="E5398" s="9">
        <v>2691</v>
      </c>
    </row>
    <row r="5399" spans="1:5" ht="12" x14ac:dyDescent="0.2">
      <c r="A5399" s="6" t="s">
        <v>3251</v>
      </c>
      <c r="B5399" s="6" t="s">
        <v>31</v>
      </c>
      <c r="C5399" s="6" t="s">
        <v>31</v>
      </c>
      <c r="D5399" s="6" t="s">
        <v>31</v>
      </c>
      <c r="E5399" s="6" t="s">
        <v>31</v>
      </c>
    </row>
    <row r="5400" spans="1:5" ht="12" x14ac:dyDescent="0.2">
      <c r="A5400" s="6" t="s">
        <v>3252</v>
      </c>
      <c r="B5400" s="9">
        <v>0</v>
      </c>
      <c r="C5400" s="9">
        <v>17166</v>
      </c>
      <c r="D5400" s="9">
        <v>0</v>
      </c>
      <c r="E5400" s="9">
        <v>17166</v>
      </c>
    </row>
    <row r="5401" spans="1:5" ht="12" x14ac:dyDescent="0.2">
      <c r="A5401" s="6" t="s">
        <v>3253</v>
      </c>
      <c r="B5401" s="6" t="s">
        <v>31</v>
      </c>
      <c r="C5401" s="6" t="s">
        <v>31</v>
      </c>
      <c r="D5401" s="6" t="s">
        <v>31</v>
      </c>
      <c r="E5401" s="6" t="s">
        <v>31</v>
      </c>
    </row>
    <row r="5402" spans="1:5" ht="12" x14ac:dyDescent="0.2">
      <c r="A5402" s="6" t="s">
        <v>3254</v>
      </c>
      <c r="B5402" s="9">
        <v>0</v>
      </c>
      <c r="C5402" s="9">
        <v>0</v>
      </c>
      <c r="D5402" s="9">
        <v>5044</v>
      </c>
      <c r="E5402" s="9">
        <v>5044</v>
      </c>
    </row>
    <row r="5403" spans="1:5" ht="12" x14ac:dyDescent="0.2">
      <c r="A5403" s="6" t="s">
        <v>3255</v>
      </c>
      <c r="B5403" s="6" t="s">
        <v>31</v>
      </c>
      <c r="C5403" s="6" t="s">
        <v>31</v>
      </c>
      <c r="D5403" s="6" t="s">
        <v>31</v>
      </c>
      <c r="E5403" s="6" t="s">
        <v>31</v>
      </c>
    </row>
    <row r="5404" spans="1:5" ht="12" x14ac:dyDescent="0.2">
      <c r="A5404" s="6" t="s">
        <v>1503</v>
      </c>
      <c r="B5404" s="9">
        <v>2691</v>
      </c>
      <c r="C5404" s="9">
        <v>17166</v>
      </c>
      <c r="D5404" s="9">
        <v>5044</v>
      </c>
      <c r="E5404" s="9">
        <v>24901</v>
      </c>
    </row>
    <row r="5405" spans="1:5" ht="12" x14ac:dyDescent="0.2">
      <c r="A5405" s="6" t="s">
        <v>31</v>
      </c>
      <c r="B5405" s="6" t="s">
        <v>31</v>
      </c>
      <c r="C5405" s="6" t="s">
        <v>31</v>
      </c>
      <c r="D5405" s="6" t="s">
        <v>31</v>
      </c>
      <c r="E5405" s="6" t="s">
        <v>31</v>
      </c>
    </row>
    <row r="5406" spans="1:5" ht="12" x14ac:dyDescent="0.2">
      <c r="A5406" s="6" t="s">
        <v>31</v>
      </c>
      <c r="B5406" s="6" t="s">
        <v>31</v>
      </c>
      <c r="C5406" s="6" t="s">
        <v>31</v>
      </c>
      <c r="D5406" s="6" t="s">
        <v>31</v>
      </c>
      <c r="E5406" s="6" t="s">
        <v>31</v>
      </c>
    </row>
    <row r="5407" spans="1:5" ht="12" x14ac:dyDescent="0.2">
      <c r="A5407" s="7" t="s">
        <v>3256</v>
      </c>
      <c r="B5407" s="8">
        <v>2240</v>
      </c>
      <c r="C5407" s="8">
        <v>14273</v>
      </c>
      <c r="D5407" s="8">
        <v>4199</v>
      </c>
      <c r="E5407" s="8">
        <v>20712</v>
      </c>
    </row>
    <row r="5408" spans="1:5" ht="12" x14ac:dyDescent="0.2">
      <c r="A5408" s="6" t="s">
        <v>3084</v>
      </c>
      <c r="B5408" s="6" t="s">
        <v>31</v>
      </c>
      <c r="C5408" s="6" t="s">
        <v>31</v>
      </c>
      <c r="D5408" s="6" t="s">
        <v>31</v>
      </c>
      <c r="E5408" s="6" t="s">
        <v>31</v>
      </c>
    </row>
    <row r="5409" spans="1:5" ht="12" x14ac:dyDescent="0.2">
      <c r="A5409" s="6" t="s">
        <v>3085</v>
      </c>
      <c r="B5409" s="6" t="s">
        <v>31</v>
      </c>
      <c r="C5409" s="6" t="s">
        <v>31</v>
      </c>
      <c r="D5409" s="6" t="s">
        <v>31</v>
      </c>
      <c r="E5409" s="6" t="s">
        <v>31</v>
      </c>
    </row>
    <row r="5410" spans="1:5" ht="12" x14ac:dyDescent="0.2">
      <c r="A5410" s="6" t="s">
        <v>31</v>
      </c>
      <c r="B5410" s="6" t="s">
        <v>31</v>
      </c>
      <c r="C5410" s="6" t="s">
        <v>31</v>
      </c>
      <c r="D5410" s="6" t="s">
        <v>31</v>
      </c>
      <c r="E5410" s="6" t="s">
        <v>31</v>
      </c>
    </row>
    <row r="5411" spans="1:5" ht="12" x14ac:dyDescent="0.2">
      <c r="A5411" s="6" t="s">
        <v>1349</v>
      </c>
      <c r="B5411" s="6" t="s">
        <v>31</v>
      </c>
      <c r="C5411" s="6" t="s">
        <v>31</v>
      </c>
      <c r="D5411" s="6" t="s">
        <v>31</v>
      </c>
      <c r="E5411" s="6" t="s">
        <v>31</v>
      </c>
    </row>
    <row r="5412" spans="1:5" ht="12" x14ac:dyDescent="0.2">
      <c r="A5412" s="6" t="s">
        <v>1350</v>
      </c>
      <c r="B5412" s="6" t="s">
        <v>31</v>
      </c>
      <c r="C5412" s="6" t="s">
        <v>31</v>
      </c>
      <c r="D5412" s="6" t="s">
        <v>31</v>
      </c>
      <c r="E5412" s="6" t="s">
        <v>31</v>
      </c>
    </row>
    <row r="5413" spans="1:5" ht="12" x14ac:dyDescent="0.2">
      <c r="A5413" s="6" t="s">
        <v>1351</v>
      </c>
      <c r="B5413" s="6" t="s">
        <v>31</v>
      </c>
      <c r="C5413" s="6" t="s">
        <v>31</v>
      </c>
      <c r="D5413" s="6" t="s">
        <v>31</v>
      </c>
      <c r="E5413" s="6" t="s">
        <v>31</v>
      </c>
    </row>
    <row r="5414" spans="1:5" ht="12" x14ac:dyDescent="0.2">
      <c r="A5414" s="6" t="s">
        <v>31</v>
      </c>
      <c r="B5414" s="6" t="s">
        <v>31</v>
      </c>
      <c r="C5414" s="6" t="s">
        <v>31</v>
      </c>
      <c r="D5414" s="6" t="s">
        <v>31</v>
      </c>
      <c r="E5414" s="6" t="s">
        <v>31</v>
      </c>
    </row>
    <row r="5415" spans="1:5" ht="12" x14ac:dyDescent="0.2">
      <c r="A5415" s="6" t="s">
        <v>3117</v>
      </c>
      <c r="B5415" s="6" t="s">
        <v>31</v>
      </c>
      <c r="C5415" s="6" t="s">
        <v>31</v>
      </c>
      <c r="D5415" s="6" t="s">
        <v>31</v>
      </c>
      <c r="E5415" s="6" t="s">
        <v>31</v>
      </c>
    </row>
    <row r="5416" spans="1:5" ht="12" x14ac:dyDescent="0.2">
      <c r="A5416" s="6" t="s">
        <v>1365</v>
      </c>
      <c r="B5416" s="9">
        <v>0</v>
      </c>
      <c r="C5416" s="9">
        <v>0</v>
      </c>
      <c r="D5416" s="9">
        <v>0</v>
      </c>
      <c r="E5416" s="9">
        <v>0</v>
      </c>
    </row>
    <row r="5417" spans="1:5" ht="12" x14ac:dyDescent="0.2">
      <c r="A5417" s="6" t="s">
        <v>31</v>
      </c>
      <c r="B5417" s="6" t="s">
        <v>31</v>
      </c>
      <c r="C5417" s="6" t="s">
        <v>31</v>
      </c>
      <c r="D5417" s="6" t="s">
        <v>31</v>
      </c>
      <c r="E5417" s="6" t="s">
        <v>31</v>
      </c>
    </row>
    <row r="5418" spans="1:5" ht="12" x14ac:dyDescent="0.2">
      <c r="A5418" s="6" t="s">
        <v>31</v>
      </c>
      <c r="B5418" s="6" t="s">
        <v>31</v>
      </c>
      <c r="C5418" s="6" t="s">
        <v>31</v>
      </c>
      <c r="D5418" s="6" t="s">
        <v>31</v>
      </c>
      <c r="E5418" s="6" t="s">
        <v>31</v>
      </c>
    </row>
    <row r="5419" spans="1:5" ht="12" x14ac:dyDescent="0.2">
      <c r="A5419" s="6" t="s">
        <v>3118</v>
      </c>
      <c r="B5419" s="6" t="s">
        <v>31</v>
      </c>
      <c r="C5419" s="6" t="s">
        <v>31</v>
      </c>
      <c r="D5419" s="6" t="s">
        <v>31</v>
      </c>
      <c r="E5419" s="6" t="s">
        <v>31</v>
      </c>
    </row>
    <row r="5420" spans="1:5" ht="12" x14ac:dyDescent="0.2">
      <c r="A5420" s="6" t="s">
        <v>3257</v>
      </c>
      <c r="B5420" s="6" t="s">
        <v>31</v>
      </c>
      <c r="C5420" s="6" t="s">
        <v>31</v>
      </c>
      <c r="D5420" s="6" t="s">
        <v>31</v>
      </c>
      <c r="E5420" s="6" t="s">
        <v>31</v>
      </c>
    </row>
    <row r="5421" spans="1:5" ht="12" x14ac:dyDescent="0.2">
      <c r="A5421" s="6" t="s">
        <v>3258</v>
      </c>
      <c r="B5421" s="9">
        <v>2240</v>
      </c>
      <c r="C5421" s="9">
        <v>0</v>
      </c>
      <c r="D5421" s="9">
        <v>0</v>
      </c>
      <c r="E5421" s="9">
        <v>2240</v>
      </c>
    </row>
    <row r="5422" spans="1:5" ht="12" x14ac:dyDescent="0.2">
      <c r="A5422" s="6" t="s">
        <v>3259</v>
      </c>
      <c r="B5422" s="6" t="s">
        <v>31</v>
      </c>
      <c r="C5422" s="6" t="s">
        <v>31</v>
      </c>
      <c r="D5422" s="6" t="s">
        <v>31</v>
      </c>
      <c r="E5422" s="6" t="s">
        <v>31</v>
      </c>
    </row>
    <row r="5423" spans="1:5" ht="12" x14ac:dyDescent="0.2">
      <c r="A5423" s="6" t="s">
        <v>3260</v>
      </c>
      <c r="B5423" s="9">
        <v>0</v>
      </c>
      <c r="C5423" s="9">
        <v>14273</v>
      </c>
      <c r="D5423" s="9">
        <v>0</v>
      </c>
      <c r="E5423" s="9">
        <v>14273</v>
      </c>
    </row>
    <row r="5424" spans="1:5" ht="12" x14ac:dyDescent="0.2">
      <c r="A5424" s="6" t="s">
        <v>3261</v>
      </c>
      <c r="B5424" s="6" t="s">
        <v>31</v>
      </c>
      <c r="C5424" s="6" t="s">
        <v>31</v>
      </c>
      <c r="D5424" s="6" t="s">
        <v>31</v>
      </c>
      <c r="E5424" s="6" t="s">
        <v>31</v>
      </c>
    </row>
    <row r="5425" spans="1:5" ht="12" x14ac:dyDescent="0.2">
      <c r="A5425" s="6" t="s">
        <v>3262</v>
      </c>
      <c r="B5425" s="9">
        <v>0</v>
      </c>
      <c r="C5425" s="9">
        <v>0</v>
      </c>
      <c r="D5425" s="9">
        <v>4199</v>
      </c>
      <c r="E5425" s="9">
        <v>4199</v>
      </c>
    </row>
    <row r="5426" spans="1:5" ht="12" x14ac:dyDescent="0.2">
      <c r="A5426" s="6" t="s">
        <v>3263</v>
      </c>
      <c r="B5426" s="6" t="s">
        <v>31</v>
      </c>
      <c r="C5426" s="6" t="s">
        <v>31</v>
      </c>
      <c r="D5426" s="6" t="s">
        <v>31</v>
      </c>
      <c r="E5426" s="6" t="s">
        <v>31</v>
      </c>
    </row>
    <row r="5427" spans="1:5" ht="12" x14ac:dyDescent="0.2">
      <c r="A5427" s="6" t="s">
        <v>1503</v>
      </c>
      <c r="B5427" s="9">
        <v>2240</v>
      </c>
      <c r="C5427" s="9">
        <v>14273</v>
      </c>
      <c r="D5427" s="9">
        <v>4199</v>
      </c>
      <c r="E5427" s="9">
        <v>20712</v>
      </c>
    </row>
    <row r="5428" spans="1:5" ht="12" x14ac:dyDescent="0.2">
      <c r="A5428" s="6" t="s">
        <v>31</v>
      </c>
      <c r="B5428" s="6" t="s">
        <v>31</v>
      </c>
      <c r="C5428" s="6" t="s">
        <v>31</v>
      </c>
      <c r="D5428" s="6" t="s">
        <v>31</v>
      </c>
      <c r="E5428" s="6" t="s">
        <v>31</v>
      </c>
    </row>
    <row r="5429" spans="1:5" ht="12" x14ac:dyDescent="0.2">
      <c r="A5429" s="6" t="s">
        <v>31</v>
      </c>
      <c r="B5429" s="6" t="s">
        <v>31</v>
      </c>
      <c r="C5429" s="6" t="s">
        <v>31</v>
      </c>
      <c r="D5429" s="6" t="s">
        <v>31</v>
      </c>
      <c r="E5429" s="6" t="s">
        <v>31</v>
      </c>
    </row>
    <row r="5430" spans="1:5" ht="12" x14ac:dyDescent="0.2">
      <c r="A5430" s="7" t="s">
        <v>3264</v>
      </c>
      <c r="B5430" s="8">
        <v>2691</v>
      </c>
      <c r="C5430" s="8">
        <v>17166</v>
      </c>
      <c r="D5430" s="8">
        <v>5044</v>
      </c>
      <c r="E5430" s="8">
        <v>24901</v>
      </c>
    </row>
    <row r="5431" spans="1:5" ht="12" x14ac:dyDescent="0.2">
      <c r="A5431" s="6" t="s">
        <v>3084</v>
      </c>
      <c r="B5431" s="6" t="s">
        <v>31</v>
      </c>
      <c r="C5431" s="6" t="s">
        <v>31</v>
      </c>
      <c r="D5431" s="6" t="s">
        <v>31</v>
      </c>
      <c r="E5431" s="6" t="s">
        <v>31</v>
      </c>
    </row>
    <row r="5432" spans="1:5" ht="12" x14ac:dyDescent="0.2">
      <c r="A5432" s="6" t="s">
        <v>3085</v>
      </c>
      <c r="B5432" s="6" t="s">
        <v>31</v>
      </c>
      <c r="C5432" s="6" t="s">
        <v>31</v>
      </c>
      <c r="D5432" s="6" t="s">
        <v>31</v>
      </c>
      <c r="E5432" s="6" t="s">
        <v>31</v>
      </c>
    </row>
    <row r="5433" spans="1:5" ht="12" x14ac:dyDescent="0.2">
      <c r="A5433" s="6" t="s">
        <v>31</v>
      </c>
      <c r="B5433" s="6" t="s">
        <v>31</v>
      </c>
      <c r="C5433" s="6" t="s">
        <v>31</v>
      </c>
      <c r="D5433" s="6" t="s">
        <v>31</v>
      </c>
      <c r="E5433" s="6" t="s">
        <v>31</v>
      </c>
    </row>
    <row r="5434" spans="1:5" ht="12" x14ac:dyDescent="0.2">
      <c r="A5434" s="6" t="s">
        <v>1349</v>
      </c>
      <c r="B5434" s="6" t="s">
        <v>31</v>
      </c>
      <c r="C5434" s="6" t="s">
        <v>31</v>
      </c>
      <c r="D5434" s="6" t="s">
        <v>31</v>
      </c>
      <c r="E5434" s="6" t="s">
        <v>31</v>
      </c>
    </row>
    <row r="5435" spans="1:5" ht="12" x14ac:dyDescent="0.2">
      <c r="A5435" s="6" t="s">
        <v>1350</v>
      </c>
      <c r="B5435" s="6" t="s">
        <v>31</v>
      </c>
      <c r="C5435" s="6" t="s">
        <v>31</v>
      </c>
      <c r="D5435" s="6" t="s">
        <v>31</v>
      </c>
      <c r="E5435" s="6" t="s">
        <v>31</v>
      </c>
    </row>
    <row r="5436" spans="1:5" ht="12" x14ac:dyDescent="0.2">
      <c r="A5436" s="6" t="s">
        <v>1351</v>
      </c>
      <c r="B5436" s="6" t="s">
        <v>31</v>
      </c>
      <c r="C5436" s="6" t="s">
        <v>31</v>
      </c>
      <c r="D5436" s="6" t="s">
        <v>31</v>
      </c>
      <c r="E5436" s="6" t="s">
        <v>31</v>
      </c>
    </row>
    <row r="5437" spans="1:5" ht="12" x14ac:dyDescent="0.2">
      <c r="A5437" s="6" t="s">
        <v>31</v>
      </c>
      <c r="B5437" s="6" t="s">
        <v>31</v>
      </c>
      <c r="C5437" s="6" t="s">
        <v>31</v>
      </c>
      <c r="D5437" s="6" t="s">
        <v>31</v>
      </c>
      <c r="E5437" s="6" t="s">
        <v>31</v>
      </c>
    </row>
    <row r="5438" spans="1:5" ht="12" x14ac:dyDescent="0.2">
      <c r="A5438" s="6" t="s">
        <v>3117</v>
      </c>
      <c r="B5438" s="6" t="s">
        <v>31</v>
      </c>
      <c r="C5438" s="6" t="s">
        <v>31</v>
      </c>
      <c r="D5438" s="6" t="s">
        <v>31</v>
      </c>
      <c r="E5438" s="6" t="s">
        <v>31</v>
      </c>
    </row>
    <row r="5439" spans="1:5" ht="12" x14ac:dyDescent="0.2">
      <c r="A5439" s="6" t="s">
        <v>1365</v>
      </c>
      <c r="B5439" s="9">
        <v>0</v>
      </c>
      <c r="C5439" s="9">
        <v>0</v>
      </c>
      <c r="D5439" s="9">
        <v>0</v>
      </c>
      <c r="E5439" s="9">
        <v>0</v>
      </c>
    </row>
    <row r="5440" spans="1:5" ht="12" x14ac:dyDescent="0.2">
      <c r="A5440" s="6" t="s">
        <v>31</v>
      </c>
      <c r="B5440" s="6" t="s">
        <v>31</v>
      </c>
      <c r="C5440" s="6" t="s">
        <v>31</v>
      </c>
      <c r="D5440" s="6" t="s">
        <v>31</v>
      </c>
      <c r="E5440" s="6" t="s">
        <v>31</v>
      </c>
    </row>
    <row r="5441" spans="1:5" ht="12" x14ac:dyDescent="0.2">
      <c r="A5441" s="6" t="s">
        <v>31</v>
      </c>
      <c r="B5441" s="6" t="s">
        <v>31</v>
      </c>
      <c r="C5441" s="6" t="s">
        <v>31</v>
      </c>
      <c r="D5441" s="6" t="s">
        <v>31</v>
      </c>
      <c r="E5441" s="6" t="s">
        <v>31</v>
      </c>
    </row>
    <row r="5442" spans="1:5" ht="12" x14ac:dyDescent="0.2">
      <c r="A5442" s="6" t="s">
        <v>3118</v>
      </c>
      <c r="B5442" s="6" t="s">
        <v>31</v>
      </c>
      <c r="C5442" s="6" t="s">
        <v>31</v>
      </c>
      <c r="D5442" s="6" t="s">
        <v>31</v>
      </c>
      <c r="E5442" s="6" t="s">
        <v>31</v>
      </c>
    </row>
    <row r="5443" spans="1:5" ht="12" x14ac:dyDescent="0.2">
      <c r="A5443" s="6" t="s">
        <v>3265</v>
      </c>
      <c r="B5443" s="6" t="s">
        <v>31</v>
      </c>
      <c r="C5443" s="6" t="s">
        <v>31</v>
      </c>
      <c r="D5443" s="6" t="s">
        <v>31</v>
      </c>
      <c r="E5443" s="6" t="s">
        <v>31</v>
      </c>
    </row>
    <row r="5444" spans="1:5" ht="12" x14ac:dyDescent="0.2">
      <c r="A5444" s="6" t="s">
        <v>3250</v>
      </c>
      <c r="B5444" s="9">
        <v>2691</v>
      </c>
      <c r="C5444" s="9">
        <v>0</v>
      </c>
      <c r="D5444" s="9">
        <v>0</v>
      </c>
      <c r="E5444" s="9">
        <v>2691</v>
      </c>
    </row>
    <row r="5445" spans="1:5" ht="12" x14ac:dyDescent="0.2">
      <c r="A5445" s="6" t="s">
        <v>3266</v>
      </c>
      <c r="B5445" s="6" t="s">
        <v>31</v>
      </c>
      <c r="C5445" s="6" t="s">
        <v>31</v>
      </c>
      <c r="D5445" s="6" t="s">
        <v>31</v>
      </c>
      <c r="E5445" s="6" t="s">
        <v>31</v>
      </c>
    </row>
    <row r="5446" spans="1:5" ht="12" x14ac:dyDescent="0.2">
      <c r="A5446" s="6" t="s">
        <v>3252</v>
      </c>
      <c r="B5446" s="9">
        <v>0</v>
      </c>
      <c r="C5446" s="9">
        <v>17166</v>
      </c>
      <c r="D5446" s="9">
        <v>0</v>
      </c>
      <c r="E5446" s="9">
        <v>17166</v>
      </c>
    </row>
    <row r="5447" spans="1:5" ht="12" x14ac:dyDescent="0.2">
      <c r="A5447" s="6" t="s">
        <v>3267</v>
      </c>
      <c r="B5447" s="6" t="s">
        <v>31</v>
      </c>
      <c r="C5447" s="6" t="s">
        <v>31</v>
      </c>
      <c r="D5447" s="6" t="s">
        <v>31</v>
      </c>
      <c r="E5447" s="6" t="s">
        <v>31</v>
      </c>
    </row>
    <row r="5448" spans="1:5" ht="12" x14ac:dyDescent="0.2">
      <c r="A5448" s="6" t="s">
        <v>3254</v>
      </c>
      <c r="B5448" s="9">
        <v>0</v>
      </c>
      <c r="C5448" s="9">
        <v>0</v>
      </c>
      <c r="D5448" s="9">
        <v>5044</v>
      </c>
      <c r="E5448" s="9">
        <v>5044</v>
      </c>
    </row>
    <row r="5449" spans="1:5" ht="12" x14ac:dyDescent="0.2">
      <c r="A5449" s="6" t="s">
        <v>3268</v>
      </c>
      <c r="B5449" s="6" t="s">
        <v>31</v>
      </c>
      <c r="C5449" s="6" t="s">
        <v>31</v>
      </c>
      <c r="D5449" s="6" t="s">
        <v>31</v>
      </c>
      <c r="E5449" s="6" t="s">
        <v>31</v>
      </c>
    </row>
    <row r="5450" spans="1:5" ht="12" x14ac:dyDescent="0.2">
      <c r="A5450" s="6" t="s">
        <v>1503</v>
      </c>
      <c r="B5450" s="9">
        <v>2691</v>
      </c>
      <c r="C5450" s="9">
        <v>17166</v>
      </c>
      <c r="D5450" s="9">
        <v>5044</v>
      </c>
      <c r="E5450" s="9">
        <v>24901</v>
      </c>
    </row>
    <row r="5451" spans="1:5" ht="12" x14ac:dyDescent="0.2">
      <c r="A5451" s="6" t="s">
        <v>31</v>
      </c>
      <c r="B5451" s="6" t="s">
        <v>31</v>
      </c>
      <c r="C5451" s="6" t="s">
        <v>31</v>
      </c>
      <c r="D5451" s="6" t="s">
        <v>31</v>
      </c>
      <c r="E5451" s="6" t="s">
        <v>31</v>
      </c>
    </row>
    <row r="5452" spans="1:5" ht="12" x14ac:dyDescent="0.2">
      <c r="A5452" s="6" t="s">
        <v>31</v>
      </c>
      <c r="B5452" s="6" t="s">
        <v>31</v>
      </c>
      <c r="C5452" s="6" t="s">
        <v>31</v>
      </c>
      <c r="D5452" s="6" t="s">
        <v>31</v>
      </c>
      <c r="E5452" s="6" t="s">
        <v>31</v>
      </c>
    </row>
    <row r="5453" spans="1:5" ht="12" x14ac:dyDescent="0.2">
      <c r="A5453" s="7" t="s">
        <v>3269</v>
      </c>
      <c r="B5453" s="8">
        <v>3362</v>
      </c>
      <c r="C5453" s="8">
        <v>21434</v>
      </c>
      <c r="D5453" s="8">
        <v>6303</v>
      </c>
      <c r="E5453" s="8">
        <v>31099</v>
      </c>
    </row>
    <row r="5454" spans="1:5" ht="12" x14ac:dyDescent="0.2">
      <c r="A5454" s="6" t="s">
        <v>3084</v>
      </c>
      <c r="B5454" s="6" t="s">
        <v>31</v>
      </c>
      <c r="C5454" s="6" t="s">
        <v>31</v>
      </c>
      <c r="D5454" s="6" t="s">
        <v>31</v>
      </c>
      <c r="E5454" s="6" t="s">
        <v>31</v>
      </c>
    </row>
    <row r="5455" spans="1:5" ht="12" x14ac:dyDescent="0.2">
      <c r="A5455" s="6" t="s">
        <v>3085</v>
      </c>
      <c r="B5455" s="6" t="s">
        <v>31</v>
      </c>
      <c r="C5455" s="6" t="s">
        <v>31</v>
      </c>
      <c r="D5455" s="6" t="s">
        <v>31</v>
      </c>
      <c r="E5455" s="6" t="s">
        <v>31</v>
      </c>
    </row>
    <row r="5456" spans="1:5" ht="12" x14ac:dyDescent="0.2">
      <c r="A5456" s="6" t="s">
        <v>31</v>
      </c>
      <c r="B5456" s="6" t="s">
        <v>31</v>
      </c>
      <c r="C5456" s="6" t="s">
        <v>31</v>
      </c>
      <c r="D5456" s="6" t="s">
        <v>31</v>
      </c>
      <c r="E5456" s="6" t="s">
        <v>31</v>
      </c>
    </row>
    <row r="5457" spans="1:5" ht="12" x14ac:dyDescent="0.2">
      <c r="A5457" s="6" t="s">
        <v>1349</v>
      </c>
      <c r="B5457" s="6" t="s">
        <v>31</v>
      </c>
      <c r="C5457" s="6" t="s">
        <v>31</v>
      </c>
      <c r="D5457" s="6" t="s">
        <v>31</v>
      </c>
      <c r="E5457" s="6" t="s">
        <v>31</v>
      </c>
    </row>
    <row r="5458" spans="1:5" ht="12" x14ac:dyDescent="0.2">
      <c r="A5458" s="6" t="s">
        <v>1350</v>
      </c>
      <c r="B5458" s="6" t="s">
        <v>31</v>
      </c>
      <c r="C5458" s="6" t="s">
        <v>31</v>
      </c>
      <c r="D5458" s="6" t="s">
        <v>31</v>
      </c>
      <c r="E5458" s="6" t="s">
        <v>31</v>
      </c>
    </row>
    <row r="5459" spans="1:5" ht="12" x14ac:dyDescent="0.2">
      <c r="A5459" s="6" t="s">
        <v>1351</v>
      </c>
      <c r="B5459" s="6" t="s">
        <v>31</v>
      </c>
      <c r="C5459" s="6" t="s">
        <v>31</v>
      </c>
      <c r="D5459" s="6" t="s">
        <v>31</v>
      </c>
      <c r="E5459" s="6" t="s">
        <v>31</v>
      </c>
    </row>
    <row r="5460" spans="1:5" ht="12" x14ac:dyDescent="0.2">
      <c r="A5460" s="6" t="s">
        <v>31</v>
      </c>
      <c r="B5460" s="6" t="s">
        <v>31</v>
      </c>
      <c r="C5460" s="6" t="s">
        <v>31</v>
      </c>
      <c r="D5460" s="6" t="s">
        <v>31</v>
      </c>
      <c r="E5460" s="6" t="s">
        <v>31</v>
      </c>
    </row>
    <row r="5461" spans="1:5" ht="12" x14ac:dyDescent="0.2">
      <c r="A5461" s="6" t="s">
        <v>3117</v>
      </c>
      <c r="B5461" s="6" t="s">
        <v>31</v>
      </c>
      <c r="C5461" s="6" t="s">
        <v>31</v>
      </c>
      <c r="D5461" s="6" t="s">
        <v>31</v>
      </c>
      <c r="E5461" s="6" t="s">
        <v>31</v>
      </c>
    </row>
    <row r="5462" spans="1:5" ht="12" x14ac:dyDescent="0.2">
      <c r="A5462" s="6" t="s">
        <v>1365</v>
      </c>
      <c r="B5462" s="9">
        <v>0</v>
      </c>
      <c r="C5462" s="9">
        <v>0</v>
      </c>
      <c r="D5462" s="9">
        <v>0</v>
      </c>
      <c r="E5462" s="9">
        <v>0</v>
      </c>
    </row>
    <row r="5463" spans="1:5" ht="12" x14ac:dyDescent="0.2">
      <c r="A5463" s="6" t="s">
        <v>31</v>
      </c>
      <c r="B5463" s="6" t="s">
        <v>31</v>
      </c>
      <c r="C5463" s="6" t="s">
        <v>31</v>
      </c>
      <c r="D5463" s="6" t="s">
        <v>31</v>
      </c>
      <c r="E5463" s="6" t="s">
        <v>31</v>
      </c>
    </row>
    <row r="5464" spans="1:5" ht="12" x14ac:dyDescent="0.2">
      <c r="A5464" s="6" t="s">
        <v>31</v>
      </c>
      <c r="B5464" s="6" t="s">
        <v>31</v>
      </c>
      <c r="C5464" s="6" t="s">
        <v>31</v>
      </c>
      <c r="D5464" s="6" t="s">
        <v>31</v>
      </c>
      <c r="E5464" s="6" t="s">
        <v>31</v>
      </c>
    </row>
    <row r="5465" spans="1:5" ht="12" x14ac:dyDescent="0.2">
      <c r="A5465" s="6" t="s">
        <v>3118</v>
      </c>
      <c r="B5465" s="6" t="s">
        <v>31</v>
      </c>
      <c r="C5465" s="6" t="s">
        <v>31</v>
      </c>
      <c r="D5465" s="6" t="s">
        <v>31</v>
      </c>
      <c r="E5465" s="6" t="s">
        <v>31</v>
      </c>
    </row>
    <row r="5466" spans="1:5" ht="12" x14ac:dyDescent="0.2">
      <c r="A5466" s="6" t="s">
        <v>3270</v>
      </c>
      <c r="B5466" s="6" t="s">
        <v>31</v>
      </c>
      <c r="C5466" s="6" t="s">
        <v>31</v>
      </c>
      <c r="D5466" s="6" t="s">
        <v>31</v>
      </c>
      <c r="E5466" s="6" t="s">
        <v>31</v>
      </c>
    </row>
    <row r="5467" spans="1:5" ht="12" x14ac:dyDescent="0.2">
      <c r="A5467" s="6" t="s">
        <v>3271</v>
      </c>
      <c r="B5467" s="9">
        <v>3362</v>
      </c>
      <c r="C5467" s="9">
        <v>0</v>
      </c>
      <c r="D5467" s="9">
        <v>0</v>
      </c>
      <c r="E5467" s="9">
        <v>3362</v>
      </c>
    </row>
    <row r="5468" spans="1:5" ht="12" x14ac:dyDescent="0.2">
      <c r="A5468" s="6" t="s">
        <v>3272</v>
      </c>
      <c r="B5468" s="6" t="s">
        <v>31</v>
      </c>
      <c r="C5468" s="6" t="s">
        <v>31</v>
      </c>
      <c r="D5468" s="6" t="s">
        <v>31</v>
      </c>
      <c r="E5468" s="6" t="s">
        <v>31</v>
      </c>
    </row>
    <row r="5469" spans="1:5" ht="12" x14ac:dyDescent="0.2">
      <c r="A5469" s="6" t="s">
        <v>3273</v>
      </c>
      <c r="B5469" s="9">
        <v>0</v>
      </c>
      <c r="C5469" s="9">
        <v>21434</v>
      </c>
      <c r="D5469" s="9">
        <v>0</v>
      </c>
      <c r="E5469" s="9">
        <v>21434</v>
      </c>
    </row>
    <row r="5470" spans="1:5" ht="12" x14ac:dyDescent="0.2">
      <c r="A5470" s="6" t="s">
        <v>3274</v>
      </c>
      <c r="B5470" s="6" t="s">
        <v>31</v>
      </c>
      <c r="C5470" s="6" t="s">
        <v>31</v>
      </c>
      <c r="D5470" s="6" t="s">
        <v>31</v>
      </c>
      <c r="E5470" s="6" t="s">
        <v>31</v>
      </c>
    </row>
    <row r="5471" spans="1:5" ht="12" x14ac:dyDescent="0.2">
      <c r="A5471" s="6" t="s">
        <v>3275</v>
      </c>
      <c r="B5471" s="9">
        <v>0</v>
      </c>
      <c r="C5471" s="9">
        <v>0</v>
      </c>
      <c r="D5471" s="9">
        <v>6303</v>
      </c>
      <c r="E5471" s="9">
        <v>6303</v>
      </c>
    </row>
    <row r="5472" spans="1:5" ht="12" x14ac:dyDescent="0.2">
      <c r="A5472" s="6" t="s">
        <v>3276</v>
      </c>
      <c r="B5472" s="6" t="s">
        <v>31</v>
      </c>
      <c r="C5472" s="6" t="s">
        <v>31</v>
      </c>
      <c r="D5472" s="6" t="s">
        <v>31</v>
      </c>
      <c r="E5472" s="6" t="s">
        <v>31</v>
      </c>
    </row>
    <row r="5473" spans="1:5" ht="12" x14ac:dyDescent="0.2">
      <c r="A5473" s="6" t="s">
        <v>1503</v>
      </c>
      <c r="B5473" s="9">
        <v>3362</v>
      </c>
      <c r="C5473" s="9">
        <v>21434</v>
      </c>
      <c r="D5473" s="9">
        <v>6303</v>
      </c>
      <c r="E5473" s="9">
        <v>31099</v>
      </c>
    </row>
    <row r="5474" spans="1:5" ht="12" x14ac:dyDescent="0.2">
      <c r="A5474" s="6" t="s">
        <v>31</v>
      </c>
      <c r="B5474" s="6" t="s">
        <v>31</v>
      </c>
      <c r="C5474" s="6" t="s">
        <v>31</v>
      </c>
      <c r="D5474" s="6" t="s">
        <v>31</v>
      </c>
      <c r="E5474" s="6" t="s">
        <v>31</v>
      </c>
    </row>
    <row r="5475" spans="1:5" ht="12" x14ac:dyDescent="0.2">
      <c r="A5475" s="6" t="s">
        <v>31</v>
      </c>
      <c r="B5475" s="6" t="s">
        <v>31</v>
      </c>
      <c r="C5475" s="6" t="s">
        <v>31</v>
      </c>
      <c r="D5475" s="6" t="s">
        <v>31</v>
      </c>
      <c r="E5475" s="6" t="s">
        <v>31</v>
      </c>
    </row>
    <row r="5476" spans="1:5" ht="12" x14ac:dyDescent="0.2">
      <c r="A5476" s="7" t="s">
        <v>3277</v>
      </c>
      <c r="B5476" s="8">
        <v>5978</v>
      </c>
      <c r="C5476" s="8">
        <v>38132</v>
      </c>
      <c r="D5476" s="8">
        <v>11204</v>
      </c>
      <c r="E5476" s="8">
        <v>55314</v>
      </c>
    </row>
    <row r="5477" spans="1:5" ht="12" x14ac:dyDescent="0.2">
      <c r="A5477" s="6" t="s">
        <v>3084</v>
      </c>
      <c r="B5477" s="6" t="s">
        <v>31</v>
      </c>
      <c r="C5477" s="6" t="s">
        <v>31</v>
      </c>
      <c r="D5477" s="6" t="s">
        <v>31</v>
      </c>
      <c r="E5477" s="6" t="s">
        <v>31</v>
      </c>
    </row>
    <row r="5478" spans="1:5" ht="12" x14ac:dyDescent="0.2">
      <c r="A5478" s="6" t="s">
        <v>3085</v>
      </c>
      <c r="B5478" s="6" t="s">
        <v>31</v>
      </c>
      <c r="C5478" s="6" t="s">
        <v>31</v>
      </c>
      <c r="D5478" s="6" t="s">
        <v>31</v>
      </c>
      <c r="E5478" s="6" t="s">
        <v>31</v>
      </c>
    </row>
    <row r="5479" spans="1:5" ht="12" x14ac:dyDescent="0.2">
      <c r="A5479" s="6" t="s">
        <v>31</v>
      </c>
      <c r="B5479" s="6" t="s">
        <v>31</v>
      </c>
      <c r="C5479" s="6" t="s">
        <v>31</v>
      </c>
      <c r="D5479" s="6" t="s">
        <v>31</v>
      </c>
      <c r="E5479" s="6" t="s">
        <v>31</v>
      </c>
    </row>
    <row r="5480" spans="1:5" ht="12" x14ac:dyDescent="0.2">
      <c r="A5480" s="6" t="s">
        <v>1349</v>
      </c>
      <c r="B5480" s="6" t="s">
        <v>31</v>
      </c>
      <c r="C5480" s="6" t="s">
        <v>31</v>
      </c>
      <c r="D5480" s="6" t="s">
        <v>31</v>
      </c>
      <c r="E5480" s="6" t="s">
        <v>31</v>
      </c>
    </row>
    <row r="5481" spans="1:5" ht="12" x14ac:dyDescent="0.2">
      <c r="A5481" s="6" t="s">
        <v>1350</v>
      </c>
      <c r="B5481" s="6" t="s">
        <v>31</v>
      </c>
      <c r="C5481" s="6" t="s">
        <v>31</v>
      </c>
      <c r="D5481" s="6" t="s">
        <v>31</v>
      </c>
      <c r="E5481" s="6" t="s">
        <v>31</v>
      </c>
    </row>
    <row r="5482" spans="1:5" ht="12" x14ac:dyDescent="0.2">
      <c r="A5482" s="6" t="s">
        <v>1351</v>
      </c>
      <c r="B5482" s="6" t="s">
        <v>31</v>
      </c>
      <c r="C5482" s="6" t="s">
        <v>31</v>
      </c>
      <c r="D5482" s="6" t="s">
        <v>31</v>
      </c>
      <c r="E5482" s="6" t="s">
        <v>31</v>
      </c>
    </row>
    <row r="5483" spans="1:5" ht="12" x14ac:dyDescent="0.2">
      <c r="A5483" s="6" t="s">
        <v>31</v>
      </c>
      <c r="B5483" s="6" t="s">
        <v>31</v>
      </c>
      <c r="C5483" s="6" t="s">
        <v>31</v>
      </c>
      <c r="D5483" s="6" t="s">
        <v>31</v>
      </c>
      <c r="E5483" s="6" t="s">
        <v>31</v>
      </c>
    </row>
    <row r="5484" spans="1:5" ht="12" x14ac:dyDescent="0.2">
      <c r="A5484" s="6" t="s">
        <v>3117</v>
      </c>
      <c r="B5484" s="6" t="s">
        <v>31</v>
      </c>
      <c r="C5484" s="6" t="s">
        <v>31</v>
      </c>
      <c r="D5484" s="6" t="s">
        <v>31</v>
      </c>
      <c r="E5484" s="6" t="s">
        <v>31</v>
      </c>
    </row>
    <row r="5485" spans="1:5" ht="12" x14ac:dyDescent="0.2">
      <c r="A5485" s="6" t="s">
        <v>1365</v>
      </c>
      <c r="B5485" s="9">
        <v>0</v>
      </c>
      <c r="C5485" s="9">
        <v>0</v>
      </c>
      <c r="D5485" s="9">
        <v>0</v>
      </c>
      <c r="E5485" s="9">
        <v>0</v>
      </c>
    </row>
    <row r="5486" spans="1:5" ht="12" x14ac:dyDescent="0.2">
      <c r="A5486" s="6" t="s">
        <v>31</v>
      </c>
      <c r="B5486" s="6" t="s">
        <v>31</v>
      </c>
      <c r="C5486" s="6" t="s">
        <v>31</v>
      </c>
      <c r="D5486" s="6" t="s">
        <v>31</v>
      </c>
      <c r="E5486" s="6" t="s">
        <v>31</v>
      </c>
    </row>
    <row r="5487" spans="1:5" ht="12" x14ac:dyDescent="0.2">
      <c r="A5487" s="6" t="s">
        <v>31</v>
      </c>
      <c r="B5487" s="6" t="s">
        <v>31</v>
      </c>
      <c r="C5487" s="6" t="s">
        <v>31</v>
      </c>
      <c r="D5487" s="6" t="s">
        <v>31</v>
      </c>
      <c r="E5487" s="6" t="s">
        <v>31</v>
      </c>
    </row>
    <row r="5488" spans="1:5" ht="12" x14ac:dyDescent="0.2">
      <c r="A5488" s="6" t="s">
        <v>3118</v>
      </c>
      <c r="B5488" s="6" t="s">
        <v>31</v>
      </c>
      <c r="C5488" s="6" t="s">
        <v>31</v>
      </c>
      <c r="D5488" s="6" t="s">
        <v>31</v>
      </c>
      <c r="E5488" s="6" t="s">
        <v>31</v>
      </c>
    </row>
    <row r="5489" spans="1:5" ht="12" x14ac:dyDescent="0.2">
      <c r="A5489" s="6" t="s">
        <v>3278</v>
      </c>
      <c r="B5489" s="6" t="s">
        <v>31</v>
      </c>
      <c r="C5489" s="6" t="s">
        <v>31</v>
      </c>
      <c r="D5489" s="6" t="s">
        <v>31</v>
      </c>
      <c r="E5489" s="6" t="s">
        <v>31</v>
      </c>
    </row>
    <row r="5490" spans="1:5" ht="12" x14ac:dyDescent="0.2">
      <c r="A5490" s="6" t="s">
        <v>3279</v>
      </c>
      <c r="B5490" s="9">
        <v>5978</v>
      </c>
      <c r="C5490" s="9">
        <v>0</v>
      </c>
      <c r="D5490" s="9">
        <v>0</v>
      </c>
      <c r="E5490" s="9">
        <v>5978</v>
      </c>
    </row>
    <row r="5491" spans="1:5" ht="12" x14ac:dyDescent="0.2">
      <c r="A5491" s="6" t="s">
        <v>3280</v>
      </c>
      <c r="B5491" s="6" t="s">
        <v>31</v>
      </c>
      <c r="C5491" s="6" t="s">
        <v>31</v>
      </c>
      <c r="D5491" s="6" t="s">
        <v>31</v>
      </c>
      <c r="E5491" s="6" t="s">
        <v>31</v>
      </c>
    </row>
    <row r="5492" spans="1:5" ht="12" x14ac:dyDescent="0.2">
      <c r="A5492" s="6" t="s">
        <v>3281</v>
      </c>
      <c r="B5492" s="9">
        <v>0</v>
      </c>
      <c r="C5492" s="9">
        <v>38132</v>
      </c>
      <c r="D5492" s="9">
        <v>0</v>
      </c>
      <c r="E5492" s="9">
        <v>38132</v>
      </c>
    </row>
    <row r="5493" spans="1:5" ht="12" x14ac:dyDescent="0.2">
      <c r="A5493" s="6" t="s">
        <v>3282</v>
      </c>
      <c r="B5493" s="6" t="s">
        <v>31</v>
      </c>
      <c r="C5493" s="6" t="s">
        <v>31</v>
      </c>
      <c r="D5493" s="6" t="s">
        <v>31</v>
      </c>
      <c r="E5493" s="6" t="s">
        <v>31</v>
      </c>
    </row>
    <row r="5494" spans="1:5" ht="12" x14ac:dyDescent="0.2">
      <c r="A5494" s="6" t="s">
        <v>3283</v>
      </c>
      <c r="B5494" s="9">
        <v>0</v>
      </c>
      <c r="C5494" s="9">
        <v>0</v>
      </c>
      <c r="D5494" s="9">
        <v>11204</v>
      </c>
      <c r="E5494" s="9">
        <v>11204</v>
      </c>
    </row>
    <row r="5495" spans="1:5" ht="12" x14ac:dyDescent="0.2">
      <c r="A5495" s="6" t="s">
        <v>3284</v>
      </c>
      <c r="B5495" s="6" t="s">
        <v>31</v>
      </c>
      <c r="C5495" s="6" t="s">
        <v>31</v>
      </c>
      <c r="D5495" s="6" t="s">
        <v>31</v>
      </c>
      <c r="E5495" s="6" t="s">
        <v>31</v>
      </c>
    </row>
    <row r="5496" spans="1:5" ht="12" x14ac:dyDescent="0.2">
      <c r="A5496" s="6" t="s">
        <v>1503</v>
      </c>
      <c r="B5496" s="9">
        <v>5978</v>
      </c>
      <c r="C5496" s="9">
        <v>38132</v>
      </c>
      <c r="D5496" s="9">
        <v>11204</v>
      </c>
      <c r="E5496" s="9">
        <v>55314</v>
      </c>
    </row>
    <row r="5497" spans="1:5" ht="12" x14ac:dyDescent="0.2">
      <c r="A5497" s="6" t="s">
        <v>31</v>
      </c>
      <c r="B5497" s="6" t="s">
        <v>31</v>
      </c>
      <c r="C5497" s="6" t="s">
        <v>31</v>
      </c>
      <c r="D5497" s="6" t="s">
        <v>31</v>
      </c>
      <c r="E5497" s="6" t="s">
        <v>31</v>
      </c>
    </row>
    <row r="5498" spans="1:5" ht="12" x14ac:dyDescent="0.2">
      <c r="A5498" s="6" t="s">
        <v>31</v>
      </c>
      <c r="B5498" s="6" t="s">
        <v>31</v>
      </c>
      <c r="C5498" s="6" t="s">
        <v>31</v>
      </c>
      <c r="D5498" s="6" t="s">
        <v>31</v>
      </c>
      <c r="E5498" s="6" t="s">
        <v>31</v>
      </c>
    </row>
    <row r="5499" spans="1:5" ht="12" x14ac:dyDescent="0.2">
      <c r="A5499" s="7" t="s">
        <v>3285</v>
      </c>
      <c r="B5499" s="8">
        <v>7173</v>
      </c>
      <c r="C5499" s="8">
        <v>45762</v>
      </c>
      <c r="D5499" s="8">
        <v>13444</v>
      </c>
      <c r="E5499" s="8">
        <v>66379</v>
      </c>
    </row>
    <row r="5500" spans="1:5" ht="12" x14ac:dyDescent="0.2">
      <c r="A5500" s="6" t="s">
        <v>3084</v>
      </c>
      <c r="B5500" s="6" t="s">
        <v>31</v>
      </c>
      <c r="C5500" s="6" t="s">
        <v>31</v>
      </c>
      <c r="D5500" s="6" t="s">
        <v>31</v>
      </c>
      <c r="E5500" s="6" t="s">
        <v>31</v>
      </c>
    </row>
    <row r="5501" spans="1:5" ht="12" x14ac:dyDescent="0.2">
      <c r="A5501" s="6" t="s">
        <v>3085</v>
      </c>
      <c r="B5501" s="6" t="s">
        <v>31</v>
      </c>
      <c r="C5501" s="6" t="s">
        <v>31</v>
      </c>
      <c r="D5501" s="6" t="s">
        <v>31</v>
      </c>
      <c r="E5501" s="6" t="s">
        <v>31</v>
      </c>
    </row>
    <row r="5502" spans="1:5" ht="12" x14ac:dyDescent="0.2">
      <c r="A5502" s="6" t="s">
        <v>31</v>
      </c>
      <c r="B5502" s="6" t="s">
        <v>31</v>
      </c>
      <c r="C5502" s="6" t="s">
        <v>31</v>
      </c>
      <c r="D5502" s="6" t="s">
        <v>31</v>
      </c>
      <c r="E5502" s="6" t="s">
        <v>31</v>
      </c>
    </row>
    <row r="5503" spans="1:5" ht="12" x14ac:dyDescent="0.2">
      <c r="A5503" s="6" t="s">
        <v>1349</v>
      </c>
      <c r="B5503" s="6" t="s">
        <v>31</v>
      </c>
      <c r="C5503" s="6" t="s">
        <v>31</v>
      </c>
      <c r="D5503" s="6" t="s">
        <v>31</v>
      </c>
      <c r="E5503" s="6" t="s">
        <v>31</v>
      </c>
    </row>
    <row r="5504" spans="1:5" ht="12" x14ac:dyDescent="0.2">
      <c r="A5504" s="6" t="s">
        <v>1350</v>
      </c>
      <c r="B5504" s="6" t="s">
        <v>31</v>
      </c>
      <c r="C5504" s="6" t="s">
        <v>31</v>
      </c>
      <c r="D5504" s="6" t="s">
        <v>31</v>
      </c>
      <c r="E5504" s="6" t="s">
        <v>31</v>
      </c>
    </row>
    <row r="5505" spans="1:5" ht="12" x14ac:dyDescent="0.2">
      <c r="A5505" s="6" t="s">
        <v>1351</v>
      </c>
      <c r="B5505" s="6" t="s">
        <v>31</v>
      </c>
      <c r="C5505" s="6" t="s">
        <v>31</v>
      </c>
      <c r="D5505" s="6" t="s">
        <v>31</v>
      </c>
      <c r="E5505" s="6" t="s">
        <v>31</v>
      </c>
    </row>
    <row r="5506" spans="1:5" ht="12" x14ac:dyDescent="0.2">
      <c r="A5506" s="6" t="s">
        <v>31</v>
      </c>
      <c r="B5506" s="6" t="s">
        <v>31</v>
      </c>
      <c r="C5506" s="6" t="s">
        <v>31</v>
      </c>
      <c r="D5506" s="6" t="s">
        <v>31</v>
      </c>
      <c r="E5506" s="6" t="s">
        <v>31</v>
      </c>
    </row>
    <row r="5507" spans="1:5" ht="12" x14ac:dyDescent="0.2">
      <c r="A5507" s="6" t="s">
        <v>3117</v>
      </c>
      <c r="B5507" s="6" t="s">
        <v>31</v>
      </c>
      <c r="C5507" s="6" t="s">
        <v>31</v>
      </c>
      <c r="D5507" s="6" t="s">
        <v>31</v>
      </c>
      <c r="E5507" s="6" t="s">
        <v>31</v>
      </c>
    </row>
    <row r="5508" spans="1:5" ht="12" x14ac:dyDescent="0.2">
      <c r="A5508" s="6" t="s">
        <v>1365</v>
      </c>
      <c r="B5508" s="9">
        <v>0</v>
      </c>
      <c r="C5508" s="9">
        <v>0</v>
      </c>
      <c r="D5508" s="9">
        <v>0</v>
      </c>
      <c r="E5508" s="9">
        <v>0</v>
      </c>
    </row>
    <row r="5509" spans="1:5" ht="12" x14ac:dyDescent="0.2">
      <c r="A5509" s="6" t="s">
        <v>31</v>
      </c>
      <c r="B5509" s="6" t="s">
        <v>31</v>
      </c>
      <c r="C5509" s="6" t="s">
        <v>31</v>
      </c>
      <c r="D5509" s="6" t="s">
        <v>31</v>
      </c>
      <c r="E5509" s="6" t="s">
        <v>31</v>
      </c>
    </row>
    <row r="5510" spans="1:5" ht="12" x14ac:dyDescent="0.2">
      <c r="A5510" s="6" t="s">
        <v>31</v>
      </c>
      <c r="B5510" s="6" t="s">
        <v>31</v>
      </c>
      <c r="C5510" s="6" t="s">
        <v>31</v>
      </c>
      <c r="D5510" s="6" t="s">
        <v>31</v>
      </c>
      <c r="E5510" s="6" t="s">
        <v>31</v>
      </c>
    </row>
    <row r="5511" spans="1:5" ht="12" x14ac:dyDescent="0.2">
      <c r="A5511" s="6" t="s">
        <v>3118</v>
      </c>
      <c r="B5511" s="6" t="s">
        <v>31</v>
      </c>
      <c r="C5511" s="6" t="s">
        <v>31</v>
      </c>
      <c r="D5511" s="6" t="s">
        <v>31</v>
      </c>
      <c r="E5511" s="6" t="s">
        <v>31</v>
      </c>
    </row>
    <row r="5512" spans="1:5" ht="12" x14ac:dyDescent="0.2">
      <c r="A5512" s="6" t="s">
        <v>3286</v>
      </c>
      <c r="B5512" s="6" t="s">
        <v>31</v>
      </c>
      <c r="C5512" s="6" t="s">
        <v>31</v>
      </c>
      <c r="D5512" s="6" t="s">
        <v>31</v>
      </c>
      <c r="E5512" s="6" t="s">
        <v>31</v>
      </c>
    </row>
    <row r="5513" spans="1:5" ht="12" x14ac:dyDescent="0.2">
      <c r="A5513" s="6" t="s">
        <v>3287</v>
      </c>
      <c r="B5513" s="9">
        <v>7173</v>
      </c>
      <c r="C5513" s="9">
        <v>0</v>
      </c>
      <c r="D5513" s="9">
        <v>0</v>
      </c>
      <c r="E5513" s="9">
        <v>7173</v>
      </c>
    </row>
    <row r="5514" spans="1:5" ht="12" x14ac:dyDescent="0.2">
      <c r="A5514" s="6" t="s">
        <v>3288</v>
      </c>
      <c r="B5514" s="6" t="s">
        <v>31</v>
      </c>
      <c r="C5514" s="6" t="s">
        <v>31</v>
      </c>
      <c r="D5514" s="6" t="s">
        <v>31</v>
      </c>
      <c r="E5514" s="6" t="s">
        <v>31</v>
      </c>
    </row>
    <row r="5515" spans="1:5" ht="12" x14ac:dyDescent="0.2">
      <c r="A5515" s="6" t="s">
        <v>3289</v>
      </c>
      <c r="B5515" s="9">
        <v>0</v>
      </c>
      <c r="C5515" s="9">
        <v>45762</v>
      </c>
      <c r="D5515" s="9">
        <v>0</v>
      </c>
      <c r="E5515" s="9">
        <v>45762</v>
      </c>
    </row>
    <row r="5516" spans="1:5" ht="12" x14ac:dyDescent="0.2">
      <c r="A5516" s="6" t="s">
        <v>3290</v>
      </c>
      <c r="B5516" s="6" t="s">
        <v>31</v>
      </c>
      <c r="C5516" s="6" t="s">
        <v>31</v>
      </c>
      <c r="D5516" s="6" t="s">
        <v>31</v>
      </c>
      <c r="E5516" s="6" t="s">
        <v>31</v>
      </c>
    </row>
    <row r="5517" spans="1:5" ht="12" x14ac:dyDescent="0.2">
      <c r="A5517" s="6" t="s">
        <v>3291</v>
      </c>
      <c r="B5517" s="9">
        <v>0</v>
      </c>
      <c r="C5517" s="9">
        <v>0</v>
      </c>
      <c r="D5517" s="9">
        <v>13444</v>
      </c>
      <c r="E5517" s="9">
        <v>13444</v>
      </c>
    </row>
    <row r="5518" spans="1:5" ht="12" x14ac:dyDescent="0.2">
      <c r="A5518" s="6" t="s">
        <v>3292</v>
      </c>
      <c r="B5518" s="6" t="s">
        <v>31</v>
      </c>
      <c r="C5518" s="6" t="s">
        <v>31</v>
      </c>
      <c r="D5518" s="6" t="s">
        <v>31</v>
      </c>
      <c r="E5518" s="6" t="s">
        <v>31</v>
      </c>
    </row>
    <row r="5519" spans="1:5" ht="12" x14ac:dyDescent="0.2">
      <c r="A5519" s="6" t="s">
        <v>1503</v>
      </c>
      <c r="B5519" s="9">
        <v>7173</v>
      </c>
      <c r="C5519" s="9">
        <v>45762</v>
      </c>
      <c r="D5519" s="9">
        <v>13444</v>
      </c>
      <c r="E5519" s="9">
        <v>66379</v>
      </c>
    </row>
    <row r="5520" spans="1:5" ht="12" x14ac:dyDescent="0.2">
      <c r="A5520" s="6" t="s">
        <v>31</v>
      </c>
      <c r="B5520" s="6" t="s">
        <v>31</v>
      </c>
      <c r="C5520" s="6" t="s">
        <v>31</v>
      </c>
      <c r="D5520" s="6" t="s">
        <v>31</v>
      </c>
      <c r="E5520" s="6" t="s">
        <v>31</v>
      </c>
    </row>
    <row r="5521" spans="1:5" ht="12" x14ac:dyDescent="0.2">
      <c r="A5521" s="6" t="s">
        <v>31</v>
      </c>
      <c r="B5521" s="6" t="s">
        <v>31</v>
      </c>
      <c r="C5521" s="6" t="s">
        <v>31</v>
      </c>
      <c r="D5521" s="6" t="s">
        <v>31</v>
      </c>
      <c r="E5521" s="6" t="s">
        <v>31</v>
      </c>
    </row>
    <row r="5522" spans="1:5" ht="12" x14ac:dyDescent="0.2">
      <c r="A5522" s="7" t="s">
        <v>3293</v>
      </c>
      <c r="B5522" s="8">
        <v>8967</v>
      </c>
      <c r="C5522" s="8">
        <v>57190</v>
      </c>
      <c r="D5522" s="8">
        <v>16806</v>
      </c>
      <c r="E5522" s="8">
        <v>82963</v>
      </c>
    </row>
    <row r="5523" spans="1:5" ht="12" x14ac:dyDescent="0.2">
      <c r="A5523" s="6" t="s">
        <v>3084</v>
      </c>
      <c r="B5523" s="6" t="s">
        <v>31</v>
      </c>
      <c r="C5523" s="6" t="s">
        <v>31</v>
      </c>
      <c r="D5523" s="6" t="s">
        <v>31</v>
      </c>
      <c r="E5523" s="6" t="s">
        <v>31</v>
      </c>
    </row>
    <row r="5524" spans="1:5" ht="12" x14ac:dyDescent="0.2">
      <c r="A5524" s="6" t="s">
        <v>3085</v>
      </c>
      <c r="B5524" s="6" t="s">
        <v>31</v>
      </c>
      <c r="C5524" s="6" t="s">
        <v>31</v>
      </c>
      <c r="D5524" s="6" t="s">
        <v>31</v>
      </c>
      <c r="E5524" s="6" t="s">
        <v>31</v>
      </c>
    </row>
    <row r="5525" spans="1:5" ht="12" x14ac:dyDescent="0.2">
      <c r="A5525" s="6" t="s">
        <v>31</v>
      </c>
      <c r="B5525" s="6" t="s">
        <v>31</v>
      </c>
      <c r="C5525" s="6" t="s">
        <v>31</v>
      </c>
      <c r="D5525" s="6" t="s">
        <v>31</v>
      </c>
      <c r="E5525" s="6" t="s">
        <v>31</v>
      </c>
    </row>
    <row r="5526" spans="1:5" ht="12" x14ac:dyDescent="0.2">
      <c r="A5526" s="6" t="s">
        <v>1349</v>
      </c>
      <c r="B5526" s="6" t="s">
        <v>31</v>
      </c>
      <c r="C5526" s="6" t="s">
        <v>31</v>
      </c>
      <c r="D5526" s="6" t="s">
        <v>31</v>
      </c>
      <c r="E5526" s="6" t="s">
        <v>31</v>
      </c>
    </row>
    <row r="5527" spans="1:5" ht="12" x14ac:dyDescent="0.2">
      <c r="A5527" s="6" t="s">
        <v>1350</v>
      </c>
      <c r="B5527" s="6" t="s">
        <v>31</v>
      </c>
      <c r="C5527" s="6" t="s">
        <v>31</v>
      </c>
      <c r="D5527" s="6" t="s">
        <v>31</v>
      </c>
      <c r="E5527" s="6" t="s">
        <v>31</v>
      </c>
    </row>
    <row r="5528" spans="1:5" ht="12" x14ac:dyDescent="0.2">
      <c r="A5528" s="6" t="s">
        <v>1351</v>
      </c>
      <c r="B5528" s="6" t="s">
        <v>31</v>
      </c>
      <c r="C5528" s="6" t="s">
        <v>31</v>
      </c>
      <c r="D5528" s="6" t="s">
        <v>31</v>
      </c>
      <c r="E5528" s="6" t="s">
        <v>31</v>
      </c>
    </row>
    <row r="5529" spans="1:5" ht="12" x14ac:dyDescent="0.2">
      <c r="A5529" s="6" t="s">
        <v>31</v>
      </c>
      <c r="B5529" s="6" t="s">
        <v>31</v>
      </c>
      <c r="C5529" s="6" t="s">
        <v>31</v>
      </c>
      <c r="D5529" s="6" t="s">
        <v>31</v>
      </c>
      <c r="E5529" s="6" t="s">
        <v>31</v>
      </c>
    </row>
    <row r="5530" spans="1:5" ht="12" x14ac:dyDescent="0.2">
      <c r="A5530" s="6" t="s">
        <v>3117</v>
      </c>
      <c r="B5530" s="6" t="s">
        <v>31</v>
      </c>
      <c r="C5530" s="6" t="s">
        <v>31</v>
      </c>
      <c r="D5530" s="6" t="s">
        <v>31</v>
      </c>
      <c r="E5530" s="6" t="s">
        <v>31</v>
      </c>
    </row>
    <row r="5531" spans="1:5" ht="12" x14ac:dyDescent="0.2">
      <c r="A5531" s="6" t="s">
        <v>1365</v>
      </c>
      <c r="B5531" s="9">
        <v>0</v>
      </c>
      <c r="C5531" s="9">
        <v>0</v>
      </c>
      <c r="D5531" s="9">
        <v>0</v>
      </c>
      <c r="E5531" s="9">
        <v>0</v>
      </c>
    </row>
    <row r="5532" spans="1:5" ht="12" x14ac:dyDescent="0.2">
      <c r="A5532" s="6" t="s">
        <v>31</v>
      </c>
      <c r="B5532" s="6" t="s">
        <v>31</v>
      </c>
      <c r="C5532" s="6" t="s">
        <v>31</v>
      </c>
      <c r="D5532" s="6" t="s">
        <v>31</v>
      </c>
      <c r="E5532" s="6" t="s">
        <v>31</v>
      </c>
    </row>
    <row r="5533" spans="1:5" ht="12" x14ac:dyDescent="0.2">
      <c r="A5533" s="6" t="s">
        <v>31</v>
      </c>
      <c r="B5533" s="6" t="s">
        <v>31</v>
      </c>
      <c r="C5533" s="6" t="s">
        <v>31</v>
      </c>
      <c r="D5533" s="6" t="s">
        <v>31</v>
      </c>
      <c r="E5533" s="6" t="s">
        <v>31</v>
      </c>
    </row>
    <row r="5534" spans="1:5" ht="12" x14ac:dyDescent="0.2">
      <c r="A5534" s="6" t="s">
        <v>3118</v>
      </c>
      <c r="B5534" s="6" t="s">
        <v>31</v>
      </c>
      <c r="C5534" s="6" t="s">
        <v>31</v>
      </c>
      <c r="D5534" s="6" t="s">
        <v>31</v>
      </c>
      <c r="E5534" s="6" t="s">
        <v>31</v>
      </c>
    </row>
    <row r="5535" spans="1:5" ht="12" x14ac:dyDescent="0.2">
      <c r="A5535" s="6" t="s">
        <v>3294</v>
      </c>
      <c r="B5535" s="6" t="s">
        <v>31</v>
      </c>
      <c r="C5535" s="6" t="s">
        <v>31</v>
      </c>
      <c r="D5535" s="6" t="s">
        <v>31</v>
      </c>
      <c r="E5535" s="6" t="s">
        <v>31</v>
      </c>
    </row>
    <row r="5536" spans="1:5" ht="12" x14ac:dyDescent="0.2">
      <c r="A5536" s="6" t="s">
        <v>3295</v>
      </c>
      <c r="B5536" s="9">
        <v>8967</v>
      </c>
      <c r="C5536" s="9">
        <v>0</v>
      </c>
      <c r="D5536" s="9">
        <v>0</v>
      </c>
      <c r="E5536" s="9">
        <v>8967</v>
      </c>
    </row>
    <row r="5537" spans="1:5" ht="12" x14ac:dyDescent="0.2">
      <c r="A5537" s="6" t="s">
        <v>3296</v>
      </c>
      <c r="B5537" s="6" t="s">
        <v>31</v>
      </c>
      <c r="C5537" s="6" t="s">
        <v>31</v>
      </c>
      <c r="D5537" s="6" t="s">
        <v>31</v>
      </c>
      <c r="E5537" s="6" t="s">
        <v>31</v>
      </c>
    </row>
    <row r="5538" spans="1:5" ht="12" x14ac:dyDescent="0.2">
      <c r="A5538" s="6" t="s">
        <v>3297</v>
      </c>
      <c r="B5538" s="9">
        <v>0</v>
      </c>
      <c r="C5538" s="9">
        <v>57190</v>
      </c>
      <c r="D5538" s="9">
        <v>0</v>
      </c>
      <c r="E5538" s="9">
        <v>57190</v>
      </c>
    </row>
    <row r="5539" spans="1:5" ht="12" x14ac:dyDescent="0.2">
      <c r="A5539" s="6" t="s">
        <v>3298</v>
      </c>
      <c r="B5539" s="6" t="s">
        <v>31</v>
      </c>
      <c r="C5539" s="6" t="s">
        <v>31</v>
      </c>
      <c r="D5539" s="6" t="s">
        <v>31</v>
      </c>
      <c r="E5539" s="6" t="s">
        <v>31</v>
      </c>
    </row>
    <row r="5540" spans="1:5" ht="12" x14ac:dyDescent="0.2">
      <c r="A5540" s="6" t="s">
        <v>3299</v>
      </c>
      <c r="B5540" s="9">
        <v>0</v>
      </c>
      <c r="C5540" s="9">
        <v>0</v>
      </c>
      <c r="D5540" s="9">
        <v>16806</v>
      </c>
      <c r="E5540" s="9">
        <v>16806</v>
      </c>
    </row>
    <row r="5541" spans="1:5" ht="12" x14ac:dyDescent="0.2">
      <c r="A5541" s="6" t="s">
        <v>3300</v>
      </c>
      <c r="B5541" s="6" t="s">
        <v>31</v>
      </c>
      <c r="C5541" s="6" t="s">
        <v>31</v>
      </c>
      <c r="D5541" s="6" t="s">
        <v>31</v>
      </c>
      <c r="E5541" s="6" t="s">
        <v>31</v>
      </c>
    </row>
    <row r="5542" spans="1:5" ht="12" x14ac:dyDescent="0.2">
      <c r="A5542" s="6" t="s">
        <v>1503</v>
      </c>
      <c r="B5542" s="9">
        <v>8967</v>
      </c>
      <c r="C5542" s="9">
        <v>57190</v>
      </c>
      <c r="D5542" s="9">
        <v>16806</v>
      </c>
      <c r="E5542" s="9">
        <v>82963</v>
      </c>
    </row>
    <row r="5543" spans="1:5" ht="12" x14ac:dyDescent="0.2">
      <c r="A5543" s="6" t="s">
        <v>31</v>
      </c>
      <c r="B5543" s="6" t="s">
        <v>31</v>
      </c>
      <c r="C5543" s="6" t="s">
        <v>31</v>
      </c>
      <c r="D5543" s="6" t="s">
        <v>31</v>
      </c>
      <c r="E5543" s="6" t="s">
        <v>31</v>
      </c>
    </row>
    <row r="5544" spans="1:5" ht="12" x14ac:dyDescent="0.2">
      <c r="A5544" s="6" t="s">
        <v>31</v>
      </c>
      <c r="B5544" s="6" t="s">
        <v>31</v>
      </c>
      <c r="C5544" s="6" t="s">
        <v>31</v>
      </c>
      <c r="D5544" s="6" t="s">
        <v>31</v>
      </c>
      <c r="E5544" s="6" t="s">
        <v>31</v>
      </c>
    </row>
    <row r="5545" spans="1:5" ht="12" x14ac:dyDescent="0.2">
      <c r="A5545" s="7" t="s">
        <v>3301</v>
      </c>
      <c r="B5545" s="8">
        <v>1191</v>
      </c>
      <c r="C5545" s="8">
        <v>7596</v>
      </c>
      <c r="D5545" s="8">
        <v>2232</v>
      </c>
      <c r="E5545" s="8">
        <v>11019</v>
      </c>
    </row>
    <row r="5546" spans="1:5" ht="12" x14ac:dyDescent="0.2">
      <c r="A5546" s="6" t="s">
        <v>3084</v>
      </c>
      <c r="B5546" s="6" t="s">
        <v>31</v>
      </c>
      <c r="C5546" s="6" t="s">
        <v>31</v>
      </c>
      <c r="D5546" s="6" t="s">
        <v>31</v>
      </c>
      <c r="E5546" s="6" t="s">
        <v>31</v>
      </c>
    </row>
    <row r="5547" spans="1:5" ht="12" x14ac:dyDescent="0.2">
      <c r="A5547" s="6" t="s">
        <v>3085</v>
      </c>
      <c r="B5547" s="6" t="s">
        <v>31</v>
      </c>
      <c r="C5547" s="6" t="s">
        <v>31</v>
      </c>
      <c r="D5547" s="6" t="s">
        <v>31</v>
      </c>
      <c r="E5547" s="6" t="s">
        <v>31</v>
      </c>
    </row>
    <row r="5548" spans="1:5" ht="12" x14ac:dyDescent="0.2">
      <c r="A5548" s="6" t="s">
        <v>31</v>
      </c>
      <c r="B5548" s="6" t="s">
        <v>31</v>
      </c>
      <c r="C5548" s="6" t="s">
        <v>31</v>
      </c>
      <c r="D5548" s="6" t="s">
        <v>31</v>
      </c>
      <c r="E5548" s="6" t="s">
        <v>31</v>
      </c>
    </row>
    <row r="5549" spans="1:5" ht="12" x14ac:dyDescent="0.2">
      <c r="A5549" s="6" t="s">
        <v>1349</v>
      </c>
      <c r="B5549" s="6" t="s">
        <v>31</v>
      </c>
      <c r="C5549" s="6" t="s">
        <v>31</v>
      </c>
      <c r="D5549" s="6" t="s">
        <v>31</v>
      </c>
      <c r="E5549" s="6" t="s">
        <v>31</v>
      </c>
    </row>
    <row r="5550" spans="1:5" ht="12" x14ac:dyDescent="0.2">
      <c r="A5550" s="6" t="s">
        <v>1350</v>
      </c>
      <c r="B5550" s="6" t="s">
        <v>31</v>
      </c>
      <c r="C5550" s="6" t="s">
        <v>31</v>
      </c>
      <c r="D5550" s="6" t="s">
        <v>31</v>
      </c>
      <c r="E5550" s="6" t="s">
        <v>31</v>
      </c>
    </row>
    <row r="5551" spans="1:5" ht="12" x14ac:dyDescent="0.2">
      <c r="A5551" s="6" t="s">
        <v>1351</v>
      </c>
      <c r="B5551" s="6" t="s">
        <v>31</v>
      </c>
      <c r="C5551" s="6" t="s">
        <v>31</v>
      </c>
      <c r="D5551" s="6" t="s">
        <v>31</v>
      </c>
      <c r="E5551" s="6" t="s">
        <v>31</v>
      </c>
    </row>
    <row r="5552" spans="1:5" ht="12" x14ac:dyDescent="0.2">
      <c r="A5552" s="6" t="s">
        <v>31</v>
      </c>
      <c r="B5552" s="6" t="s">
        <v>31</v>
      </c>
      <c r="C5552" s="6" t="s">
        <v>31</v>
      </c>
      <c r="D5552" s="6" t="s">
        <v>31</v>
      </c>
      <c r="E5552" s="6" t="s">
        <v>31</v>
      </c>
    </row>
    <row r="5553" spans="1:5" ht="12" x14ac:dyDescent="0.2">
      <c r="A5553" s="6" t="s">
        <v>3117</v>
      </c>
      <c r="B5553" s="6" t="s">
        <v>31</v>
      </c>
      <c r="C5553" s="6" t="s">
        <v>31</v>
      </c>
      <c r="D5553" s="6" t="s">
        <v>31</v>
      </c>
      <c r="E5553" s="6" t="s">
        <v>31</v>
      </c>
    </row>
    <row r="5554" spans="1:5" ht="12" x14ac:dyDescent="0.2">
      <c r="A5554" s="6" t="s">
        <v>1365</v>
      </c>
      <c r="B5554" s="9">
        <v>0</v>
      </c>
      <c r="C5554" s="9">
        <v>0</v>
      </c>
      <c r="D5554" s="9">
        <v>0</v>
      </c>
      <c r="E5554" s="9">
        <v>0</v>
      </c>
    </row>
    <row r="5555" spans="1:5" ht="12" x14ac:dyDescent="0.2">
      <c r="A5555" s="6" t="s">
        <v>31</v>
      </c>
      <c r="B5555" s="6" t="s">
        <v>31</v>
      </c>
      <c r="C5555" s="6" t="s">
        <v>31</v>
      </c>
      <c r="D5555" s="6" t="s">
        <v>31</v>
      </c>
      <c r="E5555" s="6" t="s">
        <v>31</v>
      </c>
    </row>
    <row r="5556" spans="1:5" ht="12" x14ac:dyDescent="0.2">
      <c r="A5556" s="6" t="s">
        <v>31</v>
      </c>
      <c r="B5556" s="6" t="s">
        <v>31</v>
      </c>
      <c r="C5556" s="6" t="s">
        <v>31</v>
      </c>
      <c r="D5556" s="6" t="s">
        <v>31</v>
      </c>
      <c r="E5556" s="6" t="s">
        <v>31</v>
      </c>
    </row>
    <row r="5557" spans="1:5" ht="12" x14ac:dyDescent="0.2">
      <c r="A5557" s="6" t="s">
        <v>3118</v>
      </c>
      <c r="B5557" s="6" t="s">
        <v>31</v>
      </c>
      <c r="C5557" s="6" t="s">
        <v>31</v>
      </c>
      <c r="D5557" s="6" t="s">
        <v>31</v>
      </c>
      <c r="E5557" s="6" t="s">
        <v>31</v>
      </c>
    </row>
    <row r="5558" spans="1:5" ht="12" x14ac:dyDescent="0.2">
      <c r="A5558" s="6" t="s">
        <v>3302</v>
      </c>
      <c r="B5558" s="6" t="s">
        <v>31</v>
      </c>
      <c r="C5558" s="6" t="s">
        <v>31</v>
      </c>
      <c r="D5558" s="6" t="s">
        <v>31</v>
      </c>
      <c r="E5558" s="6" t="s">
        <v>31</v>
      </c>
    </row>
    <row r="5559" spans="1:5" ht="12" x14ac:dyDescent="0.2">
      <c r="A5559" s="6" t="s">
        <v>3303</v>
      </c>
      <c r="B5559" s="9">
        <v>1191</v>
      </c>
      <c r="C5559" s="9">
        <v>0</v>
      </c>
      <c r="D5559" s="9">
        <v>0</v>
      </c>
      <c r="E5559" s="9">
        <v>1191</v>
      </c>
    </row>
    <row r="5560" spans="1:5" ht="12" x14ac:dyDescent="0.2">
      <c r="A5560" s="6" t="s">
        <v>3304</v>
      </c>
      <c r="B5560" s="6" t="s">
        <v>31</v>
      </c>
      <c r="C5560" s="6" t="s">
        <v>31</v>
      </c>
      <c r="D5560" s="6" t="s">
        <v>31</v>
      </c>
      <c r="E5560" s="6" t="s">
        <v>31</v>
      </c>
    </row>
    <row r="5561" spans="1:5" ht="12" x14ac:dyDescent="0.2">
      <c r="A5561" s="6" t="s">
        <v>3305</v>
      </c>
      <c r="B5561" s="9">
        <v>0</v>
      </c>
      <c r="C5561" s="9">
        <v>7596</v>
      </c>
      <c r="D5561" s="9">
        <v>0</v>
      </c>
      <c r="E5561" s="9">
        <v>7596</v>
      </c>
    </row>
    <row r="5562" spans="1:5" ht="12" x14ac:dyDescent="0.2">
      <c r="A5562" s="6" t="s">
        <v>3306</v>
      </c>
      <c r="B5562" s="6" t="s">
        <v>31</v>
      </c>
      <c r="C5562" s="6" t="s">
        <v>31</v>
      </c>
      <c r="D5562" s="6" t="s">
        <v>31</v>
      </c>
      <c r="E5562" s="6" t="s">
        <v>31</v>
      </c>
    </row>
    <row r="5563" spans="1:5" ht="12" x14ac:dyDescent="0.2">
      <c r="A5563" s="6" t="s">
        <v>3307</v>
      </c>
      <c r="B5563" s="9">
        <v>0</v>
      </c>
      <c r="C5563" s="9">
        <v>0</v>
      </c>
      <c r="D5563" s="9">
        <v>2232</v>
      </c>
      <c r="E5563" s="9">
        <v>2232</v>
      </c>
    </row>
    <row r="5564" spans="1:5" ht="12" x14ac:dyDescent="0.2">
      <c r="A5564" s="6" t="s">
        <v>3308</v>
      </c>
      <c r="B5564" s="6" t="s">
        <v>31</v>
      </c>
      <c r="C5564" s="6" t="s">
        <v>31</v>
      </c>
      <c r="D5564" s="6" t="s">
        <v>31</v>
      </c>
      <c r="E5564" s="6" t="s">
        <v>31</v>
      </c>
    </row>
    <row r="5565" spans="1:5" ht="12" x14ac:dyDescent="0.2">
      <c r="A5565" s="6" t="s">
        <v>1503</v>
      </c>
      <c r="B5565" s="9">
        <v>1191</v>
      </c>
      <c r="C5565" s="9">
        <v>7596</v>
      </c>
      <c r="D5565" s="9">
        <v>2232</v>
      </c>
      <c r="E5565" s="9">
        <v>11019</v>
      </c>
    </row>
    <row r="5566" spans="1:5" ht="12" x14ac:dyDescent="0.2">
      <c r="A5566" s="6" t="s">
        <v>31</v>
      </c>
      <c r="B5566" s="6" t="s">
        <v>31</v>
      </c>
      <c r="C5566" s="6" t="s">
        <v>31</v>
      </c>
      <c r="D5566" s="6" t="s">
        <v>31</v>
      </c>
      <c r="E5566" s="6" t="s">
        <v>31</v>
      </c>
    </row>
    <row r="5567" spans="1:5" ht="12" x14ac:dyDescent="0.2">
      <c r="A5567" s="6" t="s">
        <v>31</v>
      </c>
      <c r="B5567" s="6" t="s">
        <v>31</v>
      </c>
      <c r="C5567" s="6" t="s">
        <v>31</v>
      </c>
      <c r="D5567" s="6" t="s">
        <v>31</v>
      </c>
      <c r="E5567" s="6" t="s">
        <v>31</v>
      </c>
    </row>
    <row r="5568" spans="1:5" ht="12" x14ac:dyDescent="0.2">
      <c r="A5568" s="7" t="s">
        <v>3309</v>
      </c>
      <c r="B5568" s="8">
        <v>1431</v>
      </c>
      <c r="C5568" s="8">
        <v>9138</v>
      </c>
      <c r="D5568" s="8">
        <v>2681</v>
      </c>
      <c r="E5568" s="8">
        <v>13250</v>
      </c>
    </row>
    <row r="5569" spans="1:5" ht="12" x14ac:dyDescent="0.2">
      <c r="A5569" s="6" t="s">
        <v>3084</v>
      </c>
      <c r="B5569" s="6" t="s">
        <v>31</v>
      </c>
      <c r="C5569" s="6" t="s">
        <v>31</v>
      </c>
      <c r="D5569" s="6" t="s">
        <v>31</v>
      </c>
      <c r="E5569" s="6" t="s">
        <v>31</v>
      </c>
    </row>
    <row r="5570" spans="1:5" ht="12" x14ac:dyDescent="0.2">
      <c r="A5570" s="6" t="s">
        <v>3085</v>
      </c>
      <c r="B5570" s="6" t="s">
        <v>31</v>
      </c>
      <c r="C5570" s="6" t="s">
        <v>31</v>
      </c>
      <c r="D5570" s="6" t="s">
        <v>31</v>
      </c>
      <c r="E5570" s="6" t="s">
        <v>31</v>
      </c>
    </row>
    <row r="5571" spans="1:5" ht="12" x14ac:dyDescent="0.2">
      <c r="A5571" s="6" t="s">
        <v>31</v>
      </c>
      <c r="B5571" s="6" t="s">
        <v>31</v>
      </c>
      <c r="C5571" s="6" t="s">
        <v>31</v>
      </c>
      <c r="D5571" s="6" t="s">
        <v>31</v>
      </c>
      <c r="E5571" s="6" t="s">
        <v>31</v>
      </c>
    </row>
    <row r="5572" spans="1:5" ht="12" x14ac:dyDescent="0.2">
      <c r="A5572" s="6" t="s">
        <v>1349</v>
      </c>
      <c r="B5572" s="6" t="s">
        <v>31</v>
      </c>
      <c r="C5572" s="6" t="s">
        <v>31</v>
      </c>
      <c r="D5572" s="6" t="s">
        <v>31</v>
      </c>
      <c r="E5572" s="6" t="s">
        <v>31</v>
      </c>
    </row>
    <row r="5573" spans="1:5" ht="12" x14ac:dyDescent="0.2">
      <c r="A5573" s="6" t="s">
        <v>1350</v>
      </c>
      <c r="B5573" s="6" t="s">
        <v>31</v>
      </c>
      <c r="C5573" s="6" t="s">
        <v>31</v>
      </c>
      <c r="D5573" s="6" t="s">
        <v>31</v>
      </c>
      <c r="E5573" s="6" t="s">
        <v>31</v>
      </c>
    </row>
    <row r="5574" spans="1:5" ht="12" x14ac:dyDescent="0.2">
      <c r="A5574" s="6" t="s">
        <v>1351</v>
      </c>
      <c r="B5574" s="6" t="s">
        <v>31</v>
      </c>
      <c r="C5574" s="6" t="s">
        <v>31</v>
      </c>
      <c r="D5574" s="6" t="s">
        <v>31</v>
      </c>
      <c r="E5574" s="6" t="s">
        <v>31</v>
      </c>
    </row>
    <row r="5575" spans="1:5" ht="12" x14ac:dyDescent="0.2">
      <c r="A5575" s="6" t="s">
        <v>31</v>
      </c>
      <c r="B5575" s="6" t="s">
        <v>31</v>
      </c>
      <c r="C5575" s="6" t="s">
        <v>31</v>
      </c>
      <c r="D5575" s="6" t="s">
        <v>31</v>
      </c>
      <c r="E5575" s="6" t="s">
        <v>31</v>
      </c>
    </row>
    <row r="5576" spans="1:5" ht="12" x14ac:dyDescent="0.2">
      <c r="A5576" s="6" t="s">
        <v>3117</v>
      </c>
      <c r="B5576" s="6" t="s">
        <v>31</v>
      </c>
      <c r="C5576" s="6" t="s">
        <v>31</v>
      </c>
      <c r="D5576" s="6" t="s">
        <v>31</v>
      </c>
      <c r="E5576" s="6" t="s">
        <v>31</v>
      </c>
    </row>
    <row r="5577" spans="1:5" ht="12" x14ac:dyDescent="0.2">
      <c r="A5577" s="6" t="s">
        <v>1365</v>
      </c>
      <c r="B5577" s="9">
        <v>0</v>
      </c>
      <c r="C5577" s="9">
        <v>0</v>
      </c>
      <c r="D5577" s="9">
        <v>0</v>
      </c>
      <c r="E5577" s="9">
        <v>0</v>
      </c>
    </row>
    <row r="5578" spans="1:5" ht="12" x14ac:dyDescent="0.2">
      <c r="A5578" s="6" t="s">
        <v>31</v>
      </c>
      <c r="B5578" s="6" t="s">
        <v>31</v>
      </c>
      <c r="C5578" s="6" t="s">
        <v>31</v>
      </c>
      <c r="D5578" s="6" t="s">
        <v>31</v>
      </c>
      <c r="E5578" s="6" t="s">
        <v>31</v>
      </c>
    </row>
    <row r="5579" spans="1:5" ht="12" x14ac:dyDescent="0.2">
      <c r="A5579" s="6" t="s">
        <v>31</v>
      </c>
      <c r="B5579" s="6" t="s">
        <v>31</v>
      </c>
      <c r="C5579" s="6" t="s">
        <v>31</v>
      </c>
      <c r="D5579" s="6" t="s">
        <v>31</v>
      </c>
      <c r="E5579" s="6" t="s">
        <v>31</v>
      </c>
    </row>
    <row r="5580" spans="1:5" ht="12" x14ac:dyDescent="0.2">
      <c r="A5580" s="6" t="s">
        <v>3118</v>
      </c>
      <c r="B5580" s="6" t="s">
        <v>31</v>
      </c>
      <c r="C5580" s="6" t="s">
        <v>31</v>
      </c>
      <c r="D5580" s="6" t="s">
        <v>31</v>
      </c>
      <c r="E5580" s="6" t="s">
        <v>31</v>
      </c>
    </row>
    <row r="5581" spans="1:5" ht="12" x14ac:dyDescent="0.2">
      <c r="A5581" s="6" t="s">
        <v>3310</v>
      </c>
      <c r="B5581" s="6" t="s">
        <v>31</v>
      </c>
      <c r="C5581" s="6" t="s">
        <v>31</v>
      </c>
      <c r="D5581" s="6" t="s">
        <v>31</v>
      </c>
      <c r="E5581" s="6" t="s">
        <v>31</v>
      </c>
    </row>
    <row r="5582" spans="1:5" ht="12" x14ac:dyDescent="0.2">
      <c r="A5582" s="6" t="s">
        <v>3311</v>
      </c>
      <c r="B5582" s="9">
        <v>1431</v>
      </c>
      <c r="C5582" s="9">
        <v>0</v>
      </c>
      <c r="D5582" s="9">
        <v>0</v>
      </c>
      <c r="E5582" s="9">
        <v>1431</v>
      </c>
    </row>
    <row r="5583" spans="1:5" ht="12" x14ac:dyDescent="0.2">
      <c r="A5583" s="6" t="s">
        <v>3312</v>
      </c>
      <c r="B5583" s="6" t="s">
        <v>31</v>
      </c>
      <c r="C5583" s="6" t="s">
        <v>31</v>
      </c>
      <c r="D5583" s="6" t="s">
        <v>31</v>
      </c>
      <c r="E5583" s="6" t="s">
        <v>31</v>
      </c>
    </row>
    <row r="5584" spans="1:5" ht="12" x14ac:dyDescent="0.2">
      <c r="A5584" s="6" t="s">
        <v>3313</v>
      </c>
      <c r="B5584" s="9">
        <v>0</v>
      </c>
      <c r="C5584" s="9">
        <v>9138</v>
      </c>
      <c r="D5584" s="9">
        <v>0</v>
      </c>
      <c r="E5584" s="9">
        <v>9138</v>
      </c>
    </row>
    <row r="5585" spans="1:5" ht="12" x14ac:dyDescent="0.2">
      <c r="A5585" s="6" t="s">
        <v>3314</v>
      </c>
      <c r="B5585" s="6" t="s">
        <v>31</v>
      </c>
      <c r="C5585" s="6" t="s">
        <v>31</v>
      </c>
      <c r="D5585" s="6" t="s">
        <v>31</v>
      </c>
      <c r="E5585" s="6" t="s">
        <v>31</v>
      </c>
    </row>
    <row r="5586" spans="1:5" ht="12" x14ac:dyDescent="0.2">
      <c r="A5586" s="6" t="s">
        <v>3315</v>
      </c>
      <c r="B5586" s="9">
        <v>0</v>
      </c>
      <c r="C5586" s="9">
        <v>0</v>
      </c>
      <c r="D5586" s="9">
        <v>2681</v>
      </c>
      <c r="E5586" s="9">
        <v>2681</v>
      </c>
    </row>
    <row r="5587" spans="1:5" ht="12" x14ac:dyDescent="0.2">
      <c r="A5587" s="6" t="s">
        <v>3316</v>
      </c>
      <c r="B5587" s="6" t="s">
        <v>31</v>
      </c>
      <c r="C5587" s="6" t="s">
        <v>31</v>
      </c>
      <c r="D5587" s="6" t="s">
        <v>31</v>
      </c>
      <c r="E5587" s="6" t="s">
        <v>31</v>
      </c>
    </row>
    <row r="5588" spans="1:5" ht="12" x14ac:dyDescent="0.2">
      <c r="A5588" s="6" t="s">
        <v>1503</v>
      </c>
      <c r="B5588" s="9">
        <v>1431</v>
      </c>
      <c r="C5588" s="9">
        <v>9138</v>
      </c>
      <c r="D5588" s="9">
        <v>2681</v>
      </c>
      <c r="E5588" s="9">
        <v>13250</v>
      </c>
    </row>
    <row r="5589" spans="1:5" ht="12" x14ac:dyDescent="0.2">
      <c r="A5589" s="6" t="s">
        <v>31</v>
      </c>
      <c r="B5589" s="6" t="s">
        <v>31</v>
      </c>
      <c r="C5589" s="6" t="s">
        <v>31</v>
      </c>
      <c r="D5589" s="6" t="s">
        <v>31</v>
      </c>
      <c r="E5589" s="6" t="s">
        <v>31</v>
      </c>
    </row>
    <row r="5590" spans="1:5" ht="12" x14ac:dyDescent="0.2">
      <c r="A5590" s="6" t="s">
        <v>31</v>
      </c>
      <c r="B5590" s="6" t="s">
        <v>31</v>
      </c>
      <c r="C5590" s="6" t="s">
        <v>31</v>
      </c>
      <c r="D5590" s="6" t="s">
        <v>31</v>
      </c>
      <c r="E5590" s="6" t="s">
        <v>31</v>
      </c>
    </row>
    <row r="5591" spans="1:5" ht="12" x14ac:dyDescent="0.2">
      <c r="A5591" s="7" t="s">
        <v>3317</v>
      </c>
      <c r="B5591" s="8">
        <v>1790</v>
      </c>
      <c r="C5591" s="8">
        <v>11422</v>
      </c>
      <c r="D5591" s="8">
        <v>3355</v>
      </c>
      <c r="E5591" s="8">
        <v>16567</v>
      </c>
    </row>
    <row r="5592" spans="1:5" ht="12" x14ac:dyDescent="0.2">
      <c r="A5592" s="6" t="s">
        <v>3084</v>
      </c>
      <c r="B5592" s="6" t="s">
        <v>31</v>
      </c>
      <c r="C5592" s="6" t="s">
        <v>31</v>
      </c>
      <c r="D5592" s="6" t="s">
        <v>31</v>
      </c>
      <c r="E5592" s="6" t="s">
        <v>31</v>
      </c>
    </row>
    <row r="5593" spans="1:5" ht="12" x14ac:dyDescent="0.2">
      <c r="A5593" s="6" t="s">
        <v>3085</v>
      </c>
      <c r="B5593" s="6" t="s">
        <v>31</v>
      </c>
      <c r="C5593" s="6" t="s">
        <v>31</v>
      </c>
      <c r="D5593" s="6" t="s">
        <v>31</v>
      </c>
      <c r="E5593" s="6" t="s">
        <v>31</v>
      </c>
    </row>
    <row r="5594" spans="1:5" ht="12" x14ac:dyDescent="0.2">
      <c r="A5594" s="6" t="s">
        <v>31</v>
      </c>
      <c r="B5594" s="6" t="s">
        <v>31</v>
      </c>
      <c r="C5594" s="6" t="s">
        <v>31</v>
      </c>
      <c r="D5594" s="6" t="s">
        <v>31</v>
      </c>
      <c r="E5594" s="6" t="s">
        <v>31</v>
      </c>
    </row>
    <row r="5595" spans="1:5" ht="12" x14ac:dyDescent="0.2">
      <c r="A5595" s="6" t="s">
        <v>1349</v>
      </c>
      <c r="B5595" s="6" t="s">
        <v>31</v>
      </c>
      <c r="C5595" s="6" t="s">
        <v>31</v>
      </c>
      <c r="D5595" s="6" t="s">
        <v>31</v>
      </c>
      <c r="E5595" s="6" t="s">
        <v>31</v>
      </c>
    </row>
    <row r="5596" spans="1:5" ht="12" x14ac:dyDescent="0.2">
      <c r="A5596" s="6" t="s">
        <v>1350</v>
      </c>
      <c r="B5596" s="6" t="s">
        <v>31</v>
      </c>
      <c r="C5596" s="6" t="s">
        <v>31</v>
      </c>
      <c r="D5596" s="6" t="s">
        <v>31</v>
      </c>
      <c r="E5596" s="6" t="s">
        <v>31</v>
      </c>
    </row>
    <row r="5597" spans="1:5" ht="12" x14ac:dyDescent="0.2">
      <c r="A5597" s="6" t="s">
        <v>1351</v>
      </c>
      <c r="B5597" s="6" t="s">
        <v>31</v>
      </c>
      <c r="C5597" s="6" t="s">
        <v>31</v>
      </c>
      <c r="D5597" s="6" t="s">
        <v>31</v>
      </c>
      <c r="E5597" s="6" t="s">
        <v>31</v>
      </c>
    </row>
    <row r="5598" spans="1:5" ht="12" x14ac:dyDescent="0.2">
      <c r="A5598" s="6" t="s">
        <v>31</v>
      </c>
      <c r="B5598" s="6" t="s">
        <v>31</v>
      </c>
      <c r="C5598" s="6" t="s">
        <v>31</v>
      </c>
      <c r="D5598" s="6" t="s">
        <v>31</v>
      </c>
      <c r="E5598" s="6" t="s">
        <v>31</v>
      </c>
    </row>
    <row r="5599" spans="1:5" ht="12" x14ac:dyDescent="0.2">
      <c r="A5599" s="6" t="s">
        <v>3117</v>
      </c>
      <c r="B5599" s="6" t="s">
        <v>31</v>
      </c>
      <c r="C5599" s="6" t="s">
        <v>31</v>
      </c>
      <c r="D5599" s="6" t="s">
        <v>31</v>
      </c>
      <c r="E5599" s="6" t="s">
        <v>31</v>
      </c>
    </row>
    <row r="5600" spans="1:5" ht="12" x14ac:dyDescent="0.2">
      <c r="A5600" s="6" t="s">
        <v>1365</v>
      </c>
      <c r="B5600" s="9">
        <v>0</v>
      </c>
      <c r="C5600" s="9">
        <v>0</v>
      </c>
      <c r="D5600" s="9">
        <v>0</v>
      </c>
      <c r="E5600" s="9">
        <v>0</v>
      </c>
    </row>
    <row r="5601" spans="1:5" ht="12" x14ac:dyDescent="0.2">
      <c r="A5601" s="6" t="s">
        <v>31</v>
      </c>
      <c r="B5601" s="6" t="s">
        <v>31</v>
      </c>
      <c r="C5601" s="6" t="s">
        <v>31</v>
      </c>
      <c r="D5601" s="6" t="s">
        <v>31</v>
      </c>
      <c r="E5601" s="6" t="s">
        <v>31</v>
      </c>
    </row>
    <row r="5602" spans="1:5" ht="12" x14ac:dyDescent="0.2">
      <c r="A5602" s="6" t="s">
        <v>31</v>
      </c>
      <c r="B5602" s="6" t="s">
        <v>31</v>
      </c>
      <c r="C5602" s="6" t="s">
        <v>31</v>
      </c>
      <c r="D5602" s="6" t="s">
        <v>31</v>
      </c>
      <c r="E5602" s="6" t="s">
        <v>31</v>
      </c>
    </row>
    <row r="5603" spans="1:5" ht="12" x14ac:dyDescent="0.2">
      <c r="A5603" s="6" t="s">
        <v>3118</v>
      </c>
      <c r="B5603" s="6" t="s">
        <v>31</v>
      </c>
      <c r="C5603" s="6" t="s">
        <v>31</v>
      </c>
      <c r="D5603" s="6" t="s">
        <v>31</v>
      </c>
      <c r="E5603" s="6" t="s">
        <v>31</v>
      </c>
    </row>
    <row r="5604" spans="1:5" ht="12" x14ac:dyDescent="0.2">
      <c r="A5604" s="6" t="s">
        <v>3318</v>
      </c>
      <c r="B5604" s="6" t="s">
        <v>31</v>
      </c>
      <c r="C5604" s="6" t="s">
        <v>31</v>
      </c>
      <c r="D5604" s="6" t="s">
        <v>31</v>
      </c>
      <c r="E5604" s="6" t="s">
        <v>31</v>
      </c>
    </row>
    <row r="5605" spans="1:5" ht="12" x14ac:dyDescent="0.2">
      <c r="A5605" s="6" t="s">
        <v>3319</v>
      </c>
      <c r="B5605" s="9">
        <v>1790</v>
      </c>
      <c r="C5605" s="9">
        <v>0</v>
      </c>
      <c r="D5605" s="9">
        <v>0</v>
      </c>
      <c r="E5605" s="9">
        <v>1790</v>
      </c>
    </row>
    <row r="5606" spans="1:5" ht="12" x14ac:dyDescent="0.2">
      <c r="A5606" s="6" t="s">
        <v>3320</v>
      </c>
      <c r="B5606" s="6" t="s">
        <v>31</v>
      </c>
      <c r="C5606" s="6" t="s">
        <v>31</v>
      </c>
      <c r="D5606" s="6" t="s">
        <v>31</v>
      </c>
      <c r="E5606" s="6" t="s">
        <v>31</v>
      </c>
    </row>
    <row r="5607" spans="1:5" ht="12" x14ac:dyDescent="0.2">
      <c r="A5607" s="6" t="s">
        <v>3321</v>
      </c>
      <c r="B5607" s="9">
        <v>0</v>
      </c>
      <c r="C5607" s="9">
        <v>11422</v>
      </c>
      <c r="D5607" s="9">
        <v>0</v>
      </c>
      <c r="E5607" s="9">
        <v>11422</v>
      </c>
    </row>
    <row r="5608" spans="1:5" ht="12" x14ac:dyDescent="0.2">
      <c r="A5608" s="6" t="s">
        <v>3322</v>
      </c>
      <c r="B5608" s="6" t="s">
        <v>31</v>
      </c>
      <c r="C5608" s="6" t="s">
        <v>31</v>
      </c>
      <c r="D5608" s="6" t="s">
        <v>31</v>
      </c>
      <c r="E5608" s="6" t="s">
        <v>31</v>
      </c>
    </row>
    <row r="5609" spans="1:5" ht="12" x14ac:dyDescent="0.2">
      <c r="A5609" s="6" t="s">
        <v>3323</v>
      </c>
      <c r="B5609" s="9">
        <v>0</v>
      </c>
      <c r="C5609" s="9">
        <v>0</v>
      </c>
      <c r="D5609" s="9">
        <v>3355</v>
      </c>
      <c r="E5609" s="9">
        <v>3355</v>
      </c>
    </row>
    <row r="5610" spans="1:5" ht="12" x14ac:dyDescent="0.2">
      <c r="A5610" s="6" t="s">
        <v>3324</v>
      </c>
      <c r="B5610" s="6" t="s">
        <v>31</v>
      </c>
      <c r="C5610" s="6" t="s">
        <v>31</v>
      </c>
      <c r="D5610" s="6" t="s">
        <v>31</v>
      </c>
      <c r="E5610" s="6" t="s">
        <v>31</v>
      </c>
    </row>
    <row r="5611" spans="1:5" ht="12" x14ac:dyDescent="0.2">
      <c r="A5611" s="6" t="s">
        <v>1503</v>
      </c>
      <c r="B5611" s="9">
        <v>1790</v>
      </c>
      <c r="C5611" s="9">
        <v>11422</v>
      </c>
      <c r="D5611" s="9">
        <v>3355</v>
      </c>
      <c r="E5611" s="9">
        <v>16567</v>
      </c>
    </row>
    <row r="5612" spans="1:5" ht="12" x14ac:dyDescent="0.2">
      <c r="A5612" s="6" t="s">
        <v>31</v>
      </c>
      <c r="B5612" s="6" t="s">
        <v>31</v>
      </c>
      <c r="C5612" s="6" t="s">
        <v>31</v>
      </c>
      <c r="D5612" s="6" t="s">
        <v>31</v>
      </c>
      <c r="E5612" s="6" t="s">
        <v>31</v>
      </c>
    </row>
    <row r="5613" spans="1:5" ht="12" x14ac:dyDescent="0.2">
      <c r="A5613" s="6" t="s">
        <v>31</v>
      </c>
      <c r="B5613" s="6" t="s">
        <v>31</v>
      </c>
      <c r="C5613" s="6" t="s">
        <v>31</v>
      </c>
      <c r="D5613" s="6" t="s">
        <v>31</v>
      </c>
      <c r="E5613" s="6" t="s">
        <v>31</v>
      </c>
    </row>
    <row r="5614" spans="1:5" ht="12" x14ac:dyDescent="0.2">
      <c r="A5614" s="7" t="s">
        <v>3325</v>
      </c>
      <c r="B5614" s="8">
        <v>1669</v>
      </c>
      <c r="C5614" s="8">
        <v>10632</v>
      </c>
      <c r="D5614" s="8">
        <v>3131</v>
      </c>
      <c r="E5614" s="8">
        <v>15432</v>
      </c>
    </row>
    <row r="5615" spans="1:5" ht="12" x14ac:dyDescent="0.2">
      <c r="A5615" s="6" t="s">
        <v>3084</v>
      </c>
      <c r="B5615" s="6" t="s">
        <v>31</v>
      </c>
      <c r="C5615" s="6" t="s">
        <v>31</v>
      </c>
      <c r="D5615" s="6" t="s">
        <v>31</v>
      </c>
      <c r="E5615" s="6" t="s">
        <v>31</v>
      </c>
    </row>
    <row r="5616" spans="1:5" ht="12" x14ac:dyDescent="0.2">
      <c r="A5616" s="6" t="s">
        <v>3085</v>
      </c>
      <c r="B5616" s="6" t="s">
        <v>31</v>
      </c>
      <c r="C5616" s="6" t="s">
        <v>31</v>
      </c>
      <c r="D5616" s="6" t="s">
        <v>31</v>
      </c>
      <c r="E5616" s="6" t="s">
        <v>31</v>
      </c>
    </row>
    <row r="5617" spans="1:5" ht="12" x14ac:dyDescent="0.2">
      <c r="A5617" s="6" t="s">
        <v>31</v>
      </c>
      <c r="B5617" s="6" t="s">
        <v>31</v>
      </c>
      <c r="C5617" s="6" t="s">
        <v>31</v>
      </c>
      <c r="D5617" s="6" t="s">
        <v>31</v>
      </c>
      <c r="E5617" s="6" t="s">
        <v>31</v>
      </c>
    </row>
    <row r="5618" spans="1:5" ht="12" x14ac:dyDescent="0.2">
      <c r="A5618" s="6" t="s">
        <v>1349</v>
      </c>
      <c r="B5618" s="6" t="s">
        <v>31</v>
      </c>
      <c r="C5618" s="6" t="s">
        <v>31</v>
      </c>
      <c r="D5618" s="6" t="s">
        <v>31</v>
      </c>
      <c r="E5618" s="6" t="s">
        <v>31</v>
      </c>
    </row>
    <row r="5619" spans="1:5" ht="12" x14ac:dyDescent="0.2">
      <c r="A5619" s="6" t="s">
        <v>1350</v>
      </c>
      <c r="B5619" s="6" t="s">
        <v>31</v>
      </c>
      <c r="C5619" s="6" t="s">
        <v>31</v>
      </c>
      <c r="D5619" s="6" t="s">
        <v>31</v>
      </c>
      <c r="E5619" s="6" t="s">
        <v>31</v>
      </c>
    </row>
    <row r="5620" spans="1:5" ht="12" x14ac:dyDescent="0.2">
      <c r="A5620" s="6" t="s">
        <v>1351</v>
      </c>
      <c r="B5620" s="6" t="s">
        <v>31</v>
      </c>
      <c r="C5620" s="6" t="s">
        <v>31</v>
      </c>
      <c r="D5620" s="6" t="s">
        <v>31</v>
      </c>
      <c r="E5620" s="6" t="s">
        <v>31</v>
      </c>
    </row>
    <row r="5621" spans="1:5" ht="12" x14ac:dyDescent="0.2">
      <c r="A5621" s="6" t="s">
        <v>31</v>
      </c>
      <c r="B5621" s="6" t="s">
        <v>31</v>
      </c>
      <c r="C5621" s="6" t="s">
        <v>31</v>
      </c>
      <c r="D5621" s="6" t="s">
        <v>31</v>
      </c>
      <c r="E5621" s="6" t="s">
        <v>31</v>
      </c>
    </row>
    <row r="5622" spans="1:5" ht="12" x14ac:dyDescent="0.2">
      <c r="A5622" s="6" t="s">
        <v>3117</v>
      </c>
      <c r="B5622" s="6" t="s">
        <v>31</v>
      </c>
      <c r="C5622" s="6" t="s">
        <v>31</v>
      </c>
      <c r="D5622" s="6" t="s">
        <v>31</v>
      </c>
      <c r="E5622" s="6" t="s">
        <v>31</v>
      </c>
    </row>
    <row r="5623" spans="1:5" ht="12" x14ac:dyDescent="0.2">
      <c r="A5623" s="6" t="s">
        <v>1365</v>
      </c>
      <c r="B5623" s="9">
        <v>0</v>
      </c>
      <c r="C5623" s="9">
        <v>0</v>
      </c>
      <c r="D5623" s="9">
        <v>0</v>
      </c>
      <c r="E5623" s="9">
        <v>0</v>
      </c>
    </row>
    <row r="5624" spans="1:5" ht="12" x14ac:dyDescent="0.2">
      <c r="A5624" s="6" t="s">
        <v>31</v>
      </c>
      <c r="B5624" s="6" t="s">
        <v>31</v>
      </c>
      <c r="C5624" s="6" t="s">
        <v>31</v>
      </c>
      <c r="D5624" s="6" t="s">
        <v>31</v>
      </c>
      <c r="E5624" s="6" t="s">
        <v>31</v>
      </c>
    </row>
    <row r="5625" spans="1:5" ht="12" x14ac:dyDescent="0.2">
      <c r="A5625" s="6" t="s">
        <v>31</v>
      </c>
      <c r="B5625" s="6" t="s">
        <v>31</v>
      </c>
      <c r="C5625" s="6" t="s">
        <v>31</v>
      </c>
      <c r="D5625" s="6" t="s">
        <v>31</v>
      </c>
      <c r="E5625" s="6" t="s">
        <v>31</v>
      </c>
    </row>
    <row r="5626" spans="1:5" ht="12" x14ac:dyDescent="0.2">
      <c r="A5626" s="6" t="s">
        <v>3118</v>
      </c>
      <c r="B5626" s="6" t="s">
        <v>31</v>
      </c>
      <c r="C5626" s="6" t="s">
        <v>31</v>
      </c>
      <c r="D5626" s="6" t="s">
        <v>31</v>
      </c>
      <c r="E5626" s="6" t="s">
        <v>31</v>
      </c>
    </row>
    <row r="5627" spans="1:5" ht="12" x14ac:dyDescent="0.2">
      <c r="A5627" s="6" t="s">
        <v>3326</v>
      </c>
      <c r="B5627" s="6" t="s">
        <v>31</v>
      </c>
      <c r="C5627" s="6" t="s">
        <v>31</v>
      </c>
      <c r="D5627" s="6" t="s">
        <v>31</v>
      </c>
      <c r="E5627" s="6" t="s">
        <v>31</v>
      </c>
    </row>
    <row r="5628" spans="1:5" ht="12" x14ac:dyDescent="0.2">
      <c r="A5628" s="6" t="s">
        <v>3327</v>
      </c>
      <c r="B5628" s="9">
        <v>1669</v>
      </c>
      <c r="C5628" s="9">
        <v>0</v>
      </c>
      <c r="D5628" s="9">
        <v>0</v>
      </c>
      <c r="E5628" s="9">
        <v>1669</v>
      </c>
    </row>
    <row r="5629" spans="1:5" ht="12" x14ac:dyDescent="0.2">
      <c r="A5629" s="6" t="s">
        <v>3328</v>
      </c>
      <c r="B5629" s="6" t="s">
        <v>31</v>
      </c>
      <c r="C5629" s="6" t="s">
        <v>31</v>
      </c>
      <c r="D5629" s="6" t="s">
        <v>31</v>
      </c>
      <c r="E5629" s="6" t="s">
        <v>31</v>
      </c>
    </row>
    <row r="5630" spans="1:5" ht="12" x14ac:dyDescent="0.2">
      <c r="A5630" s="6" t="s">
        <v>3329</v>
      </c>
      <c r="B5630" s="9">
        <v>0</v>
      </c>
      <c r="C5630" s="9">
        <v>10632</v>
      </c>
      <c r="D5630" s="9">
        <v>0</v>
      </c>
      <c r="E5630" s="9">
        <v>10632</v>
      </c>
    </row>
    <row r="5631" spans="1:5" ht="12" x14ac:dyDescent="0.2">
      <c r="A5631" s="6" t="s">
        <v>3330</v>
      </c>
      <c r="B5631" s="6" t="s">
        <v>31</v>
      </c>
      <c r="C5631" s="6" t="s">
        <v>31</v>
      </c>
      <c r="D5631" s="6" t="s">
        <v>31</v>
      </c>
      <c r="E5631" s="6" t="s">
        <v>31</v>
      </c>
    </row>
    <row r="5632" spans="1:5" ht="12" x14ac:dyDescent="0.2">
      <c r="A5632" s="6" t="s">
        <v>3331</v>
      </c>
      <c r="B5632" s="9">
        <v>0</v>
      </c>
      <c r="C5632" s="9">
        <v>0</v>
      </c>
      <c r="D5632" s="9">
        <v>3131</v>
      </c>
      <c r="E5632" s="9">
        <v>3131</v>
      </c>
    </row>
    <row r="5633" spans="1:5" ht="12" x14ac:dyDescent="0.2">
      <c r="A5633" s="6" t="s">
        <v>3332</v>
      </c>
      <c r="B5633" s="6" t="s">
        <v>31</v>
      </c>
      <c r="C5633" s="6" t="s">
        <v>31</v>
      </c>
      <c r="D5633" s="6" t="s">
        <v>31</v>
      </c>
      <c r="E5633" s="6" t="s">
        <v>31</v>
      </c>
    </row>
    <row r="5634" spans="1:5" ht="12" x14ac:dyDescent="0.2">
      <c r="A5634" s="6" t="s">
        <v>1503</v>
      </c>
      <c r="B5634" s="9">
        <v>1669</v>
      </c>
      <c r="C5634" s="9">
        <v>10632</v>
      </c>
      <c r="D5634" s="9">
        <v>3131</v>
      </c>
      <c r="E5634" s="9">
        <v>15432</v>
      </c>
    </row>
    <row r="5635" spans="1:5" ht="12" x14ac:dyDescent="0.2">
      <c r="A5635" s="6" t="s">
        <v>31</v>
      </c>
      <c r="B5635" s="6" t="s">
        <v>31</v>
      </c>
      <c r="C5635" s="6" t="s">
        <v>31</v>
      </c>
      <c r="D5635" s="6" t="s">
        <v>31</v>
      </c>
      <c r="E5635" s="6" t="s">
        <v>31</v>
      </c>
    </row>
    <row r="5636" spans="1:5" ht="12" x14ac:dyDescent="0.2">
      <c r="A5636" s="6" t="s">
        <v>31</v>
      </c>
      <c r="B5636" s="6" t="s">
        <v>31</v>
      </c>
      <c r="C5636" s="6" t="s">
        <v>31</v>
      </c>
      <c r="D5636" s="6" t="s">
        <v>31</v>
      </c>
      <c r="E5636" s="6" t="s">
        <v>31</v>
      </c>
    </row>
    <row r="5637" spans="1:5" ht="12" x14ac:dyDescent="0.2">
      <c r="A5637" s="7" t="s">
        <v>3333</v>
      </c>
      <c r="B5637" s="8">
        <v>2004</v>
      </c>
      <c r="C5637" s="8">
        <v>12785</v>
      </c>
      <c r="D5637" s="8">
        <v>3757</v>
      </c>
      <c r="E5637" s="8">
        <v>18546</v>
      </c>
    </row>
    <row r="5638" spans="1:5" ht="12" x14ac:dyDescent="0.2">
      <c r="A5638" s="6" t="s">
        <v>3084</v>
      </c>
      <c r="B5638" s="6" t="s">
        <v>31</v>
      </c>
      <c r="C5638" s="6" t="s">
        <v>31</v>
      </c>
      <c r="D5638" s="6" t="s">
        <v>31</v>
      </c>
      <c r="E5638" s="6" t="s">
        <v>31</v>
      </c>
    </row>
    <row r="5639" spans="1:5" ht="12" x14ac:dyDescent="0.2">
      <c r="A5639" s="6" t="s">
        <v>3085</v>
      </c>
      <c r="B5639" s="6" t="s">
        <v>31</v>
      </c>
      <c r="C5639" s="6" t="s">
        <v>31</v>
      </c>
      <c r="D5639" s="6" t="s">
        <v>31</v>
      </c>
      <c r="E5639" s="6" t="s">
        <v>31</v>
      </c>
    </row>
    <row r="5640" spans="1:5" ht="12" x14ac:dyDescent="0.2">
      <c r="A5640" s="6" t="s">
        <v>31</v>
      </c>
      <c r="B5640" s="6" t="s">
        <v>31</v>
      </c>
      <c r="C5640" s="6" t="s">
        <v>31</v>
      </c>
      <c r="D5640" s="6" t="s">
        <v>31</v>
      </c>
      <c r="E5640" s="6" t="s">
        <v>31</v>
      </c>
    </row>
    <row r="5641" spans="1:5" ht="12" x14ac:dyDescent="0.2">
      <c r="A5641" s="6" t="s">
        <v>1349</v>
      </c>
      <c r="B5641" s="6" t="s">
        <v>31</v>
      </c>
      <c r="C5641" s="6" t="s">
        <v>31</v>
      </c>
      <c r="D5641" s="6" t="s">
        <v>31</v>
      </c>
      <c r="E5641" s="6" t="s">
        <v>31</v>
      </c>
    </row>
    <row r="5642" spans="1:5" ht="12" x14ac:dyDescent="0.2">
      <c r="A5642" s="6" t="s">
        <v>1350</v>
      </c>
      <c r="B5642" s="6" t="s">
        <v>31</v>
      </c>
      <c r="C5642" s="6" t="s">
        <v>31</v>
      </c>
      <c r="D5642" s="6" t="s">
        <v>31</v>
      </c>
      <c r="E5642" s="6" t="s">
        <v>31</v>
      </c>
    </row>
    <row r="5643" spans="1:5" ht="12" x14ac:dyDescent="0.2">
      <c r="A5643" s="6" t="s">
        <v>1351</v>
      </c>
      <c r="B5643" s="6" t="s">
        <v>31</v>
      </c>
      <c r="C5643" s="6" t="s">
        <v>31</v>
      </c>
      <c r="D5643" s="6" t="s">
        <v>31</v>
      </c>
      <c r="E5643" s="6" t="s">
        <v>31</v>
      </c>
    </row>
    <row r="5644" spans="1:5" ht="12" x14ac:dyDescent="0.2">
      <c r="A5644" s="6" t="s">
        <v>31</v>
      </c>
      <c r="B5644" s="6" t="s">
        <v>31</v>
      </c>
      <c r="C5644" s="6" t="s">
        <v>31</v>
      </c>
      <c r="D5644" s="6" t="s">
        <v>31</v>
      </c>
      <c r="E5644" s="6" t="s">
        <v>31</v>
      </c>
    </row>
    <row r="5645" spans="1:5" ht="12" x14ac:dyDescent="0.2">
      <c r="A5645" s="6" t="s">
        <v>3117</v>
      </c>
      <c r="B5645" s="6" t="s">
        <v>31</v>
      </c>
      <c r="C5645" s="6" t="s">
        <v>31</v>
      </c>
      <c r="D5645" s="6" t="s">
        <v>31</v>
      </c>
      <c r="E5645" s="6" t="s">
        <v>31</v>
      </c>
    </row>
    <row r="5646" spans="1:5" ht="12" x14ac:dyDescent="0.2">
      <c r="A5646" s="6" t="s">
        <v>1365</v>
      </c>
      <c r="B5646" s="9">
        <v>0</v>
      </c>
      <c r="C5646" s="9">
        <v>0</v>
      </c>
      <c r="D5646" s="9">
        <v>0</v>
      </c>
      <c r="E5646" s="9">
        <v>0</v>
      </c>
    </row>
    <row r="5647" spans="1:5" ht="12" x14ac:dyDescent="0.2">
      <c r="A5647" s="6" t="s">
        <v>31</v>
      </c>
      <c r="B5647" s="6" t="s">
        <v>31</v>
      </c>
      <c r="C5647" s="6" t="s">
        <v>31</v>
      </c>
      <c r="D5647" s="6" t="s">
        <v>31</v>
      </c>
      <c r="E5647" s="6" t="s">
        <v>31</v>
      </c>
    </row>
    <row r="5648" spans="1:5" ht="12" x14ac:dyDescent="0.2">
      <c r="A5648" s="6" t="s">
        <v>31</v>
      </c>
      <c r="B5648" s="6" t="s">
        <v>31</v>
      </c>
      <c r="C5648" s="6" t="s">
        <v>31</v>
      </c>
      <c r="D5648" s="6" t="s">
        <v>31</v>
      </c>
      <c r="E5648" s="6" t="s">
        <v>31</v>
      </c>
    </row>
    <row r="5649" spans="1:5" ht="12" x14ac:dyDescent="0.2">
      <c r="A5649" s="6" t="s">
        <v>3118</v>
      </c>
      <c r="B5649" s="6" t="s">
        <v>31</v>
      </c>
      <c r="C5649" s="6" t="s">
        <v>31</v>
      </c>
      <c r="D5649" s="6" t="s">
        <v>31</v>
      </c>
      <c r="E5649" s="6" t="s">
        <v>31</v>
      </c>
    </row>
    <row r="5650" spans="1:5" ht="12" x14ac:dyDescent="0.2">
      <c r="A5650" s="6" t="s">
        <v>3334</v>
      </c>
      <c r="B5650" s="6" t="s">
        <v>31</v>
      </c>
      <c r="C5650" s="6" t="s">
        <v>31</v>
      </c>
      <c r="D5650" s="6" t="s">
        <v>31</v>
      </c>
      <c r="E5650" s="6" t="s">
        <v>31</v>
      </c>
    </row>
    <row r="5651" spans="1:5" ht="12" x14ac:dyDescent="0.2">
      <c r="A5651" s="6" t="s">
        <v>3335</v>
      </c>
      <c r="B5651" s="9">
        <v>2004</v>
      </c>
      <c r="C5651" s="9">
        <v>0</v>
      </c>
      <c r="D5651" s="9">
        <v>0</v>
      </c>
      <c r="E5651" s="9">
        <v>2004</v>
      </c>
    </row>
    <row r="5652" spans="1:5" ht="12" x14ac:dyDescent="0.2">
      <c r="A5652" s="6" t="s">
        <v>3336</v>
      </c>
      <c r="B5652" s="6" t="s">
        <v>31</v>
      </c>
      <c r="C5652" s="6" t="s">
        <v>31</v>
      </c>
      <c r="D5652" s="6" t="s">
        <v>31</v>
      </c>
      <c r="E5652" s="6" t="s">
        <v>31</v>
      </c>
    </row>
    <row r="5653" spans="1:5" ht="12" x14ac:dyDescent="0.2">
      <c r="A5653" s="6" t="s">
        <v>3337</v>
      </c>
      <c r="B5653" s="9">
        <v>0</v>
      </c>
      <c r="C5653" s="9">
        <v>12785</v>
      </c>
      <c r="D5653" s="9">
        <v>0</v>
      </c>
      <c r="E5653" s="9">
        <v>12785</v>
      </c>
    </row>
    <row r="5654" spans="1:5" ht="12" x14ac:dyDescent="0.2">
      <c r="A5654" s="6" t="s">
        <v>3338</v>
      </c>
      <c r="B5654" s="6" t="s">
        <v>31</v>
      </c>
      <c r="C5654" s="6" t="s">
        <v>31</v>
      </c>
      <c r="D5654" s="6" t="s">
        <v>31</v>
      </c>
      <c r="E5654" s="6" t="s">
        <v>31</v>
      </c>
    </row>
    <row r="5655" spans="1:5" ht="12" x14ac:dyDescent="0.2">
      <c r="A5655" s="6" t="s">
        <v>3339</v>
      </c>
      <c r="B5655" s="9">
        <v>0</v>
      </c>
      <c r="C5655" s="9">
        <v>0</v>
      </c>
      <c r="D5655" s="9">
        <v>3757</v>
      </c>
      <c r="E5655" s="9">
        <v>3757</v>
      </c>
    </row>
    <row r="5656" spans="1:5" ht="12" x14ac:dyDescent="0.2">
      <c r="A5656" s="6" t="s">
        <v>3340</v>
      </c>
      <c r="B5656" s="6" t="s">
        <v>31</v>
      </c>
      <c r="C5656" s="6" t="s">
        <v>31</v>
      </c>
      <c r="D5656" s="6" t="s">
        <v>31</v>
      </c>
      <c r="E5656" s="6" t="s">
        <v>31</v>
      </c>
    </row>
    <row r="5657" spans="1:5" ht="12" x14ac:dyDescent="0.2">
      <c r="A5657" s="6" t="s">
        <v>1503</v>
      </c>
      <c r="B5657" s="9">
        <v>2004</v>
      </c>
      <c r="C5657" s="9">
        <v>12785</v>
      </c>
      <c r="D5657" s="9">
        <v>3757</v>
      </c>
      <c r="E5657" s="9">
        <v>18546</v>
      </c>
    </row>
    <row r="5658" spans="1:5" ht="12" x14ac:dyDescent="0.2">
      <c r="A5658" s="6" t="s">
        <v>31</v>
      </c>
      <c r="B5658" s="6" t="s">
        <v>31</v>
      </c>
      <c r="C5658" s="6" t="s">
        <v>31</v>
      </c>
      <c r="D5658" s="6" t="s">
        <v>31</v>
      </c>
      <c r="E5658" s="6" t="s">
        <v>31</v>
      </c>
    </row>
    <row r="5659" spans="1:5" ht="12" x14ac:dyDescent="0.2">
      <c r="A5659" s="6" t="s">
        <v>31</v>
      </c>
      <c r="B5659" s="6" t="s">
        <v>31</v>
      </c>
      <c r="C5659" s="6" t="s">
        <v>31</v>
      </c>
      <c r="D5659" s="6" t="s">
        <v>31</v>
      </c>
      <c r="E5659" s="6" t="s">
        <v>31</v>
      </c>
    </row>
    <row r="5660" spans="1:5" ht="12" x14ac:dyDescent="0.2">
      <c r="A5660" s="7" t="s">
        <v>3341</v>
      </c>
      <c r="B5660" s="8">
        <v>2505</v>
      </c>
      <c r="C5660" s="8">
        <v>15973</v>
      </c>
      <c r="D5660" s="8">
        <v>4696</v>
      </c>
      <c r="E5660" s="8">
        <v>23174</v>
      </c>
    </row>
    <row r="5661" spans="1:5" ht="12" x14ac:dyDescent="0.2">
      <c r="A5661" s="6" t="s">
        <v>3084</v>
      </c>
      <c r="B5661" s="6" t="s">
        <v>31</v>
      </c>
      <c r="C5661" s="6" t="s">
        <v>31</v>
      </c>
      <c r="D5661" s="6" t="s">
        <v>31</v>
      </c>
      <c r="E5661" s="6" t="s">
        <v>31</v>
      </c>
    </row>
    <row r="5662" spans="1:5" ht="12" x14ac:dyDescent="0.2">
      <c r="A5662" s="6" t="s">
        <v>3085</v>
      </c>
      <c r="B5662" s="6" t="s">
        <v>31</v>
      </c>
      <c r="C5662" s="6" t="s">
        <v>31</v>
      </c>
      <c r="D5662" s="6" t="s">
        <v>31</v>
      </c>
      <c r="E5662" s="6" t="s">
        <v>31</v>
      </c>
    </row>
    <row r="5663" spans="1:5" ht="12" x14ac:dyDescent="0.2">
      <c r="A5663" s="6" t="s">
        <v>31</v>
      </c>
      <c r="B5663" s="6" t="s">
        <v>31</v>
      </c>
      <c r="C5663" s="6" t="s">
        <v>31</v>
      </c>
      <c r="D5663" s="6" t="s">
        <v>31</v>
      </c>
      <c r="E5663" s="6" t="s">
        <v>31</v>
      </c>
    </row>
    <row r="5664" spans="1:5" ht="12" x14ac:dyDescent="0.2">
      <c r="A5664" s="6" t="s">
        <v>1349</v>
      </c>
      <c r="B5664" s="6" t="s">
        <v>31</v>
      </c>
      <c r="C5664" s="6" t="s">
        <v>31</v>
      </c>
      <c r="D5664" s="6" t="s">
        <v>31</v>
      </c>
      <c r="E5664" s="6" t="s">
        <v>31</v>
      </c>
    </row>
    <row r="5665" spans="1:5" ht="12" x14ac:dyDescent="0.2">
      <c r="A5665" s="6" t="s">
        <v>1350</v>
      </c>
      <c r="B5665" s="6" t="s">
        <v>31</v>
      </c>
      <c r="C5665" s="6" t="s">
        <v>31</v>
      </c>
      <c r="D5665" s="6" t="s">
        <v>31</v>
      </c>
      <c r="E5665" s="6" t="s">
        <v>31</v>
      </c>
    </row>
    <row r="5666" spans="1:5" ht="12" x14ac:dyDescent="0.2">
      <c r="A5666" s="6" t="s">
        <v>1351</v>
      </c>
      <c r="B5666" s="6" t="s">
        <v>31</v>
      </c>
      <c r="C5666" s="6" t="s">
        <v>31</v>
      </c>
      <c r="D5666" s="6" t="s">
        <v>31</v>
      </c>
      <c r="E5666" s="6" t="s">
        <v>31</v>
      </c>
    </row>
    <row r="5667" spans="1:5" ht="12" x14ac:dyDescent="0.2">
      <c r="A5667" s="6" t="s">
        <v>31</v>
      </c>
      <c r="B5667" s="6" t="s">
        <v>31</v>
      </c>
      <c r="C5667" s="6" t="s">
        <v>31</v>
      </c>
      <c r="D5667" s="6" t="s">
        <v>31</v>
      </c>
      <c r="E5667" s="6" t="s">
        <v>31</v>
      </c>
    </row>
    <row r="5668" spans="1:5" ht="12" x14ac:dyDescent="0.2">
      <c r="A5668" s="6" t="s">
        <v>3117</v>
      </c>
      <c r="B5668" s="6" t="s">
        <v>31</v>
      </c>
      <c r="C5668" s="6" t="s">
        <v>31</v>
      </c>
      <c r="D5668" s="6" t="s">
        <v>31</v>
      </c>
      <c r="E5668" s="6" t="s">
        <v>31</v>
      </c>
    </row>
    <row r="5669" spans="1:5" ht="12" x14ac:dyDescent="0.2">
      <c r="A5669" s="6" t="s">
        <v>1365</v>
      </c>
      <c r="B5669" s="9">
        <v>0</v>
      </c>
      <c r="C5669" s="9">
        <v>0</v>
      </c>
      <c r="D5669" s="9">
        <v>0</v>
      </c>
      <c r="E5669" s="9">
        <v>0</v>
      </c>
    </row>
    <row r="5670" spans="1:5" ht="12" x14ac:dyDescent="0.2">
      <c r="A5670" s="6" t="s">
        <v>31</v>
      </c>
      <c r="B5670" s="6" t="s">
        <v>31</v>
      </c>
      <c r="C5670" s="6" t="s">
        <v>31</v>
      </c>
      <c r="D5670" s="6" t="s">
        <v>31</v>
      </c>
      <c r="E5670" s="6" t="s">
        <v>31</v>
      </c>
    </row>
    <row r="5671" spans="1:5" ht="12" x14ac:dyDescent="0.2">
      <c r="A5671" s="6" t="s">
        <v>31</v>
      </c>
      <c r="B5671" s="6" t="s">
        <v>31</v>
      </c>
      <c r="C5671" s="6" t="s">
        <v>31</v>
      </c>
      <c r="D5671" s="6" t="s">
        <v>31</v>
      </c>
      <c r="E5671" s="6" t="s">
        <v>31</v>
      </c>
    </row>
    <row r="5672" spans="1:5" ht="12" x14ac:dyDescent="0.2">
      <c r="A5672" s="6" t="s">
        <v>3118</v>
      </c>
      <c r="B5672" s="6" t="s">
        <v>31</v>
      </c>
      <c r="C5672" s="6" t="s">
        <v>31</v>
      </c>
      <c r="D5672" s="6" t="s">
        <v>31</v>
      </c>
      <c r="E5672" s="6" t="s">
        <v>31</v>
      </c>
    </row>
    <row r="5673" spans="1:5" ht="12" x14ac:dyDescent="0.2">
      <c r="A5673" s="6" t="s">
        <v>3342</v>
      </c>
      <c r="B5673" s="6" t="s">
        <v>31</v>
      </c>
      <c r="C5673" s="6" t="s">
        <v>31</v>
      </c>
      <c r="D5673" s="6" t="s">
        <v>31</v>
      </c>
      <c r="E5673" s="6" t="s">
        <v>31</v>
      </c>
    </row>
    <row r="5674" spans="1:5" ht="12" x14ac:dyDescent="0.2">
      <c r="A5674" s="6" t="s">
        <v>3343</v>
      </c>
      <c r="B5674" s="9">
        <v>2505</v>
      </c>
      <c r="C5674" s="9">
        <v>0</v>
      </c>
      <c r="D5674" s="9">
        <v>0</v>
      </c>
      <c r="E5674" s="9">
        <v>2505</v>
      </c>
    </row>
    <row r="5675" spans="1:5" ht="12" x14ac:dyDescent="0.2">
      <c r="A5675" s="6" t="s">
        <v>3344</v>
      </c>
      <c r="B5675" s="6" t="s">
        <v>31</v>
      </c>
      <c r="C5675" s="6" t="s">
        <v>31</v>
      </c>
      <c r="D5675" s="6" t="s">
        <v>31</v>
      </c>
      <c r="E5675" s="6" t="s">
        <v>31</v>
      </c>
    </row>
    <row r="5676" spans="1:5" ht="12" x14ac:dyDescent="0.2">
      <c r="A5676" s="6" t="s">
        <v>3345</v>
      </c>
      <c r="B5676" s="9">
        <v>0</v>
      </c>
      <c r="C5676" s="9">
        <v>15973</v>
      </c>
      <c r="D5676" s="9">
        <v>0</v>
      </c>
      <c r="E5676" s="9">
        <v>15973</v>
      </c>
    </row>
    <row r="5677" spans="1:5" ht="12" x14ac:dyDescent="0.2">
      <c r="A5677" s="6" t="s">
        <v>3346</v>
      </c>
      <c r="B5677" s="6" t="s">
        <v>31</v>
      </c>
      <c r="C5677" s="6" t="s">
        <v>31</v>
      </c>
      <c r="D5677" s="6" t="s">
        <v>31</v>
      </c>
      <c r="E5677" s="6" t="s">
        <v>31</v>
      </c>
    </row>
    <row r="5678" spans="1:5" ht="12" x14ac:dyDescent="0.2">
      <c r="A5678" s="6" t="s">
        <v>3347</v>
      </c>
      <c r="B5678" s="9">
        <v>0</v>
      </c>
      <c r="C5678" s="9">
        <v>0</v>
      </c>
      <c r="D5678" s="9">
        <v>4696</v>
      </c>
      <c r="E5678" s="9">
        <v>4696</v>
      </c>
    </row>
    <row r="5679" spans="1:5" ht="12" x14ac:dyDescent="0.2">
      <c r="A5679" s="6" t="s">
        <v>3348</v>
      </c>
      <c r="B5679" s="6" t="s">
        <v>31</v>
      </c>
      <c r="C5679" s="6" t="s">
        <v>31</v>
      </c>
      <c r="D5679" s="6" t="s">
        <v>31</v>
      </c>
      <c r="E5679" s="6" t="s">
        <v>31</v>
      </c>
    </row>
    <row r="5680" spans="1:5" ht="12" x14ac:dyDescent="0.2">
      <c r="A5680" s="6" t="s">
        <v>1503</v>
      </c>
      <c r="B5680" s="9">
        <v>2505</v>
      </c>
      <c r="C5680" s="9">
        <v>15973</v>
      </c>
      <c r="D5680" s="9">
        <v>4696</v>
      </c>
      <c r="E5680" s="9">
        <v>23174</v>
      </c>
    </row>
    <row r="5681" spans="1:5" ht="12" x14ac:dyDescent="0.2">
      <c r="A5681" s="6" t="s">
        <v>31</v>
      </c>
      <c r="B5681" s="6" t="s">
        <v>31</v>
      </c>
      <c r="C5681" s="6" t="s">
        <v>31</v>
      </c>
      <c r="D5681" s="6" t="s">
        <v>31</v>
      </c>
      <c r="E5681" s="6" t="s">
        <v>31</v>
      </c>
    </row>
    <row r="5682" spans="1:5" ht="12" x14ac:dyDescent="0.2">
      <c r="A5682" s="6" t="s">
        <v>31</v>
      </c>
      <c r="B5682" s="6" t="s">
        <v>31</v>
      </c>
      <c r="C5682" s="6" t="s">
        <v>31</v>
      </c>
      <c r="D5682" s="6" t="s">
        <v>31</v>
      </c>
      <c r="E5682" s="6" t="s">
        <v>31</v>
      </c>
    </row>
    <row r="5683" spans="1:5" ht="12" x14ac:dyDescent="0.2">
      <c r="A5683" s="7" t="s">
        <v>3349</v>
      </c>
      <c r="B5683" s="8">
        <v>2089</v>
      </c>
      <c r="C5683" s="8">
        <v>13335</v>
      </c>
      <c r="D5683" s="8">
        <v>3914</v>
      </c>
      <c r="E5683" s="8">
        <v>19338</v>
      </c>
    </row>
    <row r="5684" spans="1:5" ht="12" x14ac:dyDescent="0.2">
      <c r="A5684" s="6" t="s">
        <v>3084</v>
      </c>
      <c r="B5684" s="6" t="s">
        <v>31</v>
      </c>
      <c r="C5684" s="6" t="s">
        <v>31</v>
      </c>
      <c r="D5684" s="6" t="s">
        <v>31</v>
      </c>
      <c r="E5684" s="6" t="s">
        <v>31</v>
      </c>
    </row>
    <row r="5685" spans="1:5" ht="12" x14ac:dyDescent="0.2">
      <c r="A5685" s="6" t="s">
        <v>3085</v>
      </c>
      <c r="B5685" s="6" t="s">
        <v>31</v>
      </c>
      <c r="C5685" s="6" t="s">
        <v>31</v>
      </c>
      <c r="D5685" s="6" t="s">
        <v>31</v>
      </c>
      <c r="E5685" s="6" t="s">
        <v>31</v>
      </c>
    </row>
    <row r="5686" spans="1:5" ht="12" x14ac:dyDescent="0.2">
      <c r="A5686" s="6" t="s">
        <v>31</v>
      </c>
      <c r="B5686" s="6" t="s">
        <v>31</v>
      </c>
      <c r="C5686" s="6" t="s">
        <v>31</v>
      </c>
      <c r="D5686" s="6" t="s">
        <v>31</v>
      </c>
      <c r="E5686" s="6" t="s">
        <v>31</v>
      </c>
    </row>
    <row r="5687" spans="1:5" ht="12" x14ac:dyDescent="0.2">
      <c r="A5687" s="6" t="s">
        <v>1349</v>
      </c>
      <c r="B5687" s="6" t="s">
        <v>31</v>
      </c>
      <c r="C5687" s="6" t="s">
        <v>31</v>
      </c>
      <c r="D5687" s="6" t="s">
        <v>31</v>
      </c>
      <c r="E5687" s="6" t="s">
        <v>31</v>
      </c>
    </row>
    <row r="5688" spans="1:5" ht="12" x14ac:dyDescent="0.2">
      <c r="A5688" s="6" t="s">
        <v>1350</v>
      </c>
      <c r="B5688" s="6" t="s">
        <v>31</v>
      </c>
      <c r="C5688" s="6" t="s">
        <v>31</v>
      </c>
      <c r="D5688" s="6" t="s">
        <v>31</v>
      </c>
      <c r="E5688" s="6" t="s">
        <v>31</v>
      </c>
    </row>
    <row r="5689" spans="1:5" ht="12" x14ac:dyDescent="0.2">
      <c r="A5689" s="6" t="s">
        <v>1351</v>
      </c>
      <c r="B5689" s="6" t="s">
        <v>31</v>
      </c>
      <c r="C5689" s="6" t="s">
        <v>31</v>
      </c>
      <c r="D5689" s="6" t="s">
        <v>31</v>
      </c>
      <c r="E5689" s="6" t="s">
        <v>31</v>
      </c>
    </row>
    <row r="5690" spans="1:5" ht="12" x14ac:dyDescent="0.2">
      <c r="A5690" s="6" t="s">
        <v>31</v>
      </c>
      <c r="B5690" s="6" t="s">
        <v>31</v>
      </c>
      <c r="C5690" s="6" t="s">
        <v>31</v>
      </c>
      <c r="D5690" s="6" t="s">
        <v>31</v>
      </c>
      <c r="E5690" s="6" t="s">
        <v>31</v>
      </c>
    </row>
    <row r="5691" spans="1:5" ht="12" x14ac:dyDescent="0.2">
      <c r="A5691" s="6" t="s">
        <v>3117</v>
      </c>
      <c r="B5691" s="6" t="s">
        <v>31</v>
      </c>
      <c r="C5691" s="6" t="s">
        <v>31</v>
      </c>
      <c r="D5691" s="6" t="s">
        <v>31</v>
      </c>
      <c r="E5691" s="6" t="s">
        <v>31</v>
      </c>
    </row>
    <row r="5692" spans="1:5" ht="12" x14ac:dyDescent="0.2">
      <c r="A5692" s="6" t="s">
        <v>1365</v>
      </c>
      <c r="B5692" s="9">
        <v>0</v>
      </c>
      <c r="C5692" s="9">
        <v>0</v>
      </c>
      <c r="D5692" s="9">
        <v>0</v>
      </c>
      <c r="E5692" s="9">
        <v>0</v>
      </c>
    </row>
    <row r="5693" spans="1:5" ht="12" x14ac:dyDescent="0.2">
      <c r="A5693" s="6" t="s">
        <v>31</v>
      </c>
      <c r="B5693" s="6" t="s">
        <v>31</v>
      </c>
      <c r="C5693" s="6" t="s">
        <v>31</v>
      </c>
      <c r="D5693" s="6" t="s">
        <v>31</v>
      </c>
      <c r="E5693" s="6" t="s">
        <v>31</v>
      </c>
    </row>
    <row r="5694" spans="1:5" ht="12" x14ac:dyDescent="0.2">
      <c r="A5694" s="6" t="s">
        <v>31</v>
      </c>
      <c r="B5694" s="6" t="s">
        <v>31</v>
      </c>
      <c r="C5694" s="6" t="s">
        <v>31</v>
      </c>
      <c r="D5694" s="6" t="s">
        <v>31</v>
      </c>
      <c r="E5694" s="6" t="s">
        <v>31</v>
      </c>
    </row>
    <row r="5695" spans="1:5" ht="12" x14ac:dyDescent="0.2">
      <c r="A5695" s="6" t="s">
        <v>3118</v>
      </c>
      <c r="B5695" s="6" t="s">
        <v>31</v>
      </c>
      <c r="C5695" s="6" t="s">
        <v>31</v>
      </c>
      <c r="D5695" s="6" t="s">
        <v>31</v>
      </c>
      <c r="E5695" s="6" t="s">
        <v>31</v>
      </c>
    </row>
    <row r="5696" spans="1:5" ht="12" x14ac:dyDescent="0.2">
      <c r="A5696" s="6" t="s">
        <v>3350</v>
      </c>
      <c r="B5696" s="6" t="s">
        <v>31</v>
      </c>
      <c r="C5696" s="6" t="s">
        <v>31</v>
      </c>
      <c r="D5696" s="6" t="s">
        <v>31</v>
      </c>
      <c r="E5696" s="6" t="s">
        <v>31</v>
      </c>
    </row>
    <row r="5697" spans="1:5" ht="12" x14ac:dyDescent="0.2">
      <c r="A5697" s="6" t="s">
        <v>3351</v>
      </c>
      <c r="B5697" s="9">
        <v>2089</v>
      </c>
      <c r="C5697" s="9">
        <v>0</v>
      </c>
      <c r="D5697" s="9">
        <v>0</v>
      </c>
      <c r="E5697" s="9">
        <v>2089</v>
      </c>
    </row>
    <row r="5698" spans="1:5" ht="12" x14ac:dyDescent="0.2">
      <c r="A5698" s="6" t="s">
        <v>3352</v>
      </c>
      <c r="B5698" s="6" t="s">
        <v>31</v>
      </c>
      <c r="C5698" s="6" t="s">
        <v>31</v>
      </c>
      <c r="D5698" s="6" t="s">
        <v>31</v>
      </c>
      <c r="E5698" s="6" t="s">
        <v>31</v>
      </c>
    </row>
    <row r="5699" spans="1:5" ht="12" x14ac:dyDescent="0.2">
      <c r="A5699" s="6" t="s">
        <v>3353</v>
      </c>
      <c r="B5699" s="9">
        <v>0</v>
      </c>
      <c r="C5699" s="9">
        <v>13335</v>
      </c>
      <c r="D5699" s="9">
        <v>0</v>
      </c>
      <c r="E5699" s="9">
        <v>13335</v>
      </c>
    </row>
    <row r="5700" spans="1:5" ht="12" x14ac:dyDescent="0.2">
      <c r="A5700" s="6" t="s">
        <v>3354</v>
      </c>
      <c r="B5700" s="6" t="s">
        <v>31</v>
      </c>
      <c r="C5700" s="6" t="s">
        <v>31</v>
      </c>
      <c r="D5700" s="6" t="s">
        <v>31</v>
      </c>
      <c r="E5700" s="6" t="s">
        <v>31</v>
      </c>
    </row>
    <row r="5701" spans="1:5" ht="12" x14ac:dyDescent="0.2">
      <c r="A5701" s="6" t="s">
        <v>3355</v>
      </c>
      <c r="B5701" s="9">
        <v>0</v>
      </c>
      <c r="C5701" s="9">
        <v>0</v>
      </c>
      <c r="D5701" s="9">
        <v>3914</v>
      </c>
      <c r="E5701" s="9">
        <v>3914</v>
      </c>
    </row>
    <row r="5702" spans="1:5" ht="12" x14ac:dyDescent="0.2">
      <c r="A5702" s="6" t="s">
        <v>3356</v>
      </c>
      <c r="B5702" s="6" t="s">
        <v>31</v>
      </c>
      <c r="C5702" s="6" t="s">
        <v>31</v>
      </c>
      <c r="D5702" s="6" t="s">
        <v>31</v>
      </c>
      <c r="E5702" s="6" t="s">
        <v>31</v>
      </c>
    </row>
    <row r="5703" spans="1:5" ht="12" x14ac:dyDescent="0.2">
      <c r="A5703" s="6" t="s">
        <v>1503</v>
      </c>
      <c r="B5703" s="9">
        <v>2089</v>
      </c>
      <c r="C5703" s="9">
        <v>13335</v>
      </c>
      <c r="D5703" s="9">
        <v>3914</v>
      </c>
      <c r="E5703" s="9">
        <v>19338</v>
      </c>
    </row>
    <row r="5704" spans="1:5" ht="12" x14ac:dyDescent="0.2">
      <c r="A5704" s="6" t="s">
        <v>31</v>
      </c>
      <c r="B5704" s="6" t="s">
        <v>31</v>
      </c>
      <c r="C5704" s="6" t="s">
        <v>31</v>
      </c>
      <c r="D5704" s="6" t="s">
        <v>31</v>
      </c>
      <c r="E5704" s="6" t="s">
        <v>31</v>
      </c>
    </row>
    <row r="5705" spans="1:5" ht="12" x14ac:dyDescent="0.2">
      <c r="A5705" s="6" t="s">
        <v>31</v>
      </c>
      <c r="B5705" s="6" t="s">
        <v>31</v>
      </c>
      <c r="C5705" s="6" t="s">
        <v>31</v>
      </c>
      <c r="D5705" s="6" t="s">
        <v>31</v>
      </c>
      <c r="E5705" s="6" t="s">
        <v>31</v>
      </c>
    </row>
    <row r="5706" spans="1:5" ht="12" x14ac:dyDescent="0.2">
      <c r="A5706" s="7" t="s">
        <v>3357</v>
      </c>
      <c r="B5706" s="8">
        <v>2505</v>
      </c>
      <c r="C5706" s="8">
        <v>15973</v>
      </c>
      <c r="D5706" s="8">
        <v>4696</v>
      </c>
      <c r="E5706" s="8">
        <v>23174</v>
      </c>
    </row>
    <row r="5707" spans="1:5" ht="12" x14ac:dyDescent="0.2">
      <c r="A5707" s="6" t="s">
        <v>3084</v>
      </c>
      <c r="B5707" s="6" t="s">
        <v>31</v>
      </c>
      <c r="C5707" s="6" t="s">
        <v>31</v>
      </c>
      <c r="D5707" s="6" t="s">
        <v>31</v>
      </c>
      <c r="E5707" s="6" t="s">
        <v>31</v>
      </c>
    </row>
    <row r="5708" spans="1:5" ht="12" x14ac:dyDescent="0.2">
      <c r="A5708" s="6" t="s">
        <v>3085</v>
      </c>
      <c r="B5708" s="6" t="s">
        <v>31</v>
      </c>
      <c r="C5708" s="6" t="s">
        <v>31</v>
      </c>
      <c r="D5708" s="6" t="s">
        <v>31</v>
      </c>
      <c r="E5708" s="6" t="s">
        <v>31</v>
      </c>
    </row>
    <row r="5709" spans="1:5" ht="12" x14ac:dyDescent="0.2">
      <c r="A5709" s="6" t="s">
        <v>31</v>
      </c>
      <c r="B5709" s="6" t="s">
        <v>31</v>
      </c>
      <c r="C5709" s="6" t="s">
        <v>31</v>
      </c>
      <c r="D5709" s="6" t="s">
        <v>31</v>
      </c>
      <c r="E5709" s="6" t="s">
        <v>31</v>
      </c>
    </row>
    <row r="5710" spans="1:5" ht="12" x14ac:dyDescent="0.2">
      <c r="A5710" s="6" t="s">
        <v>1349</v>
      </c>
      <c r="B5710" s="6" t="s">
        <v>31</v>
      </c>
      <c r="C5710" s="6" t="s">
        <v>31</v>
      </c>
      <c r="D5710" s="6" t="s">
        <v>31</v>
      </c>
      <c r="E5710" s="6" t="s">
        <v>31</v>
      </c>
    </row>
    <row r="5711" spans="1:5" ht="12" x14ac:dyDescent="0.2">
      <c r="A5711" s="6" t="s">
        <v>1350</v>
      </c>
      <c r="B5711" s="6" t="s">
        <v>31</v>
      </c>
      <c r="C5711" s="6" t="s">
        <v>31</v>
      </c>
      <c r="D5711" s="6" t="s">
        <v>31</v>
      </c>
      <c r="E5711" s="6" t="s">
        <v>31</v>
      </c>
    </row>
    <row r="5712" spans="1:5" ht="12" x14ac:dyDescent="0.2">
      <c r="A5712" s="6" t="s">
        <v>1351</v>
      </c>
      <c r="B5712" s="6" t="s">
        <v>31</v>
      </c>
      <c r="C5712" s="6" t="s">
        <v>31</v>
      </c>
      <c r="D5712" s="6" t="s">
        <v>31</v>
      </c>
      <c r="E5712" s="6" t="s">
        <v>31</v>
      </c>
    </row>
    <row r="5713" spans="1:5" ht="12" x14ac:dyDescent="0.2">
      <c r="A5713" s="6" t="s">
        <v>31</v>
      </c>
      <c r="B5713" s="6" t="s">
        <v>31</v>
      </c>
      <c r="C5713" s="6" t="s">
        <v>31</v>
      </c>
      <c r="D5713" s="6" t="s">
        <v>31</v>
      </c>
      <c r="E5713" s="6" t="s">
        <v>31</v>
      </c>
    </row>
    <row r="5714" spans="1:5" ht="12" x14ac:dyDescent="0.2">
      <c r="A5714" s="6" t="s">
        <v>3117</v>
      </c>
      <c r="B5714" s="6" t="s">
        <v>31</v>
      </c>
      <c r="C5714" s="6" t="s">
        <v>31</v>
      </c>
      <c r="D5714" s="6" t="s">
        <v>31</v>
      </c>
      <c r="E5714" s="6" t="s">
        <v>31</v>
      </c>
    </row>
    <row r="5715" spans="1:5" ht="12" x14ac:dyDescent="0.2">
      <c r="A5715" s="6" t="s">
        <v>1365</v>
      </c>
      <c r="B5715" s="9">
        <v>0</v>
      </c>
      <c r="C5715" s="9">
        <v>0</v>
      </c>
      <c r="D5715" s="9">
        <v>0</v>
      </c>
      <c r="E5715" s="9">
        <v>0</v>
      </c>
    </row>
    <row r="5716" spans="1:5" ht="12" x14ac:dyDescent="0.2">
      <c r="A5716" s="6" t="s">
        <v>31</v>
      </c>
      <c r="B5716" s="6" t="s">
        <v>31</v>
      </c>
      <c r="C5716" s="6" t="s">
        <v>31</v>
      </c>
      <c r="D5716" s="6" t="s">
        <v>31</v>
      </c>
      <c r="E5716" s="6" t="s">
        <v>31</v>
      </c>
    </row>
    <row r="5717" spans="1:5" ht="12" x14ac:dyDescent="0.2">
      <c r="A5717" s="6" t="s">
        <v>31</v>
      </c>
      <c r="B5717" s="6" t="s">
        <v>31</v>
      </c>
      <c r="C5717" s="6" t="s">
        <v>31</v>
      </c>
      <c r="D5717" s="6" t="s">
        <v>31</v>
      </c>
      <c r="E5717" s="6" t="s">
        <v>31</v>
      </c>
    </row>
    <row r="5718" spans="1:5" ht="12" x14ac:dyDescent="0.2">
      <c r="A5718" s="6" t="s">
        <v>3118</v>
      </c>
      <c r="B5718" s="6" t="s">
        <v>31</v>
      </c>
      <c r="C5718" s="6" t="s">
        <v>31</v>
      </c>
      <c r="D5718" s="6" t="s">
        <v>31</v>
      </c>
      <c r="E5718" s="6" t="s">
        <v>31</v>
      </c>
    </row>
    <row r="5719" spans="1:5" ht="12" x14ac:dyDescent="0.2">
      <c r="A5719" s="6" t="s">
        <v>3358</v>
      </c>
      <c r="B5719" s="6" t="s">
        <v>31</v>
      </c>
      <c r="C5719" s="6" t="s">
        <v>31</v>
      </c>
      <c r="D5719" s="6" t="s">
        <v>31</v>
      </c>
      <c r="E5719" s="6" t="s">
        <v>31</v>
      </c>
    </row>
    <row r="5720" spans="1:5" ht="12" x14ac:dyDescent="0.2">
      <c r="A5720" s="6" t="s">
        <v>3343</v>
      </c>
      <c r="B5720" s="9">
        <v>2505</v>
      </c>
      <c r="C5720" s="9">
        <v>0</v>
      </c>
      <c r="D5720" s="9">
        <v>0</v>
      </c>
      <c r="E5720" s="9">
        <v>2505</v>
      </c>
    </row>
    <row r="5721" spans="1:5" ht="12" x14ac:dyDescent="0.2">
      <c r="A5721" s="6" t="s">
        <v>3359</v>
      </c>
      <c r="B5721" s="6" t="s">
        <v>31</v>
      </c>
      <c r="C5721" s="6" t="s">
        <v>31</v>
      </c>
      <c r="D5721" s="6" t="s">
        <v>31</v>
      </c>
      <c r="E5721" s="6" t="s">
        <v>31</v>
      </c>
    </row>
    <row r="5722" spans="1:5" ht="12" x14ac:dyDescent="0.2">
      <c r="A5722" s="6" t="s">
        <v>3345</v>
      </c>
      <c r="B5722" s="9">
        <v>0</v>
      </c>
      <c r="C5722" s="9">
        <v>15973</v>
      </c>
      <c r="D5722" s="9">
        <v>0</v>
      </c>
      <c r="E5722" s="9">
        <v>15973</v>
      </c>
    </row>
    <row r="5723" spans="1:5" ht="12" x14ac:dyDescent="0.2">
      <c r="A5723" s="6" t="s">
        <v>3360</v>
      </c>
      <c r="B5723" s="6" t="s">
        <v>31</v>
      </c>
      <c r="C5723" s="6" t="s">
        <v>31</v>
      </c>
      <c r="D5723" s="6" t="s">
        <v>31</v>
      </c>
      <c r="E5723" s="6" t="s">
        <v>31</v>
      </c>
    </row>
    <row r="5724" spans="1:5" ht="12" x14ac:dyDescent="0.2">
      <c r="A5724" s="6" t="s">
        <v>3347</v>
      </c>
      <c r="B5724" s="9">
        <v>0</v>
      </c>
      <c r="C5724" s="9">
        <v>0</v>
      </c>
      <c r="D5724" s="9">
        <v>4696</v>
      </c>
      <c r="E5724" s="9">
        <v>4696</v>
      </c>
    </row>
    <row r="5725" spans="1:5" ht="12" x14ac:dyDescent="0.2">
      <c r="A5725" s="6" t="s">
        <v>3361</v>
      </c>
      <c r="B5725" s="6" t="s">
        <v>31</v>
      </c>
      <c r="C5725" s="6" t="s">
        <v>31</v>
      </c>
      <c r="D5725" s="6" t="s">
        <v>31</v>
      </c>
      <c r="E5725" s="6" t="s">
        <v>31</v>
      </c>
    </row>
    <row r="5726" spans="1:5" ht="12" x14ac:dyDescent="0.2">
      <c r="A5726" s="6" t="s">
        <v>1503</v>
      </c>
      <c r="B5726" s="9">
        <v>2505</v>
      </c>
      <c r="C5726" s="9">
        <v>15973</v>
      </c>
      <c r="D5726" s="9">
        <v>4696</v>
      </c>
      <c r="E5726" s="9">
        <v>23174</v>
      </c>
    </row>
    <row r="5727" spans="1:5" ht="12" x14ac:dyDescent="0.2">
      <c r="A5727" s="6" t="s">
        <v>31</v>
      </c>
      <c r="B5727" s="6" t="s">
        <v>31</v>
      </c>
      <c r="C5727" s="6" t="s">
        <v>31</v>
      </c>
      <c r="D5727" s="6" t="s">
        <v>31</v>
      </c>
      <c r="E5727" s="6" t="s">
        <v>31</v>
      </c>
    </row>
    <row r="5728" spans="1:5" ht="12" x14ac:dyDescent="0.2">
      <c r="A5728" s="6" t="s">
        <v>31</v>
      </c>
      <c r="B5728" s="6" t="s">
        <v>31</v>
      </c>
      <c r="C5728" s="6" t="s">
        <v>31</v>
      </c>
      <c r="D5728" s="6" t="s">
        <v>31</v>
      </c>
      <c r="E5728" s="6" t="s">
        <v>31</v>
      </c>
    </row>
    <row r="5729" spans="1:5" ht="12" x14ac:dyDescent="0.2">
      <c r="A5729" s="7" t="s">
        <v>3362</v>
      </c>
      <c r="B5729" s="8">
        <v>3131</v>
      </c>
      <c r="C5729" s="8">
        <v>19973</v>
      </c>
      <c r="D5729" s="8">
        <v>5867</v>
      </c>
      <c r="E5729" s="8">
        <v>28971</v>
      </c>
    </row>
    <row r="5730" spans="1:5" ht="12" x14ac:dyDescent="0.2">
      <c r="A5730" s="6" t="s">
        <v>3084</v>
      </c>
      <c r="B5730" s="6" t="s">
        <v>31</v>
      </c>
      <c r="C5730" s="6" t="s">
        <v>31</v>
      </c>
      <c r="D5730" s="6" t="s">
        <v>31</v>
      </c>
      <c r="E5730" s="6" t="s">
        <v>31</v>
      </c>
    </row>
    <row r="5731" spans="1:5" ht="12" x14ac:dyDescent="0.2">
      <c r="A5731" s="6" t="s">
        <v>3085</v>
      </c>
      <c r="B5731" s="6" t="s">
        <v>31</v>
      </c>
      <c r="C5731" s="6" t="s">
        <v>31</v>
      </c>
      <c r="D5731" s="6" t="s">
        <v>31</v>
      </c>
      <c r="E5731" s="6" t="s">
        <v>31</v>
      </c>
    </row>
    <row r="5732" spans="1:5" ht="12" x14ac:dyDescent="0.2">
      <c r="A5732" s="6" t="s">
        <v>31</v>
      </c>
      <c r="B5732" s="6" t="s">
        <v>31</v>
      </c>
      <c r="C5732" s="6" t="s">
        <v>31</v>
      </c>
      <c r="D5732" s="6" t="s">
        <v>31</v>
      </c>
      <c r="E5732" s="6" t="s">
        <v>31</v>
      </c>
    </row>
    <row r="5733" spans="1:5" ht="12" x14ac:dyDescent="0.2">
      <c r="A5733" s="6" t="s">
        <v>1349</v>
      </c>
      <c r="B5733" s="6" t="s">
        <v>31</v>
      </c>
      <c r="C5733" s="6" t="s">
        <v>31</v>
      </c>
      <c r="D5733" s="6" t="s">
        <v>31</v>
      </c>
      <c r="E5733" s="6" t="s">
        <v>31</v>
      </c>
    </row>
    <row r="5734" spans="1:5" ht="12" x14ac:dyDescent="0.2">
      <c r="A5734" s="6" t="s">
        <v>1350</v>
      </c>
      <c r="B5734" s="6" t="s">
        <v>31</v>
      </c>
      <c r="C5734" s="6" t="s">
        <v>31</v>
      </c>
      <c r="D5734" s="6" t="s">
        <v>31</v>
      </c>
      <c r="E5734" s="6" t="s">
        <v>31</v>
      </c>
    </row>
    <row r="5735" spans="1:5" ht="12" x14ac:dyDescent="0.2">
      <c r="A5735" s="6" t="s">
        <v>1351</v>
      </c>
      <c r="B5735" s="6" t="s">
        <v>31</v>
      </c>
      <c r="C5735" s="6" t="s">
        <v>31</v>
      </c>
      <c r="D5735" s="6" t="s">
        <v>31</v>
      </c>
      <c r="E5735" s="6" t="s">
        <v>31</v>
      </c>
    </row>
    <row r="5736" spans="1:5" ht="12" x14ac:dyDescent="0.2">
      <c r="A5736" s="6" t="s">
        <v>31</v>
      </c>
      <c r="B5736" s="6" t="s">
        <v>31</v>
      </c>
      <c r="C5736" s="6" t="s">
        <v>31</v>
      </c>
      <c r="D5736" s="6" t="s">
        <v>31</v>
      </c>
      <c r="E5736" s="6" t="s">
        <v>31</v>
      </c>
    </row>
    <row r="5737" spans="1:5" ht="12" x14ac:dyDescent="0.2">
      <c r="A5737" s="6" t="s">
        <v>3117</v>
      </c>
      <c r="B5737" s="6" t="s">
        <v>31</v>
      </c>
      <c r="C5737" s="6" t="s">
        <v>31</v>
      </c>
      <c r="D5737" s="6" t="s">
        <v>31</v>
      </c>
      <c r="E5737" s="6" t="s">
        <v>31</v>
      </c>
    </row>
    <row r="5738" spans="1:5" ht="12" x14ac:dyDescent="0.2">
      <c r="A5738" s="6" t="s">
        <v>1365</v>
      </c>
      <c r="B5738" s="9">
        <v>0</v>
      </c>
      <c r="C5738" s="9">
        <v>0</v>
      </c>
      <c r="D5738" s="9">
        <v>0</v>
      </c>
      <c r="E5738" s="9">
        <v>0</v>
      </c>
    </row>
    <row r="5739" spans="1:5" ht="12" x14ac:dyDescent="0.2">
      <c r="A5739" s="6" t="s">
        <v>31</v>
      </c>
      <c r="B5739" s="6" t="s">
        <v>31</v>
      </c>
      <c r="C5739" s="6" t="s">
        <v>31</v>
      </c>
      <c r="D5739" s="6" t="s">
        <v>31</v>
      </c>
      <c r="E5739" s="6" t="s">
        <v>31</v>
      </c>
    </row>
    <row r="5740" spans="1:5" ht="12" x14ac:dyDescent="0.2">
      <c r="A5740" s="6" t="s">
        <v>31</v>
      </c>
      <c r="B5740" s="6" t="s">
        <v>31</v>
      </c>
      <c r="C5740" s="6" t="s">
        <v>31</v>
      </c>
      <c r="D5740" s="6" t="s">
        <v>31</v>
      </c>
      <c r="E5740" s="6" t="s">
        <v>31</v>
      </c>
    </row>
    <row r="5741" spans="1:5" ht="12" x14ac:dyDescent="0.2">
      <c r="A5741" s="6" t="s">
        <v>3118</v>
      </c>
      <c r="B5741" s="6" t="s">
        <v>31</v>
      </c>
      <c r="C5741" s="6" t="s">
        <v>31</v>
      </c>
      <c r="D5741" s="6" t="s">
        <v>31</v>
      </c>
      <c r="E5741" s="6" t="s">
        <v>31</v>
      </c>
    </row>
    <row r="5742" spans="1:5" ht="12" x14ac:dyDescent="0.2">
      <c r="A5742" s="6" t="s">
        <v>3363</v>
      </c>
      <c r="B5742" s="6" t="s">
        <v>31</v>
      </c>
      <c r="C5742" s="6" t="s">
        <v>31</v>
      </c>
      <c r="D5742" s="6" t="s">
        <v>31</v>
      </c>
      <c r="E5742" s="6" t="s">
        <v>31</v>
      </c>
    </row>
    <row r="5743" spans="1:5" ht="12" x14ac:dyDescent="0.2">
      <c r="A5743" s="6" t="s">
        <v>3364</v>
      </c>
      <c r="B5743" s="9">
        <v>3131</v>
      </c>
      <c r="C5743" s="9">
        <v>0</v>
      </c>
      <c r="D5743" s="9">
        <v>0</v>
      </c>
      <c r="E5743" s="9">
        <v>3131</v>
      </c>
    </row>
    <row r="5744" spans="1:5" ht="12" x14ac:dyDescent="0.2">
      <c r="A5744" s="6" t="s">
        <v>3365</v>
      </c>
      <c r="B5744" s="6" t="s">
        <v>31</v>
      </c>
      <c r="C5744" s="6" t="s">
        <v>31</v>
      </c>
      <c r="D5744" s="6" t="s">
        <v>31</v>
      </c>
      <c r="E5744" s="6" t="s">
        <v>31</v>
      </c>
    </row>
    <row r="5745" spans="1:5" ht="12" x14ac:dyDescent="0.2">
      <c r="A5745" s="6" t="s">
        <v>3366</v>
      </c>
      <c r="B5745" s="9">
        <v>0</v>
      </c>
      <c r="C5745" s="9">
        <v>19973</v>
      </c>
      <c r="D5745" s="9">
        <v>0</v>
      </c>
      <c r="E5745" s="9">
        <v>19973</v>
      </c>
    </row>
    <row r="5746" spans="1:5" ht="12" x14ac:dyDescent="0.2">
      <c r="A5746" s="6" t="s">
        <v>3367</v>
      </c>
      <c r="B5746" s="6" t="s">
        <v>31</v>
      </c>
      <c r="C5746" s="6" t="s">
        <v>31</v>
      </c>
      <c r="D5746" s="6" t="s">
        <v>31</v>
      </c>
      <c r="E5746" s="6" t="s">
        <v>31</v>
      </c>
    </row>
    <row r="5747" spans="1:5" ht="12" x14ac:dyDescent="0.2">
      <c r="A5747" s="6" t="s">
        <v>3368</v>
      </c>
      <c r="B5747" s="9">
        <v>0</v>
      </c>
      <c r="C5747" s="9">
        <v>0</v>
      </c>
      <c r="D5747" s="9">
        <v>5867</v>
      </c>
      <c r="E5747" s="9">
        <v>5867</v>
      </c>
    </row>
    <row r="5748" spans="1:5" ht="12" x14ac:dyDescent="0.2">
      <c r="A5748" s="6" t="s">
        <v>3369</v>
      </c>
      <c r="B5748" s="6" t="s">
        <v>31</v>
      </c>
      <c r="C5748" s="6" t="s">
        <v>31</v>
      </c>
      <c r="D5748" s="6" t="s">
        <v>31</v>
      </c>
      <c r="E5748" s="6" t="s">
        <v>31</v>
      </c>
    </row>
    <row r="5749" spans="1:5" ht="12" x14ac:dyDescent="0.2">
      <c r="A5749" s="6" t="s">
        <v>1503</v>
      </c>
      <c r="B5749" s="9">
        <v>3131</v>
      </c>
      <c r="C5749" s="9">
        <v>19973</v>
      </c>
      <c r="D5749" s="9">
        <v>5867</v>
      </c>
      <c r="E5749" s="9">
        <v>28971</v>
      </c>
    </row>
    <row r="5750" spans="1:5" ht="12" x14ac:dyDescent="0.2">
      <c r="A5750" s="6" t="s">
        <v>31</v>
      </c>
      <c r="B5750" s="6" t="s">
        <v>31</v>
      </c>
      <c r="C5750" s="6" t="s">
        <v>31</v>
      </c>
      <c r="D5750" s="6" t="s">
        <v>31</v>
      </c>
      <c r="E5750" s="6" t="s">
        <v>31</v>
      </c>
    </row>
    <row r="5751" spans="1:5" ht="12" x14ac:dyDescent="0.2">
      <c r="A5751" s="6" t="s">
        <v>31</v>
      </c>
      <c r="B5751" s="6" t="s">
        <v>31</v>
      </c>
      <c r="C5751" s="6" t="s">
        <v>31</v>
      </c>
      <c r="D5751" s="6" t="s">
        <v>31</v>
      </c>
      <c r="E5751" s="6" t="s">
        <v>31</v>
      </c>
    </row>
    <row r="5752" spans="1:5" ht="12" x14ac:dyDescent="0.2">
      <c r="A5752" s="7" t="s">
        <v>3370</v>
      </c>
      <c r="B5752" s="8">
        <v>5567</v>
      </c>
      <c r="C5752" s="8">
        <v>35511</v>
      </c>
      <c r="D5752" s="8">
        <v>10435</v>
      </c>
      <c r="E5752" s="8">
        <v>51513</v>
      </c>
    </row>
    <row r="5753" spans="1:5" ht="12" x14ac:dyDescent="0.2">
      <c r="A5753" s="6" t="s">
        <v>3084</v>
      </c>
      <c r="B5753" s="6" t="s">
        <v>31</v>
      </c>
      <c r="C5753" s="6" t="s">
        <v>31</v>
      </c>
      <c r="D5753" s="6" t="s">
        <v>31</v>
      </c>
      <c r="E5753" s="6" t="s">
        <v>31</v>
      </c>
    </row>
    <row r="5754" spans="1:5" ht="12" x14ac:dyDescent="0.2">
      <c r="A5754" s="6" t="s">
        <v>3085</v>
      </c>
      <c r="B5754" s="6" t="s">
        <v>31</v>
      </c>
      <c r="C5754" s="6" t="s">
        <v>31</v>
      </c>
      <c r="D5754" s="6" t="s">
        <v>31</v>
      </c>
      <c r="E5754" s="6" t="s">
        <v>31</v>
      </c>
    </row>
    <row r="5755" spans="1:5" ht="12" x14ac:dyDescent="0.2">
      <c r="A5755" s="6" t="s">
        <v>31</v>
      </c>
      <c r="B5755" s="6" t="s">
        <v>31</v>
      </c>
      <c r="C5755" s="6" t="s">
        <v>31</v>
      </c>
      <c r="D5755" s="6" t="s">
        <v>31</v>
      </c>
      <c r="E5755" s="6" t="s">
        <v>31</v>
      </c>
    </row>
    <row r="5756" spans="1:5" ht="12" x14ac:dyDescent="0.2">
      <c r="A5756" s="6" t="s">
        <v>1349</v>
      </c>
      <c r="B5756" s="6" t="s">
        <v>31</v>
      </c>
      <c r="C5756" s="6" t="s">
        <v>31</v>
      </c>
      <c r="D5756" s="6" t="s">
        <v>31</v>
      </c>
      <c r="E5756" s="6" t="s">
        <v>31</v>
      </c>
    </row>
    <row r="5757" spans="1:5" ht="12" x14ac:dyDescent="0.2">
      <c r="A5757" s="6" t="s">
        <v>1350</v>
      </c>
      <c r="B5757" s="6" t="s">
        <v>31</v>
      </c>
      <c r="C5757" s="6" t="s">
        <v>31</v>
      </c>
      <c r="D5757" s="6" t="s">
        <v>31</v>
      </c>
      <c r="E5757" s="6" t="s">
        <v>31</v>
      </c>
    </row>
    <row r="5758" spans="1:5" ht="12" x14ac:dyDescent="0.2">
      <c r="A5758" s="6" t="s">
        <v>1351</v>
      </c>
      <c r="B5758" s="6" t="s">
        <v>31</v>
      </c>
      <c r="C5758" s="6" t="s">
        <v>31</v>
      </c>
      <c r="D5758" s="6" t="s">
        <v>31</v>
      </c>
      <c r="E5758" s="6" t="s">
        <v>31</v>
      </c>
    </row>
    <row r="5759" spans="1:5" ht="12" x14ac:dyDescent="0.2">
      <c r="A5759" s="6" t="s">
        <v>31</v>
      </c>
      <c r="B5759" s="6" t="s">
        <v>31</v>
      </c>
      <c r="C5759" s="6" t="s">
        <v>31</v>
      </c>
      <c r="D5759" s="6" t="s">
        <v>31</v>
      </c>
      <c r="E5759" s="6" t="s">
        <v>31</v>
      </c>
    </row>
    <row r="5760" spans="1:5" ht="12" x14ac:dyDescent="0.2">
      <c r="A5760" s="6" t="s">
        <v>3117</v>
      </c>
      <c r="B5760" s="6" t="s">
        <v>31</v>
      </c>
      <c r="C5760" s="6" t="s">
        <v>31</v>
      </c>
      <c r="D5760" s="6" t="s">
        <v>31</v>
      </c>
      <c r="E5760" s="6" t="s">
        <v>31</v>
      </c>
    </row>
    <row r="5761" spans="1:5" ht="12" x14ac:dyDescent="0.2">
      <c r="A5761" s="6" t="s">
        <v>1365</v>
      </c>
      <c r="B5761" s="9">
        <v>0</v>
      </c>
      <c r="C5761" s="9">
        <v>0</v>
      </c>
      <c r="D5761" s="9">
        <v>0</v>
      </c>
      <c r="E5761" s="9">
        <v>0</v>
      </c>
    </row>
    <row r="5762" spans="1:5" ht="12" x14ac:dyDescent="0.2">
      <c r="A5762" s="6" t="s">
        <v>31</v>
      </c>
      <c r="B5762" s="6" t="s">
        <v>31</v>
      </c>
      <c r="C5762" s="6" t="s">
        <v>31</v>
      </c>
      <c r="D5762" s="6" t="s">
        <v>31</v>
      </c>
      <c r="E5762" s="6" t="s">
        <v>31</v>
      </c>
    </row>
    <row r="5763" spans="1:5" ht="12" x14ac:dyDescent="0.2">
      <c r="A5763" s="6" t="s">
        <v>31</v>
      </c>
      <c r="B5763" s="6" t="s">
        <v>31</v>
      </c>
      <c r="C5763" s="6" t="s">
        <v>31</v>
      </c>
      <c r="D5763" s="6" t="s">
        <v>31</v>
      </c>
      <c r="E5763" s="6" t="s">
        <v>31</v>
      </c>
    </row>
    <row r="5764" spans="1:5" ht="12" x14ac:dyDescent="0.2">
      <c r="A5764" s="6" t="s">
        <v>3118</v>
      </c>
      <c r="B5764" s="6" t="s">
        <v>31</v>
      </c>
      <c r="C5764" s="6" t="s">
        <v>31</v>
      </c>
      <c r="D5764" s="6" t="s">
        <v>31</v>
      </c>
      <c r="E5764" s="6" t="s">
        <v>31</v>
      </c>
    </row>
    <row r="5765" spans="1:5" ht="12" x14ac:dyDescent="0.2">
      <c r="A5765" s="6" t="s">
        <v>3371</v>
      </c>
      <c r="B5765" s="6" t="s">
        <v>31</v>
      </c>
      <c r="C5765" s="6" t="s">
        <v>31</v>
      </c>
      <c r="D5765" s="6" t="s">
        <v>31</v>
      </c>
      <c r="E5765" s="6" t="s">
        <v>31</v>
      </c>
    </row>
    <row r="5766" spans="1:5" ht="12" x14ac:dyDescent="0.2">
      <c r="A5766" s="6" t="s">
        <v>3372</v>
      </c>
      <c r="B5766" s="9">
        <v>5567</v>
      </c>
      <c r="C5766" s="9">
        <v>0</v>
      </c>
      <c r="D5766" s="9">
        <v>0</v>
      </c>
      <c r="E5766" s="9">
        <v>5567</v>
      </c>
    </row>
    <row r="5767" spans="1:5" ht="12" x14ac:dyDescent="0.2">
      <c r="A5767" s="6" t="s">
        <v>3373</v>
      </c>
      <c r="B5767" s="6" t="s">
        <v>31</v>
      </c>
      <c r="C5767" s="6" t="s">
        <v>31</v>
      </c>
      <c r="D5767" s="6" t="s">
        <v>31</v>
      </c>
      <c r="E5767" s="6" t="s">
        <v>31</v>
      </c>
    </row>
    <row r="5768" spans="1:5" ht="12" x14ac:dyDescent="0.2">
      <c r="A5768" s="6" t="s">
        <v>3374</v>
      </c>
      <c r="B5768" s="9">
        <v>0</v>
      </c>
      <c r="C5768" s="9">
        <v>35511</v>
      </c>
      <c r="D5768" s="9">
        <v>0</v>
      </c>
      <c r="E5768" s="9">
        <v>35511</v>
      </c>
    </row>
    <row r="5769" spans="1:5" ht="12" x14ac:dyDescent="0.2">
      <c r="A5769" s="6" t="s">
        <v>3375</v>
      </c>
      <c r="B5769" s="6" t="s">
        <v>31</v>
      </c>
      <c r="C5769" s="6" t="s">
        <v>31</v>
      </c>
      <c r="D5769" s="6" t="s">
        <v>31</v>
      </c>
      <c r="E5769" s="6" t="s">
        <v>31</v>
      </c>
    </row>
    <row r="5770" spans="1:5" ht="12" x14ac:dyDescent="0.2">
      <c r="A5770" s="6" t="s">
        <v>3376</v>
      </c>
      <c r="B5770" s="9">
        <v>0</v>
      </c>
      <c r="C5770" s="9">
        <v>0</v>
      </c>
      <c r="D5770" s="9">
        <v>10435</v>
      </c>
      <c r="E5770" s="9">
        <v>10435</v>
      </c>
    </row>
    <row r="5771" spans="1:5" ht="12" x14ac:dyDescent="0.2">
      <c r="A5771" s="6" t="s">
        <v>3377</v>
      </c>
      <c r="B5771" s="6" t="s">
        <v>31</v>
      </c>
      <c r="C5771" s="6" t="s">
        <v>31</v>
      </c>
      <c r="D5771" s="6" t="s">
        <v>31</v>
      </c>
      <c r="E5771" s="6" t="s">
        <v>31</v>
      </c>
    </row>
    <row r="5772" spans="1:5" ht="12" x14ac:dyDescent="0.2">
      <c r="A5772" s="6" t="s">
        <v>1503</v>
      </c>
      <c r="B5772" s="9">
        <v>5567</v>
      </c>
      <c r="C5772" s="9">
        <v>35511</v>
      </c>
      <c r="D5772" s="9">
        <v>10435</v>
      </c>
      <c r="E5772" s="9">
        <v>51513</v>
      </c>
    </row>
    <row r="5773" spans="1:5" ht="12" x14ac:dyDescent="0.2">
      <c r="A5773" s="6" t="s">
        <v>31</v>
      </c>
      <c r="B5773" s="6" t="s">
        <v>31</v>
      </c>
      <c r="C5773" s="6" t="s">
        <v>31</v>
      </c>
      <c r="D5773" s="6" t="s">
        <v>31</v>
      </c>
      <c r="E5773" s="6" t="s">
        <v>31</v>
      </c>
    </row>
    <row r="5774" spans="1:5" ht="12" x14ac:dyDescent="0.2">
      <c r="A5774" s="6" t="s">
        <v>31</v>
      </c>
      <c r="B5774" s="6" t="s">
        <v>31</v>
      </c>
      <c r="C5774" s="6" t="s">
        <v>31</v>
      </c>
      <c r="D5774" s="6" t="s">
        <v>31</v>
      </c>
      <c r="E5774" s="6" t="s">
        <v>31</v>
      </c>
    </row>
    <row r="5775" spans="1:5" ht="12" x14ac:dyDescent="0.2">
      <c r="A5775" s="7" t="s">
        <v>3378</v>
      </c>
      <c r="B5775" s="8">
        <v>6679</v>
      </c>
      <c r="C5775" s="8">
        <v>42612</v>
      </c>
      <c r="D5775" s="8">
        <v>12518</v>
      </c>
      <c r="E5775" s="8">
        <v>61809</v>
      </c>
    </row>
    <row r="5776" spans="1:5" ht="12" x14ac:dyDescent="0.2">
      <c r="A5776" s="6" t="s">
        <v>3084</v>
      </c>
      <c r="B5776" s="6" t="s">
        <v>31</v>
      </c>
      <c r="C5776" s="6" t="s">
        <v>31</v>
      </c>
      <c r="D5776" s="6" t="s">
        <v>31</v>
      </c>
      <c r="E5776" s="6" t="s">
        <v>31</v>
      </c>
    </row>
    <row r="5777" spans="1:5" ht="12" x14ac:dyDescent="0.2">
      <c r="A5777" s="6" t="s">
        <v>3085</v>
      </c>
      <c r="B5777" s="6" t="s">
        <v>31</v>
      </c>
      <c r="C5777" s="6" t="s">
        <v>31</v>
      </c>
      <c r="D5777" s="6" t="s">
        <v>31</v>
      </c>
      <c r="E5777" s="6" t="s">
        <v>31</v>
      </c>
    </row>
    <row r="5778" spans="1:5" ht="12" x14ac:dyDescent="0.2">
      <c r="A5778" s="6" t="s">
        <v>31</v>
      </c>
      <c r="B5778" s="6" t="s">
        <v>31</v>
      </c>
      <c r="C5778" s="6" t="s">
        <v>31</v>
      </c>
      <c r="D5778" s="6" t="s">
        <v>31</v>
      </c>
      <c r="E5778" s="6" t="s">
        <v>31</v>
      </c>
    </row>
    <row r="5779" spans="1:5" ht="12" x14ac:dyDescent="0.2">
      <c r="A5779" s="6" t="s">
        <v>1349</v>
      </c>
      <c r="B5779" s="6" t="s">
        <v>31</v>
      </c>
      <c r="C5779" s="6" t="s">
        <v>31</v>
      </c>
      <c r="D5779" s="6" t="s">
        <v>31</v>
      </c>
      <c r="E5779" s="6" t="s">
        <v>31</v>
      </c>
    </row>
    <row r="5780" spans="1:5" ht="12" x14ac:dyDescent="0.2">
      <c r="A5780" s="6" t="s">
        <v>1350</v>
      </c>
      <c r="B5780" s="6" t="s">
        <v>31</v>
      </c>
      <c r="C5780" s="6" t="s">
        <v>31</v>
      </c>
      <c r="D5780" s="6" t="s">
        <v>31</v>
      </c>
      <c r="E5780" s="6" t="s">
        <v>31</v>
      </c>
    </row>
    <row r="5781" spans="1:5" ht="12" x14ac:dyDescent="0.2">
      <c r="A5781" s="6" t="s">
        <v>1351</v>
      </c>
      <c r="B5781" s="6" t="s">
        <v>31</v>
      </c>
      <c r="C5781" s="6" t="s">
        <v>31</v>
      </c>
      <c r="D5781" s="6" t="s">
        <v>31</v>
      </c>
      <c r="E5781" s="6" t="s">
        <v>31</v>
      </c>
    </row>
    <row r="5782" spans="1:5" ht="12" x14ac:dyDescent="0.2">
      <c r="A5782" s="6" t="s">
        <v>31</v>
      </c>
      <c r="B5782" s="6" t="s">
        <v>31</v>
      </c>
      <c r="C5782" s="6" t="s">
        <v>31</v>
      </c>
      <c r="D5782" s="6" t="s">
        <v>31</v>
      </c>
      <c r="E5782" s="6" t="s">
        <v>31</v>
      </c>
    </row>
    <row r="5783" spans="1:5" ht="12" x14ac:dyDescent="0.2">
      <c r="A5783" s="6" t="s">
        <v>3117</v>
      </c>
      <c r="B5783" s="6" t="s">
        <v>31</v>
      </c>
      <c r="C5783" s="6" t="s">
        <v>31</v>
      </c>
      <c r="D5783" s="6" t="s">
        <v>31</v>
      </c>
      <c r="E5783" s="6" t="s">
        <v>31</v>
      </c>
    </row>
    <row r="5784" spans="1:5" ht="12" x14ac:dyDescent="0.2">
      <c r="A5784" s="6" t="s">
        <v>1365</v>
      </c>
      <c r="B5784" s="9">
        <v>0</v>
      </c>
      <c r="C5784" s="9">
        <v>0</v>
      </c>
      <c r="D5784" s="9">
        <v>0</v>
      </c>
      <c r="E5784" s="9">
        <v>0</v>
      </c>
    </row>
    <row r="5785" spans="1:5" ht="12" x14ac:dyDescent="0.2">
      <c r="A5785" s="6" t="s">
        <v>31</v>
      </c>
      <c r="B5785" s="6" t="s">
        <v>31</v>
      </c>
      <c r="C5785" s="6" t="s">
        <v>31</v>
      </c>
      <c r="D5785" s="6" t="s">
        <v>31</v>
      </c>
      <c r="E5785" s="6" t="s">
        <v>31</v>
      </c>
    </row>
    <row r="5786" spans="1:5" ht="12" x14ac:dyDescent="0.2">
      <c r="A5786" s="6" t="s">
        <v>31</v>
      </c>
      <c r="B5786" s="6" t="s">
        <v>31</v>
      </c>
      <c r="C5786" s="6" t="s">
        <v>31</v>
      </c>
      <c r="D5786" s="6" t="s">
        <v>31</v>
      </c>
      <c r="E5786" s="6" t="s">
        <v>31</v>
      </c>
    </row>
    <row r="5787" spans="1:5" ht="12" x14ac:dyDescent="0.2">
      <c r="A5787" s="6" t="s">
        <v>3118</v>
      </c>
      <c r="B5787" s="6" t="s">
        <v>31</v>
      </c>
      <c r="C5787" s="6" t="s">
        <v>31</v>
      </c>
      <c r="D5787" s="6" t="s">
        <v>31</v>
      </c>
      <c r="E5787" s="6" t="s">
        <v>31</v>
      </c>
    </row>
    <row r="5788" spans="1:5" ht="12" x14ac:dyDescent="0.2">
      <c r="A5788" s="6" t="s">
        <v>3379</v>
      </c>
      <c r="B5788" s="6" t="s">
        <v>31</v>
      </c>
      <c r="C5788" s="6" t="s">
        <v>31</v>
      </c>
      <c r="D5788" s="6" t="s">
        <v>31</v>
      </c>
      <c r="E5788" s="6" t="s">
        <v>31</v>
      </c>
    </row>
    <row r="5789" spans="1:5" ht="12" x14ac:dyDescent="0.2">
      <c r="A5789" s="6" t="s">
        <v>3380</v>
      </c>
      <c r="B5789" s="9">
        <v>6679</v>
      </c>
      <c r="C5789" s="9">
        <v>0</v>
      </c>
      <c r="D5789" s="9">
        <v>0</v>
      </c>
      <c r="E5789" s="9">
        <v>6679</v>
      </c>
    </row>
    <row r="5790" spans="1:5" ht="12" x14ac:dyDescent="0.2">
      <c r="A5790" s="6" t="s">
        <v>3381</v>
      </c>
      <c r="B5790" s="6" t="s">
        <v>31</v>
      </c>
      <c r="C5790" s="6" t="s">
        <v>31</v>
      </c>
      <c r="D5790" s="6" t="s">
        <v>31</v>
      </c>
      <c r="E5790" s="6" t="s">
        <v>31</v>
      </c>
    </row>
    <row r="5791" spans="1:5" ht="12" x14ac:dyDescent="0.2">
      <c r="A5791" s="6" t="s">
        <v>3382</v>
      </c>
      <c r="B5791" s="9">
        <v>0</v>
      </c>
      <c r="C5791" s="9">
        <v>42612</v>
      </c>
      <c r="D5791" s="9">
        <v>0</v>
      </c>
      <c r="E5791" s="9">
        <v>42612</v>
      </c>
    </row>
    <row r="5792" spans="1:5" ht="12" x14ac:dyDescent="0.2">
      <c r="A5792" s="6" t="s">
        <v>3383</v>
      </c>
      <c r="B5792" s="6" t="s">
        <v>31</v>
      </c>
      <c r="C5792" s="6" t="s">
        <v>31</v>
      </c>
      <c r="D5792" s="6" t="s">
        <v>31</v>
      </c>
      <c r="E5792" s="6" t="s">
        <v>31</v>
      </c>
    </row>
    <row r="5793" spans="1:5" ht="12" x14ac:dyDescent="0.2">
      <c r="A5793" s="6" t="s">
        <v>3384</v>
      </c>
      <c r="B5793" s="9">
        <v>0</v>
      </c>
      <c r="C5793" s="9">
        <v>0</v>
      </c>
      <c r="D5793" s="9">
        <v>12518</v>
      </c>
      <c r="E5793" s="9">
        <v>12518</v>
      </c>
    </row>
    <row r="5794" spans="1:5" ht="12" x14ac:dyDescent="0.2">
      <c r="A5794" s="6" t="s">
        <v>3385</v>
      </c>
      <c r="B5794" s="6" t="s">
        <v>31</v>
      </c>
      <c r="C5794" s="6" t="s">
        <v>31</v>
      </c>
      <c r="D5794" s="6" t="s">
        <v>31</v>
      </c>
      <c r="E5794" s="6" t="s">
        <v>31</v>
      </c>
    </row>
    <row r="5795" spans="1:5" ht="12" x14ac:dyDescent="0.2">
      <c r="A5795" s="6" t="s">
        <v>1503</v>
      </c>
      <c r="B5795" s="9">
        <v>6679</v>
      </c>
      <c r="C5795" s="9">
        <v>42612</v>
      </c>
      <c r="D5795" s="9">
        <v>12518</v>
      </c>
      <c r="E5795" s="9">
        <v>61809</v>
      </c>
    </row>
    <row r="5796" spans="1:5" ht="12" x14ac:dyDescent="0.2">
      <c r="A5796" s="6" t="s">
        <v>31</v>
      </c>
      <c r="B5796" s="6" t="s">
        <v>31</v>
      </c>
      <c r="C5796" s="6" t="s">
        <v>31</v>
      </c>
      <c r="D5796" s="6" t="s">
        <v>31</v>
      </c>
      <c r="E5796" s="6" t="s">
        <v>31</v>
      </c>
    </row>
    <row r="5797" spans="1:5" ht="12" x14ac:dyDescent="0.2">
      <c r="A5797" s="6" t="s">
        <v>31</v>
      </c>
      <c r="B5797" s="6" t="s">
        <v>31</v>
      </c>
      <c r="C5797" s="6" t="s">
        <v>31</v>
      </c>
      <c r="D5797" s="6" t="s">
        <v>31</v>
      </c>
      <c r="E5797" s="6" t="s">
        <v>31</v>
      </c>
    </row>
    <row r="5798" spans="1:5" ht="12" x14ac:dyDescent="0.2">
      <c r="A5798" s="7" t="s">
        <v>3386</v>
      </c>
      <c r="B5798" s="8">
        <v>8349</v>
      </c>
      <c r="C5798" s="8">
        <v>53245</v>
      </c>
      <c r="D5798" s="8">
        <v>15649</v>
      </c>
      <c r="E5798" s="8">
        <v>77243</v>
      </c>
    </row>
    <row r="5799" spans="1:5" ht="12" x14ac:dyDescent="0.2">
      <c r="A5799" s="6" t="s">
        <v>3084</v>
      </c>
      <c r="B5799" s="6" t="s">
        <v>31</v>
      </c>
      <c r="C5799" s="6" t="s">
        <v>31</v>
      </c>
      <c r="D5799" s="6" t="s">
        <v>31</v>
      </c>
      <c r="E5799" s="6" t="s">
        <v>31</v>
      </c>
    </row>
    <row r="5800" spans="1:5" ht="12" x14ac:dyDescent="0.2">
      <c r="A5800" s="6" t="s">
        <v>3085</v>
      </c>
      <c r="B5800" s="6" t="s">
        <v>31</v>
      </c>
      <c r="C5800" s="6" t="s">
        <v>31</v>
      </c>
      <c r="D5800" s="6" t="s">
        <v>31</v>
      </c>
      <c r="E5800" s="6" t="s">
        <v>31</v>
      </c>
    </row>
    <row r="5801" spans="1:5" ht="12" x14ac:dyDescent="0.2">
      <c r="A5801" s="6" t="s">
        <v>31</v>
      </c>
      <c r="B5801" s="6" t="s">
        <v>31</v>
      </c>
      <c r="C5801" s="6" t="s">
        <v>31</v>
      </c>
      <c r="D5801" s="6" t="s">
        <v>31</v>
      </c>
      <c r="E5801" s="6" t="s">
        <v>31</v>
      </c>
    </row>
    <row r="5802" spans="1:5" ht="12" x14ac:dyDescent="0.2">
      <c r="A5802" s="6" t="s">
        <v>1349</v>
      </c>
      <c r="B5802" s="6" t="s">
        <v>31</v>
      </c>
      <c r="C5802" s="6" t="s">
        <v>31</v>
      </c>
      <c r="D5802" s="6" t="s">
        <v>31</v>
      </c>
      <c r="E5802" s="6" t="s">
        <v>31</v>
      </c>
    </row>
    <row r="5803" spans="1:5" ht="12" x14ac:dyDescent="0.2">
      <c r="A5803" s="6" t="s">
        <v>1350</v>
      </c>
      <c r="B5803" s="6" t="s">
        <v>31</v>
      </c>
      <c r="C5803" s="6" t="s">
        <v>31</v>
      </c>
      <c r="D5803" s="6" t="s">
        <v>31</v>
      </c>
      <c r="E5803" s="6" t="s">
        <v>31</v>
      </c>
    </row>
    <row r="5804" spans="1:5" ht="12" x14ac:dyDescent="0.2">
      <c r="A5804" s="6" t="s">
        <v>1351</v>
      </c>
      <c r="B5804" s="6" t="s">
        <v>31</v>
      </c>
      <c r="C5804" s="6" t="s">
        <v>31</v>
      </c>
      <c r="D5804" s="6" t="s">
        <v>31</v>
      </c>
      <c r="E5804" s="6" t="s">
        <v>31</v>
      </c>
    </row>
    <row r="5805" spans="1:5" ht="12" x14ac:dyDescent="0.2">
      <c r="A5805" s="6" t="s">
        <v>31</v>
      </c>
      <c r="B5805" s="6" t="s">
        <v>31</v>
      </c>
      <c r="C5805" s="6" t="s">
        <v>31</v>
      </c>
      <c r="D5805" s="6" t="s">
        <v>31</v>
      </c>
      <c r="E5805" s="6" t="s">
        <v>31</v>
      </c>
    </row>
    <row r="5806" spans="1:5" ht="12" x14ac:dyDescent="0.2">
      <c r="A5806" s="6" t="s">
        <v>3117</v>
      </c>
      <c r="B5806" s="6" t="s">
        <v>31</v>
      </c>
      <c r="C5806" s="6" t="s">
        <v>31</v>
      </c>
      <c r="D5806" s="6" t="s">
        <v>31</v>
      </c>
      <c r="E5806" s="6" t="s">
        <v>31</v>
      </c>
    </row>
    <row r="5807" spans="1:5" ht="12" x14ac:dyDescent="0.2">
      <c r="A5807" s="6" t="s">
        <v>1365</v>
      </c>
      <c r="B5807" s="9">
        <v>0</v>
      </c>
      <c r="C5807" s="9">
        <v>0</v>
      </c>
      <c r="D5807" s="9">
        <v>0</v>
      </c>
      <c r="E5807" s="9">
        <v>0</v>
      </c>
    </row>
    <row r="5808" spans="1:5" ht="12" x14ac:dyDescent="0.2">
      <c r="A5808" s="6" t="s">
        <v>31</v>
      </c>
      <c r="B5808" s="6" t="s">
        <v>31</v>
      </c>
      <c r="C5808" s="6" t="s">
        <v>31</v>
      </c>
      <c r="D5808" s="6" t="s">
        <v>31</v>
      </c>
      <c r="E5808" s="6" t="s">
        <v>31</v>
      </c>
    </row>
    <row r="5809" spans="1:5" ht="12" x14ac:dyDescent="0.2">
      <c r="A5809" s="6" t="s">
        <v>31</v>
      </c>
      <c r="B5809" s="6" t="s">
        <v>31</v>
      </c>
      <c r="C5809" s="6" t="s">
        <v>31</v>
      </c>
      <c r="D5809" s="6" t="s">
        <v>31</v>
      </c>
      <c r="E5809" s="6" t="s">
        <v>31</v>
      </c>
    </row>
    <row r="5810" spans="1:5" ht="12" x14ac:dyDescent="0.2">
      <c r="A5810" s="6" t="s">
        <v>3118</v>
      </c>
      <c r="B5810" s="6" t="s">
        <v>31</v>
      </c>
      <c r="C5810" s="6" t="s">
        <v>31</v>
      </c>
      <c r="D5810" s="6" t="s">
        <v>31</v>
      </c>
      <c r="E5810" s="6" t="s">
        <v>31</v>
      </c>
    </row>
    <row r="5811" spans="1:5" ht="12" x14ac:dyDescent="0.2">
      <c r="A5811" s="6" t="s">
        <v>3387</v>
      </c>
      <c r="B5811" s="6" t="s">
        <v>31</v>
      </c>
      <c r="C5811" s="6" t="s">
        <v>31</v>
      </c>
      <c r="D5811" s="6" t="s">
        <v>31</v>
      </c>
      <c r="E5811" s="6" t="s">
        <v>31</v>
      </c>
    </row>
    <row r="5812" spans="1:5" ht="12" x14ac:dyDescent="0.2">
      <c r="A5812" s="6" t="s">
        <v>3388</v>
      </c>
      <c r="B5812" s="9">
        <v>8349</v>
      </c>
      <c r="C5812" s="9">
        <v>0</v>
      </c>
      <c r="D5812" s="9">
        <v>0</v>
      </c>
      <c r="E5812" s="9">
        <v>8349</v>
      </c>
    </row>
    <row r="5813" spans="1:5" ht="12" x14ac:dyDescent="0.2">
      <c r="A5813" s="6" t="s">
        <v>3389</v>
      </c>
      <c r="B5813" s="6" t="s">
        <v>31</v>
      </c>
      <c r="C5813" s="6" t="s">
        <v>31</v>
      </c>
      <c r="D5813" s="6" t="s">
        <v>31</v>
      </c>
      <c r="E5813" s="6" t="s">
        <v>31</v>
      </c>
    </row>
    <row r="5814" spans="1:5" ht="12" x14ac:dyDescent="0.2">
      <c r="A5814" s="6" t="s">
        <v>3390</v>
      </c>
      <c r="B5814" s="9">
        <v>0</v>
      </c>
      <c r="C5814" s="9">
        <v>53245</v>
      </c>
      <c r="D5814" s="9">
        <v>0</v>
      </c>
      <c r="E5814" s="9">
        <v>53245</v>
      </c>
    </row>
    <row r="5815" spans="1:5" ht="12" x14ac:dyDescent="0.2">
      <c r="A5815" s="6" t="s">
        <v>3391</v>
      </c>
      <c r="B5815" s="6" t="s">
        <v>31</v>
      </c>
      <c r="C5815" s="6" t="s">
        <v>31</v>
      </c>
      <c r="D5815" s="6" t="s">
        <v>31</v>
      </c>
      <c r="E5815" s="6" t="s">
        <v>31</v>
      </c>
    </row>
    <row r="5816" spans="1:5" ht="12" x14ac:dyDescent="0.2">
      <c r="A5816" s="6" t="s">
        <v>3392</v>
      </c>
      <c r="B5816" s="9">
        <v>0</v>
      </c>
      <c r="C5816" s="9">
        <v>0</v>
      </c>
      <c r="D5816" s="9">
        <v>15649</v>
      </c>
      <c r="E5816" s="9">
        <v>15649</v>
      </c>
    </row>
    <row r="5817" spans="1:5" ht="12" x14ac:dyDescent="0.2">
      <c r="A5817" s="6" t="s">
        <v>3393</v>
      </c>
      <c r="B5817" s="6" t="s">
        <v>31</v>
      </c>
      <c r="C5817" s="6" t="s">
        <v>31</v>
      </c>
      <c r="D5817" s="6" t="s">
        <v>31</v>
      </c>
      <c r="E5817" s="6" t="s">
        <v>31</v>
      </c>
    </row>
    <row r="5818" spans="1:5" ht="12" x14ac:dyDescent="0.2">
      <c r="A5818" s="6" t="s">
        <v>1503</v>
      </c>
      <c r="B5818" s="9">
        <v>8349</v>
      </c>
      <c r="C5818" s="9">
        <v>53245</v>
      </c>
      <c r="D5818" s="9">
        <v>15649</v>
      </c>
      <c r="E5818" s="9">
        <v>77243</v>
      </c>
    </row>
    <row r="5819" spans="1:5" ht="12" x14ac:dyDescent="0.2">
      <c r="A5819" s="6" t="s">
        <v>31</v>
      </c>
      <c r="B5819" s="6" t="s">
        <v>31</v>
      </c>
      <c r="C5819" s="6" t="s">
        <v>31</v>
      </c>
      <c r="D5819" s="6" t="s">
        <v>31</v>
      </c>
      <c r="E5819" s="6" t="s">
        <v>31</v>
      </c>
    </row>
    <row r="5820" spans="1:5" ht="12" x14ac:dyDescent="0.2">
      <c r="A5820" s="6" t="s">
        <v>31</v>
      </c>
      <c r="B5820" s="6" t="s">
        <v>31</v>
      </c>
      <c r="C5820" s="6" t="s">
        <v>31</v>
      </c>
      <c r="D5820" s="6" t="s">
        <v>31</v>
      </c>
      <c r="E5820" s="6" t="s">
        <v>31</v>
      </c>
    </row>
    <row r="5821" spans="1:5" ht="12" x14ac:dyDescent="0.2">
      <c r="A5821" s="7" t="s">
        <v>3394</v>
      </c>
      <c r="B5821" s="8">
        <v>1445</v>
      </c>
      <c r="C5821" s="8">
        <v>10069</v>
      </c>
      <c r="D5821" s="8">
        <v>2593</v>
      </c>
      <c r="E5821" s="8">
        <v>14107</v>
      </c>
    </row>
    <row r="5822" spans="1:5" ht="12" x14ac:dyDescent="0.2">
      <c r="A5822" s="6" t="s">
        <v>3084</v>
      </c>
      <c r="B5822" s="6" t="s">
        <v>31</v>
      </c>
      <c r="C5822" s="6" t="s">
        <v>31</v>
      </c>
      <c r="D5822" s="6" t="s">
        <v>31</v>
      </c>
      <c r="E5822" s="6" t="s">
        <v>31</v>
      </c>
    </row>
    <row r="5823" spans="1:5" ht="12" x14ac:dyDescent="0.2">
      <c r="A5823" s="6" t="s">
        <v>3085</v>
      </c>
      <c r="B5823" s="6" t="s">
        <v>31</v>
      </c>
      <c r="C5823" s="6" t="s">
        <v>31</v>
      </c>
      <c r="D5823" s="6" t="s">
        <v>31</v>
      </c>
      <c r="E5823" s="6" t="s">
        <v>31</v>
      </c>
    </row>
    <row r="5824" spans="1:5" ht="12" x14ac:dyDescent="0.2">
      <c r="A5824" s="6" t="s">
        <v>31</v>
      </c>
      <c r="B5824" s="6" t="s">
        <v>31</v>
      </c>
      <c r="C5824" s="6" t="s">
        <v>31</v>
      </c>
      <c r="D5824" s="6" t="s">
        <v>31</v>
      </c>
      <c r="E5824" s="6" t="s">
        <v>31</v>
      </c>
    </row>
    <row r="5825" spans="1:5" ht="12" x14ac:dyDescent="0.2">
      <c r="A5825" s="6" t="s">
        <v>1349</v>
      </c>
      <c r="B5825" s="6" t="s">
        <v>31</v>
      </c>
      <c r="C5825" s="6" t="s">
        <v>31</v>
      </c>
      <c r="D5825" s="6" t="s">
        <v>31</v>
      </c>
      <c r="E5825" s="6" t="s">
        <v>31</v>
      </c>
    </row>
    <row r="5826" spans="1:5" ht="12" x14ac:dyDescent="0.2">
      <c r="A5826" s="6" t="s">
        <v>1350</v>
      </c>
      <c r="B5826" s="6" t="s">
        <v>31</v>
      </c>
      <c r="C5826" s="6" t="s">
        <v>31</v>
      </c>
      <c r="D5826" s="6" t="s">
        <v>31</v>
      </c>
      <c r="E5826" s="6" t="s">
        <v>31</v>
      </c>
    </row>
    <row r="5827" spans="1:5" ht="12" x14ac:dyDescent="0.2">
      <c r="A5827" s="6" t="s">
        <v>1351</v>
      </c>
      <c r="B5827" s="6" t="s">
        <v>31</v>
      </c>
      <c r="C5827" s="6" t="s">
        <v>31</v>
      </c>
      <c r="D5827" s="6" t="s">
        <v>31</v>
      </c>
      <c r="E5827" s="6" t="s">
        <v>31</v>
      </c>
    </row>
    <row r="5828" spans="1:5" ht="12" x14ac:dyDescent="0.2">
      <c r="A5828" s="6" t="s">
        <v>31</v>
      </c>
      <c r="B5828" s="6" t="s">
        <v>31</v>
      </c>
      <c r="C5828" s="6" t="s">
        <v>31</v>
      </c>
      <c r="D5828" s="6" t="s">
        <v>31</v>
      </c>
      <c r="E5828" s="6" t="s">
        <v>31</v>
      </c>
    </row>
    <row r="5829" spans="1:5" ht="12" x14ac:dyDescent="0.2">
      <c r="A5829" s="6" t="s">
        <v>3117</v>
      </c>
      <c r="B5829" s="6" t="s">
        <v>31</v>
      </c>
      <c r="C5829" s="6" t="s">
        <v>31</v>
      </c>
      <c r="D5829" s="6" t="s">
        <v>31</v>
      </c>
      <c r="E5829" s="6" t="s">
        <v>31</v>
      </c>
    </row>
    <row r="5830" spans="1:5" ht="12" x14ac:dyDescent="0.2">
      <c r="A5830" s="6" t="s">
        <v>1365</v>
      </c>
      <c r="B5830" s="9">
        <v>0</v>
      </c>
      <c r="C5830" s="9">
        <v>0</v>
      </c>
      <c r="D5830" s="9">
        <v>0</v>
      </c>
      <c r="E5830" s="9">
        <v>0</v>
      </c>
    </row>
    <row r="5831" spans="1:5" ht="12" x14ac:dyDescent="0.2">
      <c r="A5831" s="6" t="s">
        <v>31</v>
      </c>
      <c r="B5831" s="6" t="s">
        <v>31</v>
      </c>
      <c r="C5831" s="6" t="s">
        <v>31</v>
      </c>
      <c r="D5831" s="6" t="s">
        <v>31</v>
      </c>
      <c r="E5831" s="6" t="s">
        <v>31</v>
      </c>
    </row>
    <row r="5832" spans="1:5" ht="12" x14ac:dyDescent="0.2">
      <c r="A5832" s="6" t="s">
        <v>31</v>
      </c>
      <c r="B5832" s="6" t="s">
        <v>31</v>
      </c>
      <c r="C5832" s="6" t="s">
        <v>31</v>
      </c>
      <c r="D5832" s="6" t="s">
        <v>31</v>
      </c>
      <c r="E5832" s="6" t="s">
        <v>31</v>
      </c>
    </row>
    <row r="5833" spans="1:5" ht="12" x14ac:dyDescent="0.2">
      <c r="A5833" s="6" t="s">
        <v>3118</v>
      </c>
      <c r="B5833" s="6" t="s">
        <v>31</v>
      </c>
      <c r="C5833" s="6" t="s">
        <v>31</v>
      </c>
      <c r="D5833" s="6" t="s">
        <v>31</v>
      </c>
      <c r="E5833" s="6" t="s">
        <v>31</v>
      </c>
    </row>
    <row r="5834" spans="1:5" ht="12" x14ac:dyDescent="0.2">
      <c r="A5834" s="6" t="s">
        <v>3395</v>
      </c>
      <c r="B5834" s="6" t="s">
        <v>31</v>
      </c>
      <c r="C5834" s="6" t="s">
        <v>31</v>
      </c>
      <c r="D5834" s="6" t="s">
        <v>31</v>
      </c>
      <c r="E5834" s="6" t="s">
        <v>31</v>
      </c>
    </row>
    <row r="5835" spans="1:5" ht="12" x14ac:dyDescent="0.2">
      <c r="A5835" s="6" t="s">
        <v>3396</v>
      </c>
      <c r="B5835" s="9">
        <v>1445</v>
      </c>
      <c r="C5835" s="9">
        <v>0</v>
      </c>
      <c r="D5835" s="9">
        <v>0</v>
      </c>
      <c r="E5835" s="9">
        <v>1445</v>
      </c>
    </row>
    <row r="5836" spans="1:5" ht="12" x14ac:dyDescent="0.2">
      <c r="A5836" s="6" t="s">
        <v>3397</v>
      </c>
      <c r="B5836" s="6" t="s">
        <v>31</v>
      </c>
      <c r="C5836" s="6" t="s">
        <v>31</v>
      </c>
      <c r="D5836" s="6" t="s">
        <v>31</v>
      </c>
      <c r="E5836" s="6" t="s">
        <v>31</v>
      </c>
    </row>
    <row r="5837" spans="1:5" ht="12" x14ac:dyDescent="0.2">
      <c r="A5837" s="6" t="s">
        <v>3398</v>
      </c>
      <c r="B5837" s="9">
        <v>0</v>
      </c>
      <c r="C5837" s="9">
        <v>10069</v>
      </c>
      <c r="D5837" s="9">
        <v>0</v>
      </c>
      <c r="E5837" s="9">
        <v>10069</v>
      </c>
    </row>
    <row r="5838" spans="1:5" ht="12" x14ac:dyDescent="0.2">
      <c r="A5838" s="6" t="s">
        <v>3399</v>
      </c>
      <c r="B5838" s="6" t="s">
        <v>31</v>
      </c>
      <c r="C5838" s="6" t="s">
        <v>31</v>
      </c>
      <c r="D5838" s="6" t="s">
        <v>31</v>
      </c>
      <c r="E5838" s="6" t="s">
        <v>31</v>
      </c>
    </row>
    <row r="5839" spans="1:5" ht="12" x14ac:dyDescent="0.2">
      <c r="A5839" s="6" t="s">
        <v>3400</v>
      </c>
      <c r="B5839" s="9">
        <v>0</v>
      </c>
      <c r="C5839" s="9">
        <v>0</v>
      </c>
      <c r="D5839" s="9">
        <v>2593</v>
      </c>
      <c r="E5839" s="9">
        <v>2593</v>
      </c>
    </row>
    <row r="5840" spans="1:5" ht="12" x14ac:dyDescent="0.2">
      <c r="A5840" s="6" t="s">
        <v>3401</v>
      </c>
      <c r="B5840" s="6" t="s">
        <v>31</v>
      </c>
      <c r="C5840" s="6" t="s">
        <v>31</v>
      </c>
      <c r="D5840" s="6" t="s">
        <v>31</v>
      </c>
      <c r="E5840" s="6" t="s">
        <v>31</v>
      </c>
    </row>
    <row r="5841" spans="1:5" ht="12" x14ac:dyDescent="0.2">
      <c r="A5841" s="6" t="s">
        <v>1503</v>
      </c>
      <c r="B5841" s="9">
        <v>1445</v>
      </c>
      <c r="C5841" s="9">
        <v>10069</v>
      </c>
      <c r="D5841" s="9">
        <v>2593</v>
      </c>
      <c r="E5841" s="9">
        <v>14107</v>
      </c>
    </row>
    <row r="5842" spans="1:5" ht="12" x14ac:dyDescent="0.2">
      <c r="A5842" s="6" t="s">
        <v>31</v>
      </c>
      <c r="B5842" s="6" t="s">
        <v>31</v>
      </c>
      <c r="C5842" s="6" t="s">
        <v>31</v>
      </c>
      <c r="D5842" s="6" t="s">
        <v>31</v>
      </c>
      <c r="E5842" s="6" t="s">
        <v>31</v>
      </c>
    </row>
    <row r="5843" spans="1:5" ht="12" x14ac:dyDescent="0.2">
      <c r="A5843" s="6" t="s">
        <v>31</v>
      </c>
      <c r="B5843" s="6" t="s">
        <v>31</v>
      </c>
      <c r="C5843" s="6" t="s">
        <v>31</v>
      </c>
      <c r="D5843" s="6" t="s">
        <v>31</v>
      </c>
      <c r="E5843" s="6" t="s">
        <v>31</v>
      </c>
    </row>
    <row r="5844" spans="1:5" ht="12" x14ac:dyDescent="0.2">
      <c r="A5844" s="7" t="s">
        <v>3402</v>
      </c>
      <c r="B5844" s="8">
        <v>1735</v>
      </c>
      <c r="C5844" s="8">
        <v>12099</v>
      </c>
      <c r="D5844" s="8">
        <v>3110</v>
      </c>
      <c r="E5844" s="8">
        <v>16944</v>
      </c>
    </row>
    <row r="5845" spans="1:5" ht="12" x14ac:dyDescent="0.2">
      <c r="A5845" s="6" t="s">
        <v>3084</v>
      </c>
      <c r="B5845" s="6" t="s">
        <v>31</v>
      </c>
      <c r="C5845" s="6" t="s">
        <v>31</v>
      </c>
      <c r="D5845" s="6" t="s">
        <v>31</v>
      </c>
      <c r="E5845" s="6" t="s">
        <v>31</v>
      </c>
    </row>
    <row r="5846" spans="1:5" ht="12" x14ac:dyDescent="0.2">
      <c r="A5846" s="6" t="s">
        <v>3085</v>
      </c>
      <c r="B5846" s="6" t="s">
        <v>31</v>
      </c>
      <c r="C5846" s="6" t="s">
        <v>31</v>
      </c>
      <c r="D5846" s="6" t="s">
        <v>31</v>
      </c>
      <c r="E5846" s="6" t="s">
        <v>31</v>
      </c>
    </row>
    <row r="5847" spans="1:5" ht="12" x14ac:dyDescent="0.2">
      <c r="A5847" s="6" t="s">
        <v>31</v>
      </c>
      <c r="B5847" s="6" t="s">
        <v>31</v>
      </c>
      <c r="C5847" s="6" t="s">
        <v>31</v>
      </c>
      <c r="D5847" s="6" t="s">
        <v>31</v>
      </c>
      <c r="E5847" s="6" t="s">
        <v>31</v>
      </c>
    </row>
    <row r="5848" spans="1:5" ht="12" x14ac:dyDescent="0.2">
      <c r="A5848" s="6" t="s">
        <v>1349</v>
      </c>
      <c r="B5848" s="6" t="s">
        <v>31</v>
      </c>
      <c r="C5848" s="6" t="s">
        <v>31</v>
      </c>
      <c r="D5848" s="6" t="s">
        <v>31</v>
      </c>
      <c r="E5848" s="6" t="s">
        <v>31</v>
      </c>
    </row>
    <row r="5849" spans="1:5" ht="12" x14ac:dyDescent="0.2">
      <c r="A5849" s="6" t="s">
        <v>1350</v>
      </c>
      <c r="B5849" s="6" t="s">
        <v>31</v>
      </c>
      <c r="C5849" s="6" t="s">
        <v>31</v>
      </c>
      <c r="D5849" s="6" t="s">
        <v>31</v>
      </c>
      <c r="E5849" s="6" t="s">
        <v>31</v>
      </c>
    </row>
    <row r="5850" spans="1:5" ht="12" x14ac:dyDescent="0.2">
      <c r="A5850" s="6" t="s">
        <v>1351</v>
      </c>
      <c r="B5850" s="6" t="s">
        <v>31</v>
      </c>
      <c r="C5850" s="6" t="s">
        <v>31</v>
      </c>
      <c r="D5850" s="6" t="s">
        <v>31</v>
      </c>
      <c r="E5850" s="6" t="s">
        <v>31</v>
      </c>
    </row>
    <row r="5851" spans="1:5" ht="12" x14ac:dyDescent="0.2">
      <c r="A5851" s="6" t="s">
        <v>31</v>
      </c>
      <c r="B5851" s="6" t="s">
        <v>31</v>
      </c>
      <c r="C5851" s="6" t="s">
        <v>31</v>
      </c>
      <c r="D5851" s="6" t="s">
        <v>31</v>
      </c>
      <c r="E5851" s="6" t="s">
        <v>31</v>
      </c>
    </row>
    <row r="5852" spans="1:5" ht="12" x14ac:dyDescent="0.2">
      <c r="A5852" s="6" t="s">
        <v>3117</v>
      </c>
      <c r="B5852" s="6" t="s">
        <v>31</v>
      </c>
      <c r="C5852" s="6" t="s">
        <v>31</v>
      </c>
      <c r="D5852" s="6" t="s">
        <v>31</v>
      </c>
      <c r="E5852" s="6" t="s">
        <v>31</v>
      </c>
    </row>
    <row r="5853" spans="1:5" ht="12" x14ac:dyDescent="0.2">
      <c r="A5853" s="6" t="s">
        <v>1365</v>
      </c>
      <c r="B5853" s="9">
        <v>0</v>
      </c>
      <c r="C5853" s="9">
        <v>0</v>
      </c>
      <c r="D5853" s="9">
        <v>0</v>
      </c>
      <c r="E5853" s="9">
        <v>0</v>
      </c>
    </row>
    <row r="5854" spans="1:5" ht="12" x14ac:dyDescent="0.2">
      <c r="A5854" s="6" t="s">
        <v>31</v>
      </c>
      <c r="B5854" s="6" t="s">
        <v>31</v>
      </c>
      <c r="C5854" s="6" t="s">
        <v>31</v>
      </c>
      <c r="D5854" s="6" t="s">
        <v>31</v>
      </c>
      <c r="E5854" s="6" t="s">
        <v>31</v>
      </c>
    </row>
    <row r="5855" spans="1:5" ht="12" x14ac:dyDescent="0.2">
      <c r="A5855" s="6" t="s">
        <v>31</v>
      </c>
      <c r="B5855" s="6" t="s">
        <v>31</v>
      </c>
      <c r="C5855" s="6" t="s">
        <v>31</v>
      </c>
      <c r="D5855" s="6" t="s">
        <v>31</v>
      </c>
      <c r="E5855" s="6" t="s">
        <v>31</v>
      </c>
    </row>
    <row r="5856" spans="1:5" ht="12" x14ac:dyDescent="0.2">
      <c r="A5856" s="6" t="s">
        <v>3118</v>
      </c>
      <c r="B5856" s="6" t="s">
        <v>31</v>
      </c>
      <c r="C5856" s="6" t="s">
        <v>31</v>
      </c>
      <c r="D5856" s="6" t="s">
        <v>31</v>
      </c>
      <c r="E5856" s="6" t="s">
        <v>31</v>
      </c>
    </row>
    <row r="5857" spans="1:5" ht="12" x14ac:dyDescent="0.2">
      <c r="A5857" s="6" t="s">
        <v>3403</v>
      </c>
      <c r="B5857" s="6" t="s">
        <v>31</v>
      </c>
      <c r="C5857" s="6" t="s">
        <v>31</v>
      </c>
      <c r="D5857" s="6" t="s">
        <v>31</v>
      </c>
      <c r="E5857" s="6" t="s">
        <v>31</v>
      </c>
    </row>
    <row r="5858" spans="1:5" ht="12" x14ac:dyDescent="0.2">
      <c r="A5858" s="6" t="s">
        <v>3404</v>
      </c>
      <c r="B5858" s="9">
        <v>1735</v>
      </c>
      <c r="C5858" s="9">
        <v>0</v>
      </c>
      <c r="D5858" s="9">
        <v>0</v>
      </c>
      <c r="E5858" s="9">
        <v>1735</v>
      </c>
    </row>
    <row r="5859" spans="1:5" ht="12" x14ac:dyDescent="0.2">
      <c r="A5859" s="6" t="s">
        <v>3405</v>
      </c>
      <c r="B5859" s="6" t="s">
        <v>31</v>
      </c>
      <c r="C5859" s="6" t="s">
        <v>31</v>
      </c>
      <c r="D5859" s="6" t="s">
        <v>31</v>
      </c>
      <c r="E5859" s="6" t="s">
        <v>31</v>
      </c>
    </row>
    <row r="5860" spans="1:5" ht="12" x14ac:dyDescent="0.2">
      <c r="A5860" s="6" t="s">
        <v>3406</v>
      </c>
      <c r="B5860" s="9">
        <v>0</v>
      </c>
      <c r="C5860" s="9">
        <v>12099</v>
      </c>
      <c r="D5860" s="9">
        <v>0</v>
      </c>
      <c r="E5860" s="9">
        <v>12099</v>
      </c>
    </row>
    <row r="5861" spans="1:5" ht="12" x14ac:dyDescent="0.2">
      <c r="A5861" s="6" t="s">
        <v>3407</v>
      </c>
      <c r="B5861" s="6" t="s">
        <v>31</v>
      </c>
      <c r="C5861" s="6" t="s">
        <v>31</v>
      </c>
      <c r="D5861" s="6" t="s">
        <v>31</v>
      </c>
      <c r="E5861" s="6" t="s">
        <v>31</v>
      </c>
    </row>
    <row r="5862" spans="1:5" ht="12" x14ac:dyDescent="0.2">
      <c r="A5862" s="6" t="s">
        <v>3408</v>
      </c>
      <c r="B5862" s="9">
        <v>0</v>
      </c>
      <c r="C5862" s="9">
        <v>0</v>
      </c>
      <c r="D5862" s="9">
        <v>3110</v>
      </c>
      <c r="E5862" s="9">
        <v>3110</v>
      </c>
    </row>
    <row r="5863" spans="1:5" ht="12" x14ac:dyDescent="0.2">
      <c r="A5863" s="6" t="s">
        <v>3409</v>
      </c>
      <c r="B5863" s="6" t="s">
        <v>31</v>
      </c>
      <c r="C5863" s="6" t="s">
        <v>31</v>
      </c>
      <c r="D5863" s="6" t="s">
        <v>31</v>
      </c>
      <c r="E5863" s="6" t="s">
        <v>31</v>
      </c>
    </row>
    <row r="5864" spans="1:5" ht="12" x14ac:dyDescent="0.2">
      <c r="A5864" s="6" t="s">
        <v>1503</v>
      </c>
      <c r="B5864" s="9">
        <v>1735</v>
      </c>
      <c r="C5864" s="9">
        <v>12099</v>
      </c>
      <c r="D5864" s="9">
        <v>3110</v>
      </c>
      <c r="E5864" s="9">
        <v>16944</v>
      </c>
    </row>
    <row r="5865" spans="1:5" ht="12" x14ac:dyDescent="0.2">
      <c r="A5865" s="6" t="s">
        <v>31</v>
      </c>
      <c r="B5865" s="6" t="s">
        <v>31</v>
      </c>
      <c r="C5865" s="6" t="s">
        <v>31</v>
      </c>
      <c r="D5865" s="6" t="s">
        <v>31</v>
      </c>
      <c r="E5865" s="6" t="s">
        <v>31</v>
      </c>
    </row>
    <row r="5866" spans="1:5" ht="12" x14ac:dyDescent="0.2">
      <c r="A5866" s="6" t="s">
        <v>31</v>
      </c>
      <c r="B5866" s="6" t="s">
        <v>31</v>
      </c>
      <c r="C5866" s="6" t="s">
        <v>31</v>
      </c>
      <c r="D5866" s="6" t="s">
        <v>31</v>
      </c>
      <c r="E5866" s="6" t="s">
        <v>31</v>
      </c>
    </row>
    <row r="5867" spans="1:5" ht="12" x14ac:dyDescent="0.2">
      <c r="A5867" s="7" t="s">
        <v>3410</v>
      </c>
      <c r="B5867" s="8">
        <v>2168</v>
      </c>
      <c r="C5867" s="8">
        <v>15122</v>
      </c>
      <c r="D5867" s="8">
        <v>3886</v>
      </c>
      <c r="E5867" s="8">
        <v>21176</v>
      </c>
    </row>
    <row r="5868" spans="1:5" ht="12" x14ac:dyDescent="0.2">
      <c r="A5868" s="6" t="s">
        <v>3084</v>
      </c>
      <c r="B5868" s="6" t="s">
        <v>31</v>
      </c>
      <c r="C5868" s="6" t="s">
        <v>31</v>
      </c>
      <c r="D5868" s="6" t="s">
        <v>31</v>
      </c>
      <c r="E5868" s="6" t="s">
        <v>31</v>
      </c>
    </row>
    <row r="5869" spans="1:5" ht="12" x14ac:dyDescent="0.2">
      <c r="A5869" s="6" t="s">
        <v>3085</v>
      </c>
      <c r="B5869" s="6" t="s">
        <v>31</v>
      </c>
      <c r="C5869" s="6" t="s">
        <v>31</v>
      </c>
      <c r="D5869" s="6" t="s">
        <v>31</v>
      </c>
      <c r="E5869" s="6" t="s">
        <v>31</v>
      </c>
    </row>
    <row r="5870" spans="1:5" ht="12" x14ac:dyDescent="0.2">
      <c r="A5870" s="6" t="s">
        <v>31</v>
      </c>
      <c r="B5870" s="6" t="s">
        <v>31</v>
      </c>
      <c r="C5870" s="6" t="s">
        <v>31</v>
      </c>
      <c r="D5870" s="6" t="s">
        <v>31</v>
      </c>
      <c r="E5870" s="6" t="s">
        <v>31</v>
      </c>
    </row>
    <row r="5871" spans="1:5" ht="12" x14ac:dyDescent="0.2">
      <c r="A5871" s="6" t="s">
        <v>1349</v>
      </c>
      <c r="B5871" s="6" t="s">
        <v>31</v>
      </c>
      <c r="C5871" s="6" t="s">
        <v>31</v>
      </c>
      <c r="D5871" s="6" t="s">
        <v>31</v>
      </c>
      <c r="E5871" s="6" t="s">
        <v>31</v>
      </c>
    </row>
    <row r="5872" spans="1:5" ht="12" x14ac:dyDescent="0.2">
      <c r="A5872" s="6" t="s">
        <v>1350</v>
      </c>
      <c r="B5872" s="6" t="s">
        <v>31</v>
      </c>
      <c r="C5872" s="6" t="s">
        <v>31</v>
      </c>
      <c r="D5872" s="6" t="s">
        <v>31</v>
      </c>
      <c r="E5872" s="6" t="s">
        <v>31</v>
      </c>
    </row>
    <row r="5873" spans="1:5" ht="12" x14ac:dyDescent="0.2">
      <c r="A5873" s="6" t="s">
        <v>1351</v>
      </c>
      <c r="B5873" s="6" t="s">
        <v>31</v>
      </c>
      <c r="C5873" s="6" t="s">
        <v>31</v>
      </c>
      <c r="D5873" s="6" t="s">
        <v>31</v>
      </c>
      <c r="E5873" s="6" t="s">
        <v>31</v>
      </c>
    </row>
    <row r="5874" spans="1:5" ht="12" x14ac:dyDescent="0.2">
      <c r="A5874" s="6" t="s">
        <v>31</v>
      </c>
      <c r="B5874" s="6" t="s">
        <v>31</v>
      </c>
      <c r="C5874" s="6" t="s">
        <v>31</v>
      </c>
      <c r="D5874" s="6" t="s">
        <v>31</v>
      </c>
      <c r="E5874" s="6" t="s">
        <v>31</v>
      </c>
    </row>
    <row r="5875" spans="1:5" ht="12" x14ac:dyDescent="0.2">
      <c r="A5875" s="6" t="s">
        <v>3117</v>
      </c>
      <c r="B5875" s="6" t="s">
        <v>31</v>
      </c>
      <c r="C5875" s="6" t="s">
        <v>31</v>
      </c>
      <c r="D5875" s="6" t="s">
        <v>31</v>
      </c>
      <c r="E5875" s="6" t="s">
        <v>31</v>
      </c>
    </row>
    <row r="5876" spans="1:5" ht="12" x14ac:dyDescent="0.2">
      <c r="A5876" s="6" t="s">
        <v>1365</v>
      </c>
      <c r="B5876" s="9">
        <v>0</v>
      </c>
      <c r="C5876" s="9">
        <v>0</v>
      </c>
      <c r="D5876" s="9">
        <v>0</v>
      </c>
      <c r="E5876" s="9">
        <v>0</v>
      </c>
    </row>
    <row r="5877" spans="1:5" ht="12" x14ac:dyDescent="0.2">
      <c r="A5877" s="6" t="s">
        <v>31</v>
      </c>
      <c r="B5877" s="6" t="s">
        <v>31</v>
      </c>
      <c r="C5877" s="6" t="s">
        <v>31</v>
      </c>
      <c r="D5877" s="6" t="s">
        <v>31</v>
      </c>
      <c r="E5877" s="6" t="s">
        <v>31</v>
      </c>
    </row>
    <row r="5878" spans="1:5" ht="12" x14ac:dyDescent="0.2">
      <c r="A5878" s="6" t="s">
        <v>31</v>
      </c>
      <c r="B5878" s="6" t="s">
        <v>31</v>
      </c>
      <c r="C5878" s="6" t="s">
        <v>31</v>
      </c>
      <c r="D5878" s="6" t="s">
        <v>31</v>
      </c>
      <c r="E5878" s="6" t="s">
        <v>31</v>
      </c>
    </row>
    <row r="5879" spans="1:5" ht="12" x14ac:dyDescent="0.2">
      <c r="A5879" s="6" t="s">
        <v>3118</v>
      </c>
      <c r="B5879" s="6" t="s">
        <v>31</v>
      </c>
      <c r="C5879" s="6" t="s">
        <v>31</v>
      </c>
      <c r="D5879" s="6" t="s">
        <v>31</v>
      </c>
      <c r="E5879" s="6" t="s">
        <v>31</v>
      </c>
    </row>
    <row r="5880" spans="1:5" ht="12" x14ac:dyDescent="0.2">
      <c r="A5880" s="6" t="s">
        <v>3411</v>
      </c>
      <c r="B5880" s="6" t="s">
        <v>31</v>
      </c>
      <c r="C5880" s="6" t="s">
        <v>31</v>
      </c>
      <c r="D5880" s="6" t="s">
        <v>31</v>
      </c>
      <c r="E5880" s="6" t="s">
        <v>31</v>
      </c>
    </row>
    <row r="5881" spans="1:5" ht="12" x14ac:dyDescent="0.2">
      <c r="A5881" s="6" t="s">
        <v>3412</v>
      </c>
      <c r="B5881" s="9">
        <v>2168</v>
      </c>
      <c r="C5881" s="9">
        <v>0</v>
      </c>
      <c r="D5881" s="9">
        <v>0</v>
      </c>
      <c r="E5881" s="9">
        <v>2168</v>
      </c>
    </row>
    <row r="5882" spans="1:5" ht="12" x14ac:dyDescent="0.2">
      <c r="A5882" s="6" t="s">
        <v>3413</v>
      </c>
      <c r="B5882" s="6" t="s">
        <v>31</v>
      </c>
      <c r="C5882" s="6" t="s">
        <v>31</v>
      </c>
      <c r="D5882" s="6" t="s">
        <v>31</v>
      </c>
      <c r="E5882" s="6" t="s">
        <v>31</v>
      </c>
    </row>
    <row r="5883" spans="1:5" ht="12" x14ac:dyDescent="0.2">
      <c r="A5883" s="6" t="s">
        <v>3414</v>
      </c>
      <c r="B5883" s="9">
        <v>0</v>
      </c>
      <c r="C5883" s="9">
        <v>15122</v>
      </c>
      <c r="D5883" s="9">
        <v>0</v>
      </c>
      <c r="E5883" s="9">
        <v>15122</v>
      </c>
    </row>
    <row r="5884" spans="1:5" ht="12" x14ac:dyDescent="0.2">
      <c r="A5884" s="6" t="s">
        <v>3415</v>
      </c>
      <c r="B5884" s="6" t="s">
        <v>31</v>
      </c>
      <c r="C5884" s="6" t="s">
        <v>31</v>
      </c>
      <c r="D5884" s="6" t="s">
        <v>31</v>
      </c>
      <c r="E5884" s="6" t="s">
        <v>31</v>
      </c>
    </row>
    <row r="5885" spans="1:5" ht="12" x14ac:dyDescent="0.2">
      <c r="A5885" s="6" t="s">
        <v>3416</v>
      </c>
      <c r="B5885" s="9">
        <v>0</v>
      </c>
      <c r="C5885" s="9">
        <v>0</v>
      </c>
      <c r="D5885" s="9">
        <v>3886</v>
      </c>
      <c r="E5885" s="9">
        <v>3886</v>
      </c>
    </row>
    <row r="5886" spans="1:5" ht="12" x14ac:dyDescent="0.2">
      <c r="A5886" s="6" t="s">
        <v>3417</v>
      </c>
      <c r="B5886" s="6" t="s">
        <v>31</v>
      </c>
      <c r="C5886" s="6" t="s">
        <v>31</v>
      </c>
      <c r="D5886" s="6" t="s">
        <v>31</v>
      </c>
      <c r="E5886" s="6" t="s">
        <v>31</v>
      </c>
    </row>
    <row r="5887" spans="1:5" ht="12" x14ac:dyDescent="0.2">
      <c r="A5887" s="6" t="s">
        <v>1503</v>
      </c>
      <c r="B5887" s="9">
        <v>2168</v>
      </c>
      <c r="C5887" s="9">
        <v>15122</v>
      </c>
      <c r="D5887" s="9">
        <v>3886</v>
      </c>
      <c r="E5887" s="9">
        <v>21176</v>
      </c>
    </row>
    <row r="5888" spans="1:5" ht="12" x14ac:dyDescent="0.2">
      <c r="A5888" s="6" t="s">
        <v>31</v>
      </c>
      <c r="B5888" s="6" t="s">
        <v>31</v>
      </c>
      <c r="C5888" s="6" t="s">
        <v>31</v>
      </c>
      <c r="D5888" s="6" t="s">
        <v>31</v>
      </c>
      <c r="E5888" s="6" t="s">
        <v>31</v>
      </c>
    </row>
    <row r="5889" spans="1:5" ht="12" x14ac:dyDescent="0.2">
      <c r="A5889" s="6" t="s">
        <v>31</v>
      </c>
      <c r="B5889" s="6" t="s">
        <v>31</v>
      </c>
      <c r="C5889" s="6" t="s">
        <v>31</v>
      </c>
      <c r="D5889" s="6" t="s">
        <v>31</v>
      </c>
      <c r="E5889" s="6" t="s">
        <v>31</v>
      </c>
    </row>
    <row r="5890" spans="1:5" ht="12" x14ac:dyDescent="0.2">
      <c r="A5890" s="7" t="s">
        <v>3418</v>
      </c>
      <c r="B5890" s="8">
        <v>2024</v>
      </c>
      <c r="C5890" s="8">
        <v>14118</v>
      </c>
      <c r="D5890" s="8">
        <v>3628</v>
      </c>
      <c r="E5890" s="8">
        <v>19770</v>
      </c>
    </row>
    <row r="5891" spans="1:5" ht="12" x14ac:dyDescent="0.2">
      <c r="A5891" s="6" t="s">
        <v>3084</v>
      </c>
      <c r="B5891" s="6" t="s">
        <v>31</v>
      </c>
      <c r="C5891" s="6" t="s">
        <v>31</v>
      </c>
      <c r="D5891" s="6" t="s">
        <v>31</v>
      </c>
      <c r="E5891" s="6" t="s">
        <v>31</v>
      </c>
    </row>
    <row r="5892" spans="1:5" ht="12" x14ac:dyDescent="0.2">
      <c r="A5892" s="6" t="s">
        <v>3085</v>
      </c>
      <c r="B5892" s="6" t="s">
        <v>31</v>
      </c>
      <c r="C5892" s="6" t="s">
        <v>31</v>
      </c>
      <c r="D5892" s="6" t="s">
        <v>31</v>
      </c>
      <c r="E5892" s="6" t="s">
        <v>31</v>
      </c>
    </row>
    <row r="5893" spans="1:5" ht="12" x14ac:dyDescent="0.2">
      <c r="A5893" s="6" t="s">
        <v>31</v>
      </c>
      <c r="B5893" s="6" t="s">
        <v>31</v>
      </c>
      <c r="C5893" s="6" t="s">
        <v>31</v>
      </c>
      <c r="D5893" s="6" t="s">
        <v>31</v>
      </c>
      <c r="E5893" s="6" t="s">
        <v>31</v>
      </c>
    </row>
    <row r="5894" spans="1:5" ht="12" x14ac:dyDescent="0.2">
      <c r="A5894" s="6" t="s">
        <v>1349</v>
      </c>
      <c r="B5894" s="6" t="s">
        <v>31</v>
      </c>
      <c r="C5894" s="6" t="s">
        <v>31</v>
      </c>
      <c r="D5894" s="6" t="s">
        <v>31</v>
      </c>
      <c r="E5894" s="6" t="s">
        <v>31</v>
      </c>
    </row>
    <row r="5895" spans="1:5" ht="12" x14ac:dyDescent="0.2">
      <c r="A5895" s="6" t="s">
        <v>1350</v>
      </c>
      <c r="B5895" s="6" t="s">
        <v>31</v>
      </c>
      <c r="C5895" s="6" t="s">
        <v>31</v>
      </c>
      <c r="D5895" s="6" t="s">
        <v>31</v>
      </c>
      <c r="E5895" s="6" t="s">
        <v>31</v>
      </c>
    </row>
    <row r="5896" spans="1:5" ht="12" x14ac:dyDescent="0.2">
      <c r="A5896" s="6" t="s">
        <v>1351</v>
      </c>
      <c r="B5896" s="6" t="s">
        <v>31</v>
      </c>
      <c r="C5896" s="6" t="s">
        <v>31</v>
      </c>
      <c r="D5896" s="6" t="s">
        <v>31</v>
      </c>
      <c r="E5896" s="6" t="s">
        <v>31</v>
      </c>
    </row>
    <row r="5897" spans="1:5" ht="12" x14ac:dyDescent="0.2">
      <c r="A5897" s="6" t="s">
        <v>31</v>
      </c>
      <c r="B5897" s="6" t="s">
        <v>31</v>
      </c>
      <c r="C5897" s="6" t="s">
        <v>31</v>
      </c>
      <c r="D5897" s="6" t="s">
        <v>31</v>
      </c>
      <c r="E5897" s="6" t="s">
        <v>31</v>
      </c>
    </row>
    <row r="5898" spans="1:5" ht="12" x14ac:dyDescent="0.2">
      <c r="A5898" s="6" t="s">
        <v>3117</v>
      </c>
      <c r="B5898" s="6" t="s">
        <v>31</v>
      </c>
      <c r="C5898" s="6" t="s">
        <v>31</v>
      </c>
      <c r="D5898" s="6" t="s">
        <v>31</v>
      </c>
      <c r="E5898" s="6" t="s">
        <v>31</v>
      </c>
    </row>
    <row r="5899" spans="1:5" ht="12" x14ac:dyDescent="0.2">
      <c r="A5899" s="6" t="s">
        <v>1365</v>
      </c>
      <c r="B5899" s="9">
        <v>0</v>
      </c>
      <c r="C5899" s="9">
        <v>0</v>
      </c>
      <c r="D5899" s="9">
        <v>0</v>
      </c>
      <c r="E5899" s="9">
        <v>0</v>
      </c>
    </row>
    <row r="5900" spans="1:5" ht="12" x14ac:dyDescent="0.2">
      <c r="A5900" s="6" t="s">
        <v>31</v>
      </c>
      <c r="B5900" s="6" t="s">
        <v>31</v>
      </c>
      <c r="C5900" s="6" t="s">
        <v>31</v>
      </c>
      <c r="D5900" s="6" t="s">
        <v>31</v>
      </c>
      <c r="E5900" s="6" t="s">
        <v>31</v>
      </c>
    </row>
    <row r="5901" spans="1:5" ht="12" x14ac:dyDescent="0.2">
      <c r="A5901" s="6" t="s">
        <v>31</v>
      </c>
      <c r="B5901" s="6" t="s">
        <v>31</v>
      </c>
      <c r="C5901" s="6" t="s">
        <v>31</v>
      </c>
      <c r="D5901" s="6" t="s">
        <v>31</v>
      </c>
      <c r="E5901" s="6" t="s">
        <v>31</v>
      </c>
    </row>
    <row r="5902" spans="1:5" ht="12" x14ac:dyDescent="0.2">
      <c r="A5902" s="6" t="s">
        <v>3118</v>
      </c>
      <c r="B5902" s="6" t="s">
        <v>31</v>
      </c>
      <c r="C5902" s="6" t="s">
        <v>31</v>
      </c>
      <c r="D5902" s="6" t="s">
        <v>31</v>
      </c>
      <c r="E5902" s="6" t="s">
        <v>31</v>
      </c>
    </row>
    <row r="5903" spans="1:5" ht="12" x14ac:dyDescent="0.2">
      <c r="A5903" s="6" t="s">
        <v>3419</v>
      </c>
      <c r="B5903" s="6" t="s">
        <v>31</v>
      </c>
      <c r="C5903" s="6" t="s">
        <v>31</v>
      </c>
      <c r="D5903" s="6" t="s">
        <v>31</v>
      </c>
      <c r="E5903" s="6" t="s">
        <v>31</v>
      </c>
    </row>
    <row r="5904" spans="1:5" ht="12" x14ac:dyDescent="0.2">
      <c r="A5904" s="6" t="s">
        <v>3420</v>
      </c>
      <c r="B5904" s="9">
        <v>2024</v>
      </c>
      <c r="C5904" s="9">
        <v>0</v>
      </c>
      <c r="D5904" s="9">
        <v>0</v>
      </c>
      <c r="E5904" s="9">
        <v>2024</v>
      </c>
    </row>
    <row r="5905" spans="1:5" ht="12" x14ac:dyDescent="0.2">
      <c r="A5905" s="6" t="s">
        <v>3421</v>
      </c>
      <c r="B5905" s="6" t="s">
        <v>31</v>
      </c>
      <c r="C5905" s="6" t="s">
        <v>31</v>
      </c>
      <c r="D5905" s="6" t="s">
        <v>31</v>
      </c>
      <c r="E5905" s="6" t="s">
        <v>31</v>
      </c>
    </row>
    <row r="5906" spans="1:5" ht="12" x14ac:dyDescent="0.2">
      <c r="A5906" s="6" t="s">
        <v>3422</v>
      </c>
      <c r="B5906" s="9">
        <v>0</v>
      </c>
      <c r="C5906" s="9">
        <v>14118</v>
      </c>
      <c r="D5906" s="9">
        <v>0</v>
      </c>
      <c r="E5906" s="9">
        <v>14118</v>
      </c>
    </row>
    <row r="5907" spans="1:5" ht="12" x14ac:dyDescent="0.2">
      <c r="A5907" s="6" t="s">
        <v>3423</v>
      </c>
      <c r="B5907" s="6" t="s">
        <v>31</v>
      </c>
      <c r="C5907" s="6" t="s">
        <v>31</v>
      </c>
      <c r="D5907" s="6" t="s">
        <v>31</v>
      </c>
      <c r="E5907" s="6" t="s">
        <v>31</v>
      </c>
    </row>
    <row r="5908" spans="1:5" ht="12" x14ac:dyDescent="0.2">
      <c r="A5908" s="6" t="s">
        <v>3424</v>
      </c>
      <c r="B5908" s="9">
        <v>0</v>
      </c>
      <c r="C5908" s="9">
        <v>0</v>
      </c>
      <c r="D5908" s="9">
        <v>3628</v>
      </c>
      <c r="E5908" s="9">
        <v>3628</v>
      </c>
    </row>
    <row r="5909" spans="1:5" ht="12" x14ac:dyDescent="0.2">
      <c r="A5909" s="6" t="s">
        <v>3425</v>
      </c>
      <c r="B5909" s="6" t="s">
        <v>31</v>
      </c>
      <c r="C5909" s="6" t="s">
        <v>31</v>
      </c>
      <c r="D5909" s="6" t="s">
        <v>31</v>
      </c>
      <c r="E5909" s="6" t="s">
        <v>31</v>
      </c>
    </row>
    <row r="5910" spans="1:5" ht="12" x14ac:dyDescent="0.2">
      <c r="A5910" s="6" t="s">
        <v>1503</v>
      </c>
      <c r="B5910" s="9">
        <v>2024</v>
      </c>
      <c r="C5910" s="9">
        <v>14118</v>
      </c>
      <c r="D5910" s="9">
        <v>3628</v>
      </c>
      <c r="E5910" s="9">
        <v>19770</v>
      </c>
    </row>
    <row r="5911" spans="1:5" ht="12" x14ac:dyDescent="0.2">
      <c r="A5911" s="6" t="s">
        <v>31</v>
      </c>
      <c r="B5911" s="6" t="s">
        <v>31</v>
      </c>
      <c r="C5911" s="6" t="s">
        <v>31</v>
      </c>
      <c r="D5911" s="6" t="s">
        <v>31</v>
      </c>
      <c r="E5911" s="6" t="s">
        <v>31</v>
      </c>
    </row>
    <row r="5912" spans="1:5" ht="12" x14ac:dyDescent="0.2">
      <c r="A5912" s="6" t="s">
        <v>31</v>
      </c>
      <c r="B5912" s="6" t="s">
        <v>31</v>
      </c>
      <c r="C5912" s="6" t="s">
        <v>31</v>
      </c>
      <c r="D5912" s="6" t="s">
        <v>31</v>
      </c>
      <c r="E5912" s="6" t="s">
        <v>31</v>
      </c>
    </row>
    <row r="5913" spans="1:5" ht="12" x14ac:dyDescent="0.2">
      <c r="A5913" s="7" t="s">
        <v>3426</v>
      </c>
      <c r="B5913" s="8">
        <v>2430</v>
      </c>
      <c r="C5913" s="8">
        <v>16936</v>
      </c>
      <c r="D5913" s="8">
        <v>4356</v>
      </c>
      <c r="E5913" s="8">
        <v>23722</v>
      </c>
    </row>
    <row r="5914" spans="1:5" ht="12" x14ac:dyDescent="0.2">
      <c r="A5914" s="6" t="s">
        <v>3084</v>
      </c>
      <c r="B5914" s="6" t="s">
        <v>31</v>
      </c>
      <c r="C5914" s="6" t="s">
        <v>31</v>
      </c>
      <c r="D5914" s="6" t="s">
        <v>31</v>
      </c>
      <c r="E5914" s="6" t="s">
        <v>31</v>
      </c>
    </row>
    <row r="5915" spans="1:5" ht="12" x14ac:dyDescent="0.2">
      <c r="A5915" s="6" t="s">
        <v>3085</v>
      </c>
      <c r="B5915" s="6" t="s">
        <v>31</v>
      </c>
      <c r="C5915" s="6" t="s">
        <v>31</v>
      </c>
      <c r="D5915" s="6" t="s">
        <v>31</v>
      </c>
      <c r="E5915" s="6" t="s">
        <v>31</v>
      </c>
    </row>
    <row r="5916" spans="1:5" ht="12" x14ac:dyDescent="0.2">
      <c r="A5916" s="6" t="s">
        <v>31</v>
      </c>
      <c r="B5916" s="6" t="s">
        <v>31</v>
      </c>
      <c r="C5916" s="6" t="s">
        <v>31</v>
      </c>
      <c r="D5916" s="6" t="s">
        <v>31</v>
      </c>
      <c r="E5916" s="6" t="s">
        <v>31</v>
      </c>
    </row>
    <row r="5917" spans="1:5" ht="12" x14ac:dyDescent="0.2">
      <c r="A5917" s="6" t="s">
        <v>1349</v>
      </c>
      <c r="B5917" s="6" t="s">
        <v>31</v>
      </c>
      <c r="C5917" s="6" t="s">
        <v>31</v>
      </c>
      <c r="D5917" s="6" t="s">
        <v>31</v>
      </c>
      <c r="E5917" s="6" t="s">
        <v>31</v>
      </c>
    </row>
    <row r="5918" spans="1:5" ht="12" x14ac:dyDescent="0.2">
      <c r="A5918" s="6" t="s">
        <v>1350</v>
      </c>
      <c r="B5918" s="6" t="s">
        <v>31</v>
      </c>
      <c r="C5918" s="6" t="s">
        <v>31</v>
      </c>
      <c r="D5918" s="6" t="s">
        <v>31</v>
      </c>
      <c r="E5918" s="6" t="s">
        <v>31</v>
      </c>
    </row>
    <row r="5919" spans="1:5" ht="12" x14ac:dyDescent="0.2">
      <c r="A5919" s="6" t="s">
        <v>1351</v>
      </c>
      <c r="B5919" s="6" t="s">
        <v>31</v>
      </c>
      <c r="C5919" s="6" t="s">
        <v>31</v>
      </c>
      <c r="D5919" s="6" t="s">
        <v>31</v>
      </c>
      <c r="E5919" s="6" t="s">
        <v>31</v>
      </c>
    </row>
    <row r="5920" spans="1:5" ht="12" x14ac:dyDescent="0.2">
      <c r="A5920" s="6" t="s">
        <v>31</v>
      </c>
      <c r="B5920" s="6" t="s">
        <v>31</v>
      </c>
      <c r="C5920" s="6" t="s">
        <v>31</v>
      </c>
      <c r="D5920" s="6" t="s">
        <v>31</v>
      </c>
      <c r="E5920" s="6" t="s">
        <v>31</v>
      </c>
    </row>
    <row r="5921" spans="1:5" ht="12" x14ac:dyDescent="0.2">
      <c r="A5921" s="6" t="s">
        <v>3117</v>
      </c>
      <c r="B5921" s="6" t="s">
        <v>31</v>
      </c>
      <c r="C5921" s="6" t="s">
        <v>31</v>
      </c>
      <c r="D5921" s="6" t="s">
        <v>31</v>
      </c>
      <c r="E5921" s="6" t="s">
        <v>31</v>
      </c>
    </row>
    <row r="5922" spans="1:5" ht="12" x14ac:dyDescent="0.2">
      <c r="A5922" s="6" t="s">
        <v>1365</v>
      </c>
      <c r="B5922" s="9">
        <v>0</v>
      </c>
      <c r="C5922" s="9">
        <v>0</v>
      </c>
      <c r="D5922" s="9">
        <v>0</v>
      </c>
      <c r="E5922" s="9">
        <v>0</v>
      </c>
    </row>
    <row r="5923" spans="1:5" ht="12" x14ac:dyDescent="0.2">
      <c r="A5923" s="6" t="s">
        <v>31</v>
      </c>
      <c r="B5923" s="6" t="s">
        <v>31</v>
      </c>
      <c r="C5923" s="6" t="s">
        <v>31</v>
      </c>
      <c r="D5923" s="6" t="s">
        <v>31</v>
      </c>
      <c r="E5923" s="6" t="s">
        <v>31</v>
      </c>
    </row>
    <row r="5924" spans="1:5" ht="12" x14ac:dyDescent="0.2">
      <c r="A5924" s="6" t="s">
        <v>31</v>
      </c>
      <c r="B5924" s="6" t="s">
        <v>31</v>
      </c>
      <c r="C5924" s="6" t="s">
        <v>31</v>
      </c>
      <c r="D5924" s="6" t="s">
        <v>31</v>
      </c>
      <c r="E5924" s="6" t="s">
        <v>31</v>
      </c>
    </row>
    <row r="5925" spans="1:5" ht="12" x14ac:dyDescent="0.2">
      <c r="A5925" s="6" t="s">
        <v>3118</v>
      </c>
      <c r="B5925" s="6" t="s">
        <v>31</v>
      </c>
      <c r="C5925" s="6" t="s">
        <v>31</v>
      </c>
      <c r="D5925" s="6" t="s">
        <v>31</v>
      </c>
      <c r="E5925" s="6" t="s">
        <v>31</v>
      </c>
    </row>
    <row r="5926" spans="1:5" ht="12" x14ac:dyDescent="0.2">
      <c r="A5926" s="6" t="s">
        <v>3427</v>
      </c>
      <c r="B5926" s="6" t="s">
        <v>31</v>
      </c>
      <c r="C5926" s="6" t="s">
        <v>31</v>
      </c>
      <c r="D5926" s="6" t="s">
        <v>31</v>
      </c>
      <c r="E5926" s="6" t="s">
        <v>31</v>
      </c>
    </row>
    <row r="5927" spans="1:5" ht="12" x14ac:dyDescent="0.2">
      <c r="A5927" s="6" t="s">
        <v>3428</v>
      </c>
      <c r="B5927" s="9">
        <v>2430</v>
      </c>
      <c r="C5927" s="9">
        <v>0</v>
      </c>
      <c r="D5927" s="9">
        <v>0</v>
      </c>
      <c r="E5927" s="9">
        <v>2430</v>
      </c>
    </row>
    <row r="5928" spans="1:5" ht="12" x14ac:dyDescent="0.2">
      <c r="A5928" s="6" t="s">
        <v>3429</v>
      </c>
      <c r="B5928" s="6" t="s">
        <v>31</v>
      </c>
      <c r="C5928" s="6" t="s">
        <v>31</v>
      </c>
      <c r="D5928" s="6" t="s">
        <v>31</v>
      </c>
      <c r="E5928" s="6" t="s">
        <v>31</v>
      </c>
    </row>
    <row r="5929" spans="1:5" ht="12" x14ac:dyDescent="0.2">
      <c r="A5929" s="6" t="s">
        <v>3430</v>
      </c>
      <c r="B5929" s="9">
        <v>0</v>
      </c>
      <c r="C5929" s="9">
        <v>16936</v>
      </c>
      <c r="D5929" s="9">
        <v>0</v>
      </c>
      <c r="E5929" s="9">
        <v>16936</v>
      </c>
    </row>
    <row r="5930" spans="1:5" ht="12" x14ac:dyDescent="0.2">
      <c r="A5930" s="6" t="s">
        <v>3431</v>
      </c>
      <c r="B5930" s="6" t="s">
        <v>31</v>
      </c>
      <c r="C5930" s="6" t="s">
        <v>31</v>
      </c>
      <c r="D5930" s="6" t="s">
        <v>31</v>
      </c>
      <c r="E5930" s="6" t="s">
        <v>31</v>
      </c>
    </row>
    <row r="5931" spans="1:5" ht="12" x14ac:dyDescent="0.2">
      <c r="A5931" s="6" t="s">
        <v>3432</v>
      </c>
      <c r="B5931" s="9">
        <v>0</v>
      </c>
      <c r="C5931" s="9">
        <v>0</v>
      </c>
      <c r="D5931" s="9">
        <v>4356</v>
      </c>
      <c r="E5931" s="9">
        <v>4356</v>
      </c>
    </row>
    <row r="5932" spans="1:5" ht="12" x14ac:dyDescent="0.2">
      <c r="A5932" s="6" t="s">
        <v>3433</v>
      </c>
      <c r="B5932" s="6" t="s">
        <v>31</v>
      </c>
      <c r="C5932" s="6" t="s">
        <v>31</v>
      </c>
      <c r="D5932" s="6" t="s">
        <v>31</v>
      </c>
      <c r="E5932" s="6" t="s">
        <v>31</v>
      </c>
    </row>
    <row r="5933" spans="1:5" ht="12" x14ac:dyDescent="0.2">
      <c r="A5933" s="6" t="s">
        <v>1503</v>
      </c>
      <c r="B5933" s="9">
        <v>2430</v>
      </c>
      <c r="C5933" s="9">
        <v>16936</v>
      </c>
      <c r="D5933" s="9">
        <v>4356</v>
      </c>
      <c r="E5933" s="9">
        <v>23722</v>
      </c>
    </row>
    <row r="5934" spans="1:5" ht="12" x14ac:dyDescent="0.2">
      <c r="A5934" s="6" t="s">
        <v>31</v>
      </c>
      <c r="B5934" s="6" t="s">
        <v>31</v>
      </c>
      <c r="C5934" s="6" t="s">
        <v>31</v>
      </c>
      <c r="D5934" s="6" t="s">
        <v>31</v>
      </c>
      <c r="E5934" s="6" t="s">
        <v>31</v>
      </c>
    </row>
    <row r="5935" spans="1:5" ht="12" x14ac:dyDescent="0.2">
      <c r="A5935" s="6" t="s">
        <v>31</v>
      </c>
      <c r="B5935" s="6" t="s">
        <v>31</v>
      </c>
      <c r="C5935" s="6" t="s">
        <v>31</v>
      </c>
      <c r="D5935" s="6" t="s">
        <v>31</v>
      </c>
      <c r="E5935" s="6" t="s">
        <v>31</v>
      </c>
    </row>
    <row r="5936" spans="1:5" ht="12" x14ac:dyDescent="0.2">
      <c r="A5936" s="7" t="s">
        <v>3434</v>
      </c>
      <c r="B5936" s="8">
        <v>3037</v>
      </c>
      <c r="C5936" s="8">
        <v>21170</v>
      </c>
      <c r="D5936" s="8">
        <v>5445</v>
      </c>
      <c r="E5936" s="8">
        <v>29652</v>
      </c>
    </row>
    <row r="5937" spans="1:5" ht="12" x14ac:dyDescent="0.2">
      <c r="A5937" s="6" t="s">
        <v>3084</v>
      </c>
      <c r="B5937" s="6" t="s">
        <v>31</v>
      </c>
      <c r="C5937" s="6" t="s">
        <v>31</v>
      </c>
      <c r="D5937" s="6" t="s">
        <v>31</v>
      </c>
      <c r="E5937" s="6" t="s">
        <v>31</v>
      </c>
    </row>
    <row r="5938" spans="1:5" ht="12" x14ac:dyDescent="0.2">
      <c r="A5938" s="6" t="s">
        <v>3085</v>
      </c>
      <c r="B5938" s="6" t="s">
        <v>31</v>
      </c>
      <c r="C5938" s="6" t="s">
        <v>31</v>
      </c>
      <c r="D5938" s="6" t="s">
        <v>31</v>
      </c>
      <c r="E5938" s="6" t="s">
        <v>31</v>
      </c>
    </row>
    <row r="5939" spans="1:5" ht="12" x14ac:dyDescent="0.2">
      <c r="A5939" s="6" t="s">
        <v>31</v>
      </c>
      <c r="B5939" s="6" t="s">
        <v>31</v>
      </c>
      <c r="C5939" s="6" t="s">
        <v>31</v>
      </c>
      <c r="D5939" s="6" t="s">
        <v>31</v>
      </c>
      <c r="E5939" s="6" t="s">
        <v>31</v>
      </c>
    </row>
    <row r="5940" spans="1:5" ht="12" x14ac:dyDescent="0.2">
      <c r="A5940" s="6" t="s">
        <v>1349</v>
      </c>
      <c r="B5940" s="6" t="s">
        <v>31</v>
      </c>
      <c r="C5940" s="6" t="s">
        <v>31</v>
      </c>
      <c r="D5940" s="6" t="s">
        <v>31</v>
      </c>
      <c r="E5940" s="6" t="s">
        <v>31</v>
      </c>
    </row>
    <row r="5941" spans="1:5" ht="12" x14ac:dyDescent="0.2">
      <c r="A5941" s="6" t="s">
        <v>1350</v>
      </c>
      <c r="B5941" s="6" t="s">
        <v>31</v>
      </c>
      <c r="C5941" s="6" t="s">
        <v>31</v>
      </c>
      <c r="D5941" s="6" t="s">
        <v>31</v>
      </c>
      <c r="E5941" s="6" t="s">
        <v>31</v>
      </c>
    </row>
    <row r="5942" spans="1:5" ht="12" x14ac:dyDescent="0.2">
      <c r="A5942" s="6" t="s">
        <v>1351</v>
      </c>
      <c r="B5942" s="6" t="s">
        <v>31</v>
      </c>
      <c r="C5942" s="6" t="s">
        <v>31</v>
      </c>
      <c r="D5942" s="6" t="s">
        <v>31</v>
      </c>
      <c r="E5942" s="6" t="s">
        <v>31</v>
      </c>
    </row>
    <row r="5943" spans="1:5" ht="12" x14ac:dyDescent="0.2">
      <c r="A5943" s="6" t="s">
        <v>31</v>
      </c>
      <c r="B5943" s="6" t="s">
        <v>31</v>
      </c>
      <c r="C5943" s="6" t="s">
        <v>31</v>
      </c>
      <c r="D5943" s="6" t="s">
        <v>31</v>
      </c>
      <c r="E5943" s="6" t="s">
        <v>31</v>
      </c>
    </row>
    <row r="5944" spans="1:5" ht="12" x14ac:dyDescent="0.2">
      <c r="A5944" s="6" t="s">
        <v>3117</v>
      </c>
      <c r="B5944" s="6" t="s">
        <v>31</v>
      </c>
      <c r="C5944" s="6" t="s">
        <v>31</v>
      </c>
      <c r="D5944" s="6" t="s">
        <v>31</v>
      </c>
      <c r="E5944" s="6" t="s">
        <v>31</v>
      </c>
    </row>
    <row r="5945" spans="1:5" ht="12" x14ac:dyDescent="0.2">
      <c r="A5945" s="6" t="s">
        <v>1365</v>
      </c>
      <c r="B5945" s="9">
        <v>0</v>
      </c>
      <c r="C5945" s="9">
        <v>0</v>
      </c>
      <c r="D5945" s="9">
        <v>0</v>
      </c>
      <c r="E5945" s="9">
        <v>0</v>
      </c>
    </row>
    <row r="5946" spans="1:5" ht="12" x14ac:dyDescent="0.2">
      <c r="A5946" s="6" t="s">
        <v>31</v>
      </c>
      <c r="B5946" s="6" t="s">
        <v>31</v>
      </c>
      <c r="C5946" s="6" t="s">
        <v>31</v>
      </c>
      <c r="D5946" s="6" t="s">
        <v>31</v>
      </c>
      <c r="E5946" s="6" t="s">
        <v>31</v>
      </c>
    </row>
    <row r="5947" spans="1:5" ht="12" x14ac:dyDescent="0.2">
      <c r="A5947" s="6" t="s">
        <v>31</v>
      </c>
      <c r="B5947" s="6" t="s">
        <v>31</v>
      </c>
      <c r="C5947" s="6" t="s">
        <v>31</v>
      </c>
      <c r="D5947" s="6" t="s">
        <v>31</v>
      </c>
      <c r="E5947" s="6" t="s">
        <v>31</v>
      </c>
    </row>
    <row r="5948" spans="1:5" ht="12" x14ac:dyDescent="0.2">
      <c r="A5948" s="6" t="s">
        <v>3118</v>
      </c>
      <c r="B5948" s="6" t="s">
        <v>31</v>
      </c>
      <c r="C5948" s="6" t="s">
        <v>31</v>
      </c>
      <c r="D5948" s="6" t="s">
        <v>31</v>
      </c>
      <c r="E5948" s="6" t="s">
        <v>31</v>
      </c>
    </row>
    <row r="5949" spans="1:5" ht="12" x14ac:dyDescent="0.2">
      <c r="A5949" s="6" t="s">
        <v>3435</v>
      </c>
      <c r="B5949" s="6" t="s">
        <v>31</v>
      </c>
      <c r="C5949" s="6" t="s">
        <v>31</v>
      </c>
      <c r="D5949" s="6" t="s">
        <v>31</v>
      </c>
      <c r="E5949" s="6" t="s">
        <v>31</v>
      </c>
    </row>
    <row r="5950" spans="1:5" ht="12" x14ac:dyDescent="0.2">
      <c r="A5950" s="6" t="s">
        <v>3436</v>
      </c>
      <c r="B5950" s="9">
        <v>3037</v>
      </c>
      <c r="C5950" s="9">
        <v>0</v>
      </c>
      <c r="D5950" s="9">
        <v>0</v>
      </c>
      <c r="E5950" s="9">
        <v>3037</v>
      </c>
    </row>
    <row r="5951" spans="1:5" ht="12" x14ac:dyDescent="0.2">
      <c r="A5951" s="6" t="s">
        <v>3437</v>
      </c>
      <c r="B5951" s="6" t="s">
        <v>31</v>
      </c>
      <c r="C5951" s="6" t="s">
        <v>31</v>
      </c>
      <c r="D5951" s="6" t="s">
        <v>31</v>
      </c>
      <c r="E5951" s="6" t="s">
        <v>31</v>
      </c>
    </row>
    <row r="5952" spans="1:5" ht="12" x14ac:dyDescent="0.2">
      <c r="A5952" s="6" t="s">
        <v>3438</v>
      </c>
      <c r="B5952" s="9">
        <v>0</v>
      </c>
      <c r="C5952" s="9">
        <v>21170</v>
      </c>
      <c r="D5952" s="9">
        <v>0</v>
      </c>
      <c r="E5952" s="9">
        <v>21170</v>
      </c>
    </row>
    <row r="5953" spans="1:5" ht="12" x14ac:dyDescent="0.2">
      <c r="A5953" s="6" t="s">
        <v>3439</v>
      </c>
      <c r="B5953" s="6" t="s">
        <v>31</v>
      </c>
      <c r="C5953" s="6" t="s">
        <v>31</v>
      </c>
      <c r="D5953" s="6" t="s">
        <v>31</v>
      </c>
      <c r="E5953" s="6" t="s">
        <v>31</v>
      </c>
    </row>
    <row r="5954" spans="1:5" ht="12" x14ac:dyDescent="0.2">
      <c r="A5954" s="6" t="s">
        <v>3440</v>
      </c>
      <c r="B5954" s="9">
        <v>0</v>
      </c>
      <c r="C5954" s="9">
        <v>0</v>
      </c>
      <c r="D5954" s="9">
        <v>5445</v>
      </c>
      <c r="E5954" s="9">
        <v>5445</v>
      </c>
    </row>
    <row r="5955" spans="1:5" ht="12" x14ac:dyDescent="0.2">
      <c r="A5955" s="6" t="s">
        <v>3441</v>
      </c>
      <c r="B5955" s="6" t="s">
        <v>31</v>
      </c>
      <c r="C5955" s="6" t="s">
        <v>31</v>
      </c>
      <c r="D5955" s="6" t="s">
        <v>31</v>
      </c>
      <c r="E5955" s="6" t="s">
        <v>31</v>
      </c>
    </row>
    <row r="5956" spans="1:5" ht="12" x14ac:dyDescent="0.2">
      <c r="A5956" s="6" t="s">
        <v>1503</v>
      </c>
      <c r="B5956" s="9">
        <v>3037</v>
      </c>
      <c r="C5956" s="9">
        <v>21170</v>
      </c>
      <c r="D5956" s="9">
        <v>5445</v>
      </c>
      <c r="E5956" s="9">
        <v>29652</v>
      </c>
    </row>
    <row r="5957" spans="1:5" ht="12" x14ac:dyDescent="0.2">
      <c r="A5957" s="6" t="s">
        <v>31</v>
      </c>
      <c r="B5957" s="6" t="s">
        <v>31</v>
      </c>
      <c r="C5957" s="6" t="s">
        <v>31</v>
      </c>
      <c r="D5957" s="6" t="s">
        <v>31</v>
      </c>
      <c r="E5957" s="6" t="s">
        <v>31</v>
      </c>
    </row>
    <row r="5958" spans="1:5" ht="12" x14ac:dyDescent="0.2">
      <c r="A5958" s="6" t="s">
        <v>31</v>
      </c>
      <c r="B5958" s="6" t="s">
        <v>31</v>
      </c>
      <c r="C5958" s="6" t="s">
        <v>31</v>
      </c>
      <c r="D5958" s="6" t="s">
        <v>31</v>
      </c>
      <c r="E5958" s="6" t="s">
        <v>31</v>
      </c>
    </row>
    <row r="5959" spans="1:5" ht="12" x14ac:dyDescent="0.2">
      <c r="A5959" s="7" t="s">
        <v>3442</v>
      </c>
      <c r="B5959" s="8">
        <v>2531</v>
      </c>
      <c r="C5959" s="8">
        <v>17636</v>
      </c>
      <c r="D5959" s="8">
        <v>4540</v>
      </c>
      <c r="E5959" s="8">
        <v>24707</v>
      </c>
    </row>
    <row r="5960" spans="1:5" ht="12" x14ac:dyDescent="0.2">
      <c r="A5960" s="6" t="s">
        <v>3084</v>
      </c>
      <c r="B5960" s="6" t="s">
        <v>31</v>
      </c>
      <c r="C5960" s="6" t="s">
        <v>31</v>
      </c>
      <c r="D5960" s="6" t="s">
        <v>31</v>
      </c>
      <c r="E5960" s="6" t="s">
        <v>31</v>
      </c>
    </row>
    <row r="5961" spans="1:5" ht="12" x14ac:dyDescent="0.2">
      <c r="A5961" s="6" t="s">
        <v>3085</v>
      </c>
      <c r="B5961" s="6" t="s">
        <v>31</v>
      </c>
      <c r="C5961" s="6" t="s">
        <v>31</v>
      </c>
      <c r="D5961" s="6" t="s">
        <v>31</v>
      </c>
      <c r="E5961" s="6" t="s">
        <v>31</v>
      </c>
    </row>
    <row r="5962" spans="1:5" ht="12" x14ac:dyDescent="0.2">
      <c r="A5962" s="6" t="s">
        <v>31</v>
      </c>
      <c r="B5962" s="6" t="s">
        <v>31</v>
      </c>
      <c r="C5962" s="6" t="s">
        <v>31</v>
      </c>
      <c r="D5962" s="6" t="s">
        <v>31</v>
      </c>
      <c r="E5962" s="6" t="s">
        <v>31</v>
      </c>
    </row>
    <row r="5963" spans="1:5" ht="12" x14ac:dyDescent="0.2">
      <c r="A5963" s="6" t="s">
        <v>1349</v>
      </c>
      <c r="B5963" s="6" t="s">
        <v>31</v>
      </c>
      <c r="C5963" s="6" t="s">
        <v>31</v>
      </c>
      <c r="D5963" s="6" t="s">
        <v>31</v>
      </c>
      <c r="E5963" s="6" t="s">
        <v>31</v>
      </c>
    </row>
    <row r="5964" spans="1:5" ht="12" x14ac:dyDescent="0.2">
      <c r="A5964" s="6" t="s">
        <v>1350</v>
      </c>
      <c r="B5964" s="6" t="s">
        <v>31</v>
      </c>
      <c r="C5964" s="6" t="s">
        <v>31</v>
      </c>
      <c r="D5964" s="6" t="s">
        <v>31</v>
      </c>
      <c r="E5964" s="6" t="s">
        <v>31</v>
      </c>
    </row>
    <row r="5965" spans="1:5" ht="12" x14ac:dyDescent="0.2">
      <c r="A5965" s="6" t="s">
        <v>1351</v>
      </c>
      <c r="B5965" s="6" t="s">
        <v>31</v>
      </c>
      <c r="C5965" s="6" t="s">
        <v>31</v>
      </c>
      <c r="D5965" s="6" t="s">
        <v>31</v>
      </c>
      <c r="E5965" s="6" t="s">
        <v>31</v>
      </c>
    </row>
    <row r="5966" spans="1:5" ht="12" x14ac:dyDescent="0.2">
      <c r="A5966" s="6" t="s">
        <v>31</v>
      </c>
      <c r="B5966" s="6" t="s">
        <v>31</v>
      </c>
      <c r="C5966" s="6" t="s">
        <v>31</v>
      </c>
      <c r="D5966" s="6" t="s">
        <v>31</v>
      </c>
      <c r="E5966" s="6" t="s">
        <v>31</v>
      </c>
    </row>
    <row r="5967" spans="1:5" ht="12" x14ac:dyDescent="0.2">
      <c r="A5967" s="6" t="s">
        <v>3117</v>
      </c>
      <c r="B5967" s="6" t="s">
        <v>31</v>
      </c>
      <c r="C5967" s="6" t="s">
        <v>31</v>
      </c>
      <c r="D5967" s="6" t="s">
        <v>31</v>
      </c>
      <c r="E5967" s="6" t="s">
        <v>31</v>
      </c>
    </row>
    <row r="5968" spans="1:5" ht="12" x14ac:dyDescent="0.2">
      <c r="A5968" s="6" t="s">
        <v>1365</v>
      </c>
      <c r="B5968" s="9">
        <v>0</v>
      </c>
      <c r="C5968" s="9">
        <v>0</v>
      </c>
      <c r="D5968" s="9">
        <v>0</v>
      </c>
      <c r="E5968" s="9">
        <v>0</v>
      </c>
    </row>
    <row r="5969" spans="1:5" ht="12" x14ac:dyDescent="0.2">
      <c r="A5969" s="6" t="s">
        <v>31</v>
      </c>
      <c r="B5969" s="6" t="s">
        <v>31</v>
      </c>
      <c r="C5969" s="6" t="s">
        <v>31</v>
      </c>
      <c r="D5969" s="6" t="s">
        <v>31</v>
      </c>
      <c r="E5969" s="6" t="s">
        <v>31</v>
      </c>
    </row>
    <row r="5970" spans="1:5" ht="12" x14ac:dyDescent="0.2">
      <c r="A5970" s="6" t="s">
        <v>31</v>
      </c>
      <c r="B5970" s="6" t="s">
        <v>31</v>
      </c>
      <c r="C5970" s="6" t="s">
        <v>31</v>
      </c>
      <c r="D5970" s="6" t="s">
        <v>31</v>
      </c>
      <c r="E5970" s="6" t="s">
        <v>31</v>
      </c>
    </row>
    <row r="5971" spans="1:5" ht="12" x14ac:dyDescent="0.2">
      <c r="A5971" s="6" t="s">
        <v>3118</v>
      </c>
      <c r="B5971" s="6" t="s">
        <v>31</v>
      </c>
      <c r="C5971" s="6" t="s">
        <v>31</v>
      </c>
      <c r="D5971" s="6" t="s">
        <v>31</v>
      </c>
      <c r="E5971" s="6" t="s">
        <v>31</v>
      </c>
    </row>
    <row r="5972" spans="1:5" ht="12" x14ac:dyDescent="0.2">
      <c r="A5972" s="6" t="s">
        <v>3443</v>
      </c>
      <c r="B5972" s="6" t="s">
        <v>31</v>
      </c>
      <c r="C5972" s="6" t="s">
        <v>31</v>
      </c>
      <c r="D5972" s="6" t="s">
        <v>31</v>
      </c>
      <c r="E5972" s="6" t="s">
        <v>31</v>
      </c>
    </row>
    <row r="5973" spans="1:5" ht="12" x14ac:dyDescent="0.2">
      <c r="A5973" s="6" t="s">
        <v>3444</v>
      </c>
      <c r="B5973" s="9">
        <v>2531</v>
      </c>
      <c r="C5973" s="9">
        <v>0</v>
      </c>
      <c r="D5973" s="9">
        <v>0</v>
      </c>
      <c r="E5973" s="9">
        <v>2531</v>
      </c>
    </row>
    <row r="5974" spans="1:5" ht="12" x14ac:dyDescent="0.2">
      <c r="A5974" s="6" t="s">
        <v>3445</v>
      </c>
      <c r="B5974" s="6" t="s">
        <v>31</v>
      </c>
      <c r="C5974" s="6" t="s">
        <v>31</v>
      </c>
      <c r="D5974" s="6" t="s">
        <v>31</v>
      </c>
      <c r="E5974" s="6" t="s">
        <v>31</v>
      </c>
    </row>
    <row r="5975" spans="1:5" ht="12" x14ac:dyDescent="0.2">
      <c r="A5975" s="6" t="s">
        <v>3446</v>
      </c>
      <c r="B5975" s="9">
        <v>0</v>
      </c>
      <c r="C5975" s="9">
        <v>17636</v>
      </c>
      <c r="D5975" s="9">
        <v>0</v>
      </c>
      <c r="E5975" s="9">
        <v>17636</v>
      </c>
    </row>
    <row r="5976" spans="1:5" ht="12" x14ac:dyDescent="0.2">
      <c r="A5976" s="6" t="s">
        <v>3447</v>
      </c>
      <c r="B5976" s="6" t="s">
        <v>31</v>
      </c>
      <c r="C5976" s="6" t="s">
        <v>31</v>
      </c>
      <c r="D5976" s="6" t="s">
        <v>31</v>
      </c>
      <c r="E5976" s="6" t="s">
        <v>31</v>
      </c>
    </row>
    <row r="5977" spans="1:5" ht="12" x14ac:dyDescent="0.2">
      <c r="A5977" s="6" t="s">
        <v>3448</v>
      </c>
      <c r="B5977" s="9">
        <v>0</v>
      </c>
      <c r="C5977" s="9">
        <v>0</v>
      </c>
      <c r="D5977" s="9">
        <v>4540</v>
      </c>
      <c r="E5977" s="9">
        <v>4540</v>
      </c>
    </row>
    <row r="5978" spans="1:5" ht="12" x14ac:dyDescent="0.2">
      <c r="A5978" s="6" t="s">
        <v>3449</v>
      </c>
      <c r="B5978" s="6" t="s">
        <v>31</v>
      </c>
      <c r="C5978" s="6" t="s">
        <v>31</v>
      </c>
      <c r="D5978" s="6" t="s">
        <v>31</v>
      </c>
      <c r="E5978" s="6" t="s">
        <v>31</v>
      </c>
    </row>
    <row r="5979" spans="1:5" ht="12" x14ac:dyDescent="0.2">
      <c r="A5979" s="6" t="s">
        <v>1503</v>
      </c>
      <c r="B5979" s="9">
        <v>2531</v>
      </c>
      <c r="C5979" s="9">
        <v>17636</v>
      </c>
      <c r="D5979" s="9">
        <v>4540</v>
      </c>
      <c r="E5979" s="9">
        <v>24707</v>
      </c>
    </row>
    <row r="5980" spans="1:5" ht="12" x14ac:dyDescent="0.2">
      <c r="A5980" s="6" t="s">
        <v>31</v>
      </c>
      <c r="B5980" s="6" t="s">
        <v>31</v>
      </c>
      <c r="C5980" s="6" t="s">
        <v>31</v>
      </c>
      <c r="D5980" s="6" t="s">
        <v>31</v>
      </c>
      <c r="E5980" s="6" t="s">
        <v>31</v>
      </c>
    </row>
    <row r="5981" spans="1:5" ht="12" x14ac:dyDescent="0.2">
      <c r="A5981" s="6" t="s">
        <v>31</v>
      </c>
      <c r="B5981" s="6" t="s">
        <v>31</v>
      </c>
      <c r="C5981" s="6" t="s">
        <v>31</v>
      </c>
      <c r="D5981" s="6" t="s">
        <v>31</v>
      </c>
      <c r="E5981" s="6" t="s">
        <v>31</v>
      </c>
    </row>
    <row r="5982" spans="1:5" ht="12" x14ac:dyDescent="0.2">
      <c r="A5982" s="7" t="s">
        <v>3450</v>
      </c>
      <c r="B5982" s="8">
        <v>3037</v>
      </c>
      <c r="C5982" s="8">
        <v>21170</v>
      </c>
      <c r="D5982" s="8">
        <v>5445</v>
      </c>
      <c r="E5982" s="8">
        <v>29652</v>
      </c>
    </row>
    <row r="5983" spans="1:5" ht="12" x14ac:dyDescent="0.2">
      <c r="A5983" s="6" t="s">
        <v>3084</v>
      </c>
      <c r="B5983" s="6" t="s">
        <v>31</v>
      </c>
      <c r="C5983" s="6" t="s">
        <v>31</v>
      </c>
      <c r="D5983" s="6" t="s">
        <v>31</v>
      </c>
      <c r="E5983" s="6" t="s">
        <v>31</v>
      </c>
    </row>
    <row r="5984" spans="1:5" ht="12" x14ac:dyDescent="0.2">
      <c r="A5984" s="6" t="s">
        <v>3085</v>
      </c>
      <c r="B5984" s="6" t="s">
        <v>31</v>
      </c>
      <c r="C5984" s="6" t="s">
        <v>31</v>
      </c>
      <c r="D5984" s="6" t="s">
        <v>31</v>
      </c>
      <c r="E5984" s="6" t="s">
        <v>31</v>
      </c>
    </row>
    <row r="5985" spans="1:5" ht="12" x14ac:dyDescent="0.2">
      <c r="A5985" s="6" t="s">
        <v>31</v>
      </c>
      <c r="B5985" s="6" t="s">
        <v>31</v>
      </c>
      <c r="C5985" s="6" t="s">
        <v>31</v>
      </c>
      <c r="D5985" s="6" t="s">
        <v>31</v>
      </c>
      <c r="E5985" s="6" t="s">
        <v>31</v>
      </c>
    </row>
    <row r="5986" spans="1:5" ht="12" x14ac:dyDescent="0.2">
      <c r="A5986" s="6" t="s">
        <v>1349</v>
      </c>
      <c r="B5986" s="6" t="s">
        <v>31</v>
      </c>
      <c r="C5986" s="6" t="s">
        <v>31</v>
      </c>
      <c r="D5986" s="6" t="s">
        <v>31</v>
      </c>
      <c r="E5986" s="6" t="s">
        <v>31</v>
      </c>
    </row>
    <row r="5987" spans="1:5" ht="12" x14ac:dyDescent="0.2">
      <c r="A5987" s="6" t="s">
        <v>1350</v>
      </c>
      <c r="B5987" s="6" t="s">
        <v>31</v>
      </c>
      <c r="C5987" s="6" t="s">
        <v>31</v>
      </c>
      <c r="D5987" s="6" t="s">
        <v>31</v>
      </c>
      <c r="E5987" s="6" t="s">
        <v>31</v>
      </c>
    </row>
    <row r="5988" spans="1:5" ht="12" x14ac:dyDescent="0.2">
      <c r="A5988" s="6" t="s">
        <v>1351</v>
      </c>
      <c r="B5988" s="6" t="s">
        <v>31</v>
      </c>
      <c r="C5988" s="6" t="s">
        <v>31</v>
      </c>
      <c r="D5988" s="6" t="s">
        <v>31</v>
      </c>
      <c r="E5988" s="6" t="s">
        <v>31</v>
      </c>
    </row>
    <row r="5989" spans="1:5" ht="12" x14ac:dyDescent="0.2">
      <c r="A5989" s="6" t="s">
        <v>31</v>
      </c>
      <c r="B5989" s="6" t="s">
        <v>31</v>
      </c>
      <c r="C5989" s="6" t="s">
        <v>31</v>
      </c>
      <c r="D5989" s="6" t="s">
        <v>31</v>
      </c>
      <c r="E5989" s="6" t="s">
        <v>31</v>
      </c>
    </row>
    <row r="5990" spans="1:5" ht="12" x14ac:dyDescent="0.2">
      <c r="A5990" s="6" t="s">
        <v>3117</v>
      </c>
      <c r="B5990" s="6" t="s">
        <v>31</v>
      </c>
      <c r="C5990" s="6" t="s">
        <v>31</v>
      </c>
      <c r="D5990" s="6" t="s">
        <v>31</v>
      </c>
      <c r="E5990" s="6" t="s">
        <v>31</v>
      </c>
    </row>
    <row r="5991" spans="1:5" ht="12" x14ac:dyDescent="0.2">
      <c r="A5991" s="6" t="s">
        <v>1365</v>
      </c>
      <c r="B5991" s="9">
        <v>0</v>
      </c>
      <c r="C5991" s="9">
        <v>0</v>
      </c>
      <c r="D5991" s="9">
        <v>0</v>
      </c>
      <c r="E5991" s="9">
        <v>0</v>
      </c>
    </row>
    <row r="5992" spans="1:5" ht="12" x14ac:dyDescent="0.2">
      <c r="A5992" s="6" t="s">
        <v>31</v>
      </c>
      <c r="B5992" s="6" t="s">
        <v>31</v>
      </c>
      <c r="C5992" s="6" t="s">
        <v>31</v>
      </c>
      <c r="D5992" s="6" t="s">
        <v>31</v>
      </c>
      <c r="E5992" s="6" t="s">
        <v>31</v>
      </c>
    </row>
    <row r="5993" spans="1:5" ht="12" x14ac:dyDescent="0.2">
      <c r="A5993" s="6" t="s">
        <v>31</v>
      </c>
      <c r="B5993" s="6" t="s">
        <v>31</v>
      </c>
      <c r="C5993" s="6" t="s">
        <v>31</v>
      </c>
      <c r="D5993" s="6" t="s">
        <v>31</v>
      </c>
      <c r="E5993" s="6" t="s">
        <v>31</v>
      </c>
    </row>
    <row r="5994" spans="1:5" ht="12" x14ac:dyDescent="0.2">
      <c r="A5994" s="6" t="s">
        <v>3118</v>
      </c>
      <c r="B5994" s="6" t="s">
        <v>31</v>
      </c>
      <c r="C5994" s="6" t="s">
        <v>31</v>
      </c>
      <c r="D5994" s="6" t="s">
        <v>31</v>
      </c>
      <c r="E5994" s="6" t="s">
        <v>31</v>
      </c>
    </row>
    <row r="5995" spans="1:5" ht="12" x14ac:dyDescent="0.2">
      <c r="A5995" s="6" t="s">
        <v>3451</v>
      </c>
      <c r="B5995" s="6" t="s">
        <v>31</v>
      </c>
      <c r="C5995" s="6" t="s">
        <v>31</v>
      </c>
      <c r="D5995" s="6" t="s">
        <v>31</v>
      </c>
      <c r="E5995" s="6" t="s">
        <v>31</v>
      </c>
    </row>
    <row r="5996" spans="1:5" ht="12" x14ac:dyDescent="0.2">
      <c r="A5996" s="6" t="s">
        <v>3436</v>
      </c>
      <c r="B5996" s="9">
        <v>3037</v>
      </c>
      <c r="C5996" s="9">
        <v>0</v>
      </c>
      <c r="D5996" s="9">
        <v>0</v>
      </c>
      <c r="E5996" s="9">
        <v>3037</v>
      </c>
    </row>
    <row r="5997" spans="1:5" ht="12" x14ac:dyDescent="0.2">
      <c r="A5997" s="6" t="s">
        <v>3452</v>
      </c>
      <c r="B5997" s="6" t="s">
        <v>31</v>
      </c>
      <c r="C5997" s="6" t="s">
        <v>31</v>
      </c>
      <c r="D5997" s="6" t="s">
        <v>31</v>
      </c>
      <c r="E5997" s="6" t="s">
        <v>31</v>
      </c>
    </row>
    <row r="5998" spans="1:5" ht="12" x14ac:dyDescent="0.2">
      <c r="A5998" s="6" t="s">
        <v>3438</v>
      </c>
      <c r="B5998" s="9">
        <v>0</v>
      </c>
      <c r="C5998" s="9">
        <v>21170</v>
      </c>
      <c r="D5998" s="9">
        <v>0</v>
      </c>
      <c r="E5998" s="9">
        <v>21170</v>
      </c>
    </row>
    <row r="5999" spans="1:5" ht="12" x14ac:dyDescent="0.2">
      <c r="A5999" s="6" t="s">
        <v>3453</v>
      </c>
      <c r="B5999" s="6" t="s">
        <v>31</v>
      </c>
      <c r="C5999" s="6" t="s">
        <v>31</v>
      </c>
      <c r="D5999" s="6" t="s">
        <v>31</v>
      </c>
      <c r="E5999" s="6" t="s">
        <v>31</v>
      </c>
    </row>
    <row r="6000" spans="1:5" ht="12" x14ac:dyDescent="0.2">
      <c r="A6000" s="6" t="s">
        <v>3440</v>
      </c>
      <c r="B6000" s="9">
        <v>0</v>
      </c>
      <c r="C6000" s="9">
        <v>0</v>
      </c>
      <c r="D6000" s="9">
        <v>5445</v>
      </c>
      <c r="E6000" s="9">
        <v>5445</v>
      </c>
    </row>
    <row r="6001" spans="1:5" ht="12" x14ac:dyDescent="0.2">
      <c r="A6001" s="6" t="s">
        <v>3454</v>
      </c>
      <c r="B6001" s="6" t="s">
        <v>31</v>
      </c>
      <c r="C6001" s="6" t="s">
        <v>31</v>
      </c>
      <c r="D6001" s="6" t="s">
        <v>31</v>
      </c>
      <c r="E6001" s="6" t="s">
        <v>31</v>
      </c>
    </row>
    <row r="6002" spans="1:5" ht="12" x14ac:dyDescent="0.2">
      <c r="A6002" s="6" t="s">
        <v>1503</v>
      </c>
      <c r="B6002" s="9">
        <v>3037</v>
      </c>
      <c r="C6002" s="9">
        <v>21170</v>
      </c>
      <c r="D6002" s="9">
        <v>5445</v>
      </c>
      <c r="E6002" s="9">
        <v>29652</v>
      </c>
    </row>
    <row r="6003" spans="1:5" ht="12" x14ac:dyDescent="0.2">
      <c r="A6003" s="6" t="s">
        <v>31</v>
      </c>
      <c r="B6003" s="6" t="s">
        <v>31</v>
      </c>
      <c r="C6003" s="6" t="s">
        <v>31</v>
      </c>
      <c r="D6003" s="6" t="s">
        <v>31</v>
      </c>
      <c r="E6003" s="6" t="s">
        <v>31</v>
      </c>
    </row>
    <row r="6004" spans="1:5" ht="12" x14ac:dyDescent="0.2">
      <c r="A6004" s="6" t="s">
        <v>31</v>
      </c>
      <c r="B6004" s="6" t="s">
        <v>31</v>
      </c>
      <c r="C6004" s="6" t="s">
        <v>31</v>
      </c>
      <c r="D6004" s="6" t="s">
        <v>31</v>
      </c>
      <c r="E6004" s="6" t="s">
        <v>31</v>
      </c>
    </row>
    <row r="6005" spans="1:5" ht="12" x14ac:dyDescent="0.2">
      <c r="A6005" s="7" t="s">
        <v>3455</v>
      </c>
      <c r="B6005" s="8">
        <v>3796</v>
      </c>
      <c r="C6005" s="8">
        <v>26462</v>
      </c>
      <c r="D6005" s="8">
        <v>6807</v>
      </c>
      <c r="E6005" s="8">
        <v>37065</v>
      </c>
    </row>
    <row r="6006" spans="1:5" ht="12" x14ac:dyDescent="0.2">
      <c r="A6006" s="6" t="s">
        <v>3084</v>
      </c>
      <c r="B6006" s="6" t="s">
        <v>31</v>
      </c>
      <c r="C6006" s="6" t="s">
        <v>31</v>
      </c>
      <c r="D6006" s="6" t="s">
        <v>31</v>
      </c>
      <c r="E6006" s="6" t="s">
        <v>31</v>
      </c>
    </row>
    <row r="6007" spans="1:5" ht="12" x14ac:dyDescent="0.2">
      <c r="A6007" s="6" t="s">
        <v>3085</v>
      </c>
      <c r="B6007" s="6" t="s">
        <v>31</v>
      </c>
      <c r="C6007" s="6" t="s">
        <v>31</v>
      </c>
      <c r="D6007" s="6" t="s">
        <v>31</v>
      </c>
      <c r="E6007" s="6" t="s">
        <v>31</v>
      </c>
    </row>
    <row r="6008" spans="1:5" ht="12" x14ac:dyDescent="0.2">
      <c r="A6008" s="6" t="s">
        <v>31</v>
      </c>
      <c r="B6008" s="6" t="s">
        <v>31</v>
      </c>
      <c r="C6008" s="6" t="s">
        <v>31</v>
      </c>
      <c r="D6008" s="6" t="s">
        <v>31</v>
      </c>
      <c r="E6008" s="6" t="s">
        <v>31</v>
      </c>
    </row>
    <row r="6009" spans="1:5" ht="12" x14ac:dyDescent="0.2">
      <c r="A6009" s="6" t="s">
        <v>1349</v>
      </c>
      <c r="B6009" s="6" t="s">
        <v>31</v>
      </c>
      <c r="C6009" s="6" t="s">
        <v>31</v>
      </c>
      <c r="D6009" s="6" t="s">
        <v>31</v>
      </c>
      <c r="E6009" s="6" t="s">
        <v>31</v>
      </c>
    </row>
    <row r="6010" spans="1:5" ht="12" x14ac:dyDescent="0.2">
      <c r="A6010" s="6" t="s">
        <v>1350</v>
      </c>
      <c r="B6010" s="6" t="s">
        <v>31</v>
      </c>
      <c r="C6010" s="6" t="s">
        <v>31</v>
      </c>
      <c r="D6010" s="6" t="s">
        <v>31</v>
      </c>
      <c r="E6010" s="6" t="s">
        <v>31</v>
      </c>
    </row>
    <row r="6011" spans="1:5" ht="12" x14ac:dyDescent="0.2">
      <c r="A6011" s="6" t="s">
        <v>1351</v>
      </c>
      <c r="B6011" s="6" t="s">
        <v>31</v>
      </c>
      <c r="C6011" s="6" t="s">
        <v>31</v>
      </c>
      <c r="D6011" s="6" t="s">
        <v>31</v>
      </c>
      <c r="E6011" s="6" t="s">
        <v>31</v>
      </c>
    </row>
    <row r="6012" spans="1:5" ht="12" x14ac:dyDescent="0.2">
      <c r="A6012" s="6" t="s">
        <v>31</v>
      </c>
      <c r="B6012" s="6" t="s">
        <v>31</v>
      </c>
      <c r="C6012" s="6" t="s">
        <v>31</v>
      </c>
      <c r="D6012" s="6" t="s">
        <v>31</v>
      </c>
      <c r="E6012" s="6" t="s">
        <v>31</v>
      </c>
    </row>
    <row r="6013" spans="1:5" ht="12" x14ac:dyDescent="0.2">
      <c r="A6013" s="6" t="s">
        <v>3117</v>
      </c>
      <c r="B6013" s="6" t="s">
        <v>31</v>
      </c>
      <c r="C6013" s="6" t="s">
        <v>31</v>
      </c>
      <c r="D6013" s="6" t="s">
        <v>31</v>
      </c>
      <c r="E6013" s="6" t="s">
        <v>31</v>
      </c>
    </row>
    <row r="6014" spans="1:5" ht="12" x14ac:dyDescent="0.2">
      <c r="A6014" s="6" t="s">
        <v>1365</v>
      </c>
      <c r="B6014" s="9">
        <v>0</v>
      </c>
      <c r="C6014" s="9">
        <v>0</v>
      </c>
      <c r="D6014" s="9">
        <v>0</v>
      </c>
      <c r="E6014" s="9">
        <v>0</v>
      </c>
    </row>
    <row r="6015" spans="1:5" ht="12" x14ac:dyDescent="0.2">
      <c r="A6015" s="6" t="s">
        <v>31</v>
      </c>
      <c r="B6015" s="6" t="s">
        <v>31</v>
      </c>
      <c r="C6015" s="6" t="s">
        <v>31</v>
      </c>
      <c r="D6015" s="6" t="s">
        <v>31</v>
      </c>
      <c r="E6015" s="6" t="s">
        <v>31</v>
      </c>
    </row>
    <row r="6016" spans="1:5" ht="12" x14ac:dyDescent="0.2">
      <c r="A6016" s="6" t="s">
        <v>31</v>
      </c>
      <c r="B6016" s="6" t="s">
        <v>31</v>
      </c>
      <c r="C6016" s="6" t="s">
        <v>31</v>
      </c>
      <c r="D6016" s="6" t="s">
        <v>31</v>
      </c>
      <c r="E6016" s="6" t="s">
        <v>31</v>
      </c>
    </row>
    <row r="6017" spans="1:5" ht="12" x14ac:dyDescent="0.2">
      <c r="A6017" s="6" t="s">
        <v>3118</v>
      </c>
      <c r="B6017" s="6" t="s">
        <v>31</v>
      </c>
      <c r="C6017" s="6" t="s">
        <v>31</v>
      </c>
      <c r="D6017" s="6" t="s">
        <v>31</v>
      </c>
      <c r="E6017" s="6" t="s">
        <v>31</v>
      </c>
    </row>
    <row r="6018" spans="1:5" ht="12" x14ac:dyDescent="0.2">
      <c r="A6018" s="6" t="s">
        <v>3456</v>
      </c>
      <c r="B6018" s="6" t="s">
        <v>31</v>
      </c>
      <c r="C6018" s="6" t="s">
        <v>31</v>
      </c>
      <c r="D6018" s="6" t="s">
        <v>31</v>
      </c>
      <c r="E6018" s="6" t="s">
        <v>31</v>
      </c>
    </row>
    <row r="6019" spans="1:5" ht="12" x14ac:dyDescent="0.2">
      <c r="A6019" s="6" t="s">
        <v>3457</v>
      </c>
      <c r="B6019" s="9">
        <v>3796</v>
      </c>
      <c r="C6019" s="9">
        <v>0</v>
      </c>
      <c r="D6019" s="9">
        <v>0</v>
      </c>
      <c r="E6019" s="9">
        <v>3796</v>
      </c>
    </row>
    <row r="6020" spans="1:5" ht="12" x14ac:dyDescent="0.2">
      <c r="A6020" s="6" t="s">
        <v>3458</v>
      </c>
      <c r="B6020" s="6" t="s">
        <v>31</v>
      </c>
      <c r="C6020" s="6" t="s">
        <v>31</v>
      </c>
      <c r="D6020" s="6" t="s">
        <v>31</v>
      </c>
      <c r="E6020" s="6" t="s">
        <v>31</v>
      </c>
    </row>
    <row r="6021" spans="1:5" ht="12" x14ac:dyDescent="0.2">
      <c r="A6021" s="6" t="s">
        <v>3459</v>
      </c>
      <c r="B6021" s="9">
        <v>0</v>
      </c>
      <c r="C6021" s="9">
        <v>26462</v>
      </c>
      <c r="D6021" s="9">
        <v>0</v>
      </c>
      <c r="E6021" s="9">
        <v>26462</v>
      </c>
    </row>
    <row r="6022" spans="1:5" ht="12" x14ac:dyDescent="0.2">
      <c r="A6022" s="6" t="s">
        <v>3460</v>
      </c>
      <c r="B6022" s="6" t="s">
        <v>31</v>
      </c>
      <c r="C6022" s="6" t="s">
        <v>31</v>
      </c>
      <c r="D6022" s="6" t="s">
        <v>31</v>
      </c>
      <c r="E6022" s="6" t="s">
        <v>31</v>
      </c>
    </row>
    <row r="6023" spans="1:5" ht="12" x14ac:dyDescent="0.2">
      <c r="A6023" s="6" t="s">
        <v>3461</v>
      </c>
      <c r="B6023" s="9">
        <v>0</v>
      </c>
      <c r="C6023" s="9">
        <v>0</v>
      </c>
      <c r="D6023" s="9">
        <v>6807</v>
      </c>
      <c r="E6023" s="9">
        <v>6807</v>
      </c>
    </row>
    <row r="6024" spans="1:5" ht="12" x14ac:dyDescent="0.2">
      <c r="A6024" s="6" t="s">
        <v>3462</v>
      </c>
      <c r="B6024" s="6" t="s">
        <v>31</v>
      </c>
      <c r="C6024" s="6" t="s">
        <v>31</v>
      </c>
      <c r="D6024" s="6" t="s">
        <v>31</v>
      </c>
      <c r="E6024" s="6" t="s">
        <v>31</v>
      </c>
    </row>
    <row r="6025" spans="1:5" ht="12" x14ac:dyDescent="0.2">
      <c r="A6025" s="6" t="s">
        <v>1503</v>
      </c>
      <c r="B6025" s="9">
        <v>3796</v>
      </c>
      <c r="C6025" s="9">
        <v>26462</v>
      </c>
      <c r="D6025" s="9">
        <v>6807</v>
      </c>
      <c r="E6025" s="9">
        <v>37065</v>
      </c>
    </row>
    <row r="6026" spans="1:5" ht="12" x14ac:dyDescent="0.2">
      <c r="A6026" s="6" t="s">
        <v>31</v>
      </c>
      <c r="B6026" s="6" t="s">
        <v>31</v>
      </c>
      <c r="C6026" s="6" t="s">
        <v>31</v>
      </c>
      <c r="D6026" s="6" t="s">
        <v>31</v>
      </c>
      <c r="E6026" s="6" t="s">
        <v>31</v>
      </c>
    </row>
    <row r="6027" spans="1:5" ht="12" x14ac:dyDescent="0.2">
      <c r="A6027" s="6" t="s">
        <v>31</v>
      </c>
      <c r="B6027" s="6" t="s">
        <v>31</v>
      </c>
      <c r="C6027" s="6" t="s">
        <v>31</v>
      </c>
      <c r="D6027" s="6" t="s">
        <v>31</v>
      </c>
      <c r="E6027" s="6" t="s">
        <v>31</v>
      </c>
    </row>
    <row r="6028" spans="1:5" ht="12" x14ac:dyDescent="0.2">
      <c r="A6028" s="7" t="s">
        <v>3463</v>
      </c>
      <c r="B6028" s="8">
        <v>6750</v>
      </c>
      <c r="C6028" s="8">
        <v>47035</v>
      </c>
      <c r="D6028" s="8">
        <v>12103</v>
      </c>
      <c r="E6028" s="8">
        <v>65888</v>
      </c>
    </row>
    <row r="6029" spans="1:5" ht="12" x14ac:dyDescent="0.2">
      <c r="A6029" s="6" t="s">
        <v>3084</v>
      </c>
      <c r="B6029" s="6" t="s">
        <v>31</v>
      </c>
      <c r="C6029" s="6" t="s">
        <v>31</v>
      </c>
      <c r="D6029" s="6" t="s">
        <v>31</v>
      </c>
      <c r="E6029" s="6" t="s">
        <v>31</v>
      </c>
    </row>
    <row r="6030" spans="1:5" ht="12" x14ac:dyDescent="0.2">
      <c r="A6030" s="6" t="s">
        <v>3085</v>
      </c>
      <c r="B6030" s="6" t="s">
        <v>31</v>
      </c>
      <c r="C6030" s="6" t="s">
        <v>31</v>
      </c>
      <c r="D6030" s="6" t="s">
        <v>31</v>
      </c>
      <c r="E6030" s="6" t="s">
        <v>31</v>
      </c>
    </row>
    <row r="6031" spans="1:5" ht="12" x14ac:dyDescent="0.2">
      <c r="A6031" s="6" t="s">
        <v>31</v>
      </c>
      <c r="B6031" s="6" t="s">
        <v>31</v>
      </c>
      <c r="C6031" s="6" t="s">
        <v>31</v>
      </c>
      <c r="D6031" s="6" t="s">
        <v>31</v>
      </c>
      <c r="E6031" s="6" t="s">
        <v>31</v>
      </c>
    </row>
    <row r="6032" spans="1:5" ht="12" x14ac:dyDescent="0.2">
      <c r="A6032" s="6" t="s">
        <v>1349</v>
      </c>
      <c r="B6032" s="6" t="s">
        <v>31</v>
      </c>
      <c r="C6032" s="6" t="s">
        <v>31</v>
      </c>
      <c r="D6032" s="6" t="s">
        <v>31</v>
      </c>
      <c r="E6032" s="6" t="s">
        <v>31</v>
      </c>
    </row>
    <row r="6033" spans="1:5" ht="12" x14ac:dyDescent="0.2">
      <c r="A6033" s="6" t="s">
        <v>1350</v>
      </c>
      <c r="B6033" s="6" t="s">
        <v>31</v>
      </c>
      <c r="C6033" s="6" t="s">
        <v>31</v>
      </c>
      <c r="D6033" s="6" t="s">
        <v>31</v>
      </c>
      <c r="E6033" s="6" t="s">
        <v>31</v>
      </c>
    </row>
    <row r="6034" spans="1:5" ht="12" x14ac:dyDescent="0.2">
      <c r="A6034" s="6" t="s">
        <v>1351</v>
      </c>
      <c r="B6034" s="6" t="s">
        <v>31</v>
      </c>
      <c r="C6034" s="6" t="s">
        <v>31</v>
      </c>
      <c r="D6034" s="6" t="s">
        <v>31</v>
      </c>
      <c r="E6034" s="6" t="s">
        <v>31</v>
      </c>
    </row>
    <row r="6035" spans="1:5" ht="12" x14ac:dyDescent="0.2">
      <c r="A6035" s="6" t="s">
        <v>31</v>
      </c>
      <c r="B6035" s="6" t="s">
        <v>31</v>
      </c>
      <c r="C6035" s="6" t="s">
        <v>31</v>
      </c>
      <c r="D6035" s="6" t="s">
        <v>31</v>
      </c>
      <c r="E6035" s="6" t="s">
        <v>31</v>
      </c>
    </row>
    <row r="6036" spans="1:5" ht="12" x14ac:dyDescent="0.2">
      <c r="A6036" s="6" t="s">
        <v>3117</v>
      </c>
      <c r="B6036" s="6" t="s">
        <v>31</v>
      </c>
      <c r="C6036" s="6" t="s">
        <v>31</v>
      </c>
      <c r="D6036" s="6" t="s">
        <v>31</v>
      </c>
      <c r="E6036" s="6" t="s">
        <v>31</v>
      </c>
    </row>
    <row r="6037" spans="1:5" ht="12" x14ac:dyDescent="0.2">
      <c r="A6037" s="6" t="s">
        <v>1365</v>
      </c>
      <c r="B6037" s="9">
        <v>0</v>
      </c>
      <c r="C6037" s="9">
        <v>0</v>
      </c>
      <c r="D6037" s="9">
        <v>0</v>
      </c>
      <c r="E6037" s="9">
        <v>0</v>
      </c>
    </row>
    <row r="6038" spans="1:5" ht="12" x14ac:dyDescent="0.2">
      <c r="A6038" s="6" t="s">
        <v>31</v>
      </c>
      <c r="B6038" s="6" t="s">
        <v>31</v>
      </c>
      <c r="C6038" s="6" t="s">
        <v>31</v>
      </c>
      <c r="D6038" s="6" t="s">
        <v>31</v>
      </c>
      <c r="E6038" s="6" t="s">
        <v>31</v>
      </c>
    </row>
    <row r="6039" spans="1:5" ht="12" x14ac:dyDescent="0.2">
      <c r="A6039" s="6" t="s">
        <v>31</v>
      </c>
      <c r="B6039" s="6" t="s">
        <v>31</v>
      </c>
      <c r="C6039" s="6" t="s">
        <v>31</v>
      </c>
      <c r="D6039" s="6" t="s">
        <v>31</v>
      </c>
      <c r="E6039" s="6" t="s">
        <v>31</v>
      </c>
    </row>
    <row r="6040" spans="1:5" ht="12" x14ac:dyDescent="0.2">
      <c r="A6040" s="6" t="s">
        <v>3118</v>
      </c>
      <c r="B6040" s="6" t="s">
        <v>31</v>
      </c>
      <c r="C6040" s="6" t="s">
        <v>31</v>
      </c>
      <c r="D6040" s="6" t="s">
        <v>31</v>
      </c>
      <c r="E6040" s="6" t="s">
        <v>31</v>
      </c>
    </row>
    <row r="6041" spans="1:5" ht="12" x14ac:dyDescent="0.2">
      <c r="A6041" s="6" t="s">
        <v>3464</v>
      </c>
      <c r="B6041" s="6" t="s">
        <v>31</v>
      </c>
      <c r="C6041" s="6" t="s">
        <v>31</v>
      </c>
      <c r="D6041" s="6" t="s">
        <v>31</v>
      </c>
      <c r="E6041" s="6" t="s">
        <v>31</v>
      </c>
    </row>
    <row r="6042" spans="1:5" ht="12" x14ac:dyDescent="0.2">
      <c r="A6042" s="6" t="s">
        <v>3465</v>
      </c>
      <c r="B6042" s="9">
        <v>6750</v>
      </c>
      <c r="C6042" s="9">
        <v>0</v>
      </c>
      <c r="D6042" s="9">
        <v>0</v>
      </c>
      <c r="E6042" s="9">
        <v>6750</v>
      </c>
    </row>
    <row r="6043" spans="1:5" ht="12" x14ac:dyDescent="0.2">
      <c r="A6043" s="6" t="s">
        <v>3466</v>
      </c>
      <c r="B6043" s="6" t="s">
        <v>31</v>
      </c>
      <c r="C6043" s="6" t="s">
        <v>31</v>
      </c>
      <c r="D6043" s="6" t="s">
        <v>31</v>
      </c>
      <c r="E6043" s="6" t="s">
        <v>31</v>
      </c>
    </row>
    <row r="6044" spans="1:5" ht="12" x14ac:dyDescent="0.2">
      <c r="A6044" s="6" t="s">
        <v>3467</v>
      </c>
      <c r="B6044" s="9">
        <v>0</v>
      </c>
      <c r="C6044" s="9">
        <v>47035</v>
      </c>
      <c r="D6044" s="9">
        <v>0</v>
      </c>
      <c r="E6044" s="9">
        <v>47035</v>
      </c>
    </row>
    <row r="6045" spans="1:5" ht="12" x14ac:dyDescent="0.2">
      <c r="A6045" s="6" t="s">
        <v>3468</v>
      </c>
      <c r="B6045" s="6" t="s">
        <v>31</v>
      </c>
      <c r="C6045" s="6" t="s">
        <v>31</v>
      </c>
      <c r="D6045" s="6" t="s">
        <v>31</v>
      </c>
      <c r="E6045" s="6" t="s">
        <v>31</v>
      </c>
    </row>
    <row r="6046" spans="1:5" ht="12" x14ac:dyDescent="0.2">
      <c r="A6046" s="6" t="s">
        <v>3469</v>
      </c>
      <c r="B6046" s="9">
        <v>0</v>
      </c>
      <c r="C6046" s="9">
        <v>0</v>
      </c>
      <c r="D6046" s="9">
        <v>12103</v>
      </c>
      <c r="E6046" s="9">
        <v>12103</v>
      </c>
    </row>
    <row r="6047" spans="1:5" ht="12" x14ac:dyDescent="0.2">
      <c r="A6047" s="6" t="s">
        <v>3470</v>
      </c>
      <c r="B6047" s="6" t="s">
        <v>31</v>
      </c>
      <c r="C6047" s="6" t="s">
        <v>31</v>
      </c>
      <c r="D6047" s="6" t="s">
        <v>31</v>
      </c>
      <c r="E6047" s="6" t="s">
        <v>31</v>
      </c>
    </row>
    <row r="6048" spans="1:5" ht="12" x14ac:dyDescent="0.2">
      <c r="A6048" s="6" t="s">
        <v>1503</v>
      </c>
      <c r="B6048" s="9">
        <v>6750</v>
      </c>
      <c r="C6048" s="9">
        <v>47035</v>
      </c>
      <c r="D6048" s="9">
        <v>12103</v>
      </c>
      <c r="E6048" s="9">
        <v>65888</v>
      </c>
    </row>
    <row r="6049" spans="1:5" ht="12" x14ac:dyDescent="0.2">
      <c r="A6049" s="6" t="s">
        <v>31</v>
      </c>
      <c r="B6049" s="6" t="s">
        <v>31</v>
      </c>
      <c r="C6049" s="6" t="s">
        <v>31</v>
      </c>
      <c r="D6049" s="6" t="s">
        <v>31</v>
      </c>
      <c r="E6049" s="6" t="s">
        <v>31</v>
      </c>
    </row>
    <row r="6050" spans="1:5" ht="12" x14ac:dyDescent="0.2">
      <c r="A6050" s="6" t="s">
        <v>31</v>
      </c>
      <c r="B6050" s="6" t="s">
        <v>31</v>
      </c>
      <c r="C6050" s="6" t="s">
        <v>31</v>
      </c>
      <c r="D6050" s="6" t="s">
        <v>31</v>
      </c>
      <c r="E6050" s="6" t="s">
        <v>31</v>
      </c>
    </row>
    <row r="6051" spans="1:5" ht="12" x14ac:dyDescent="0.2">
      <c r="A6051" s="7" t="s">
        <v>3471</v>
      </c>
      <c r="B6051" s="8">
        <v>8099</v>
      </c>
      <c r="C6051" s="8">
        <v>56459</v>
      </c>
      <c r="D6051" s="8">
        <v>14519</v>
      </c>
      <c r="E6051" s="8">
        <v>79077</v>
      </c>
    </row>
    <row r="6052" spans="1:5" ht="12" x14ac:dyDescent="0.2">
      <c r="A6052" s="6" t="s">
        <v>3084</v>
      </c>
      <c r="B6052" s="6" t="s">
        <v>31</v>
      </c>
      <c r="C6052" s="6" t="s">
        <v>31</v>
      </c>
      <c r="D6052" s="6" t="s">
        <v>31</v>
      </c>
      <c r="E6052" s="6" t="s">
        <v>31</v>
      </c>
    </row>
    <row r="6053" spans="1:5" ht="12" x14ac:dyDescent="0.2">
      <c r="A6053" s="6" t="s">
        <v>3085</v>
      </c>
      <c r="B6053" s="6" t="s">
        <v>31</v>
      </c>
      <c r="C6053" s="6" t="s">
        <v>31</v>
      </c>
      <c r="D6053" s="6" t="s">
        <v>31</v>
      </c>
      <c r="E6053" s="6" t="s">
        <v>31</v>
      </c>
    </row>
    <row r="6054" spans="1:5" ht="12" x14ac:dyDescent="0.2">
      <c r="A6054" s="6" t="s">
        <v>31</v>
      </c>
      <c r="B6054" s="6" t="s">
        <v>31</v>
      </c>
      <c r="C6054" s="6" t="s">
        <v>31</v>
      </c>
      <c r="D6054" s="6" t="s">
        <v>31</v>
      </c>
      <c r="E6054" s="6" t="s">
        <v>31</v>
      </c>
    </row>
    <row r="6055" spans="1:5" ht="12" x14ac:dyDescent="0.2">
      <c r="A6055" s="6" t="s">
        <v>1349</v>
      </c>
      <c r="B6055" s="6" t="s">
        <v>31</v>
      </c>
      <c r="C6055" s="6" t="s">
        <v>31</v>
      </c>
      <c r="D6055" s="6" t="s">
        <v>31</v>
      </c>
      <c r="E6055" s="6" t="s">
        <v>31</v>
      </c>
    </row>
    <row r="6056" spans="1:5" ht="12" x14ac:dyDescent="0.2">
      <c r="A6056" s="6" t="s">
        <v>1350</v>
      </c>
      <c r="B6056" s="6" t="s">
        <v>31</v>
      </c>
      <c r="C6056" s="6" t="s">
        <v>31</v>
      </c>
      <c r="D6056" s="6" t="s">
        <v>31</v>
      </c>
      <c r="E6056" s="6" t="s">
        <v>31</v>
      </c>
    </row>
    <row r="6057" spans="1:5" ht="12" x14ac:dyDescent="0.2">
      <c r="A6057" s="6" t="s">
        <v>1351</v>
      </c>
      <c r="B6057" s="6" t="s">
        <v>31</v>
      </c>
      <c r="C6057" s="6" t="s">
        <v>31</v>
      </c>
      <c r="D6057" s="6" t="s">
        <v>31</v>
      </c>
      <c r="E6057" s="6" t="s">
        <v>31</v>
      </c>
    </row>
    <row r="6058" spans="1:5" ht="12" x14ac:dyDescent="0.2">
      <c r="A6058" s="6" t="s">
        <v>31</v>
      </c>
      <c r="B6058" s="6" t="s">
        <v>31</v>
      </c>
      <c r="C6058" s="6" t="s">
        <v>31</v>
      </c>
      <c r="D6058" s="6" t="s">
        <v>31</v>
      </c>
      <c r="E6058" s="6" t="s">
        <v>31</v>
      </c>
    </row>
    <row r="6059" spans="1:5" ht="12" x14ac:dyDescent="0.2">
      <c r="A6059" s="6" t="s">
        <v>3117</v>
      </c>
      <c r="B6059" s="6" t="s">
        <v>31</v>
      </c>
      <c r="C6059" s="6" t="s">
        <v>31</v>
      </c>
      <c r="D6059" s="6" t="s">
        <v>31</v>
      </c>
      <c r="E6059" s="6" t="s">
        <v>31</v>
      </c>
    </row>
    <row r="6060" spans="1:5" ht="12" x14ac:dyDescent="0.2">
      <c r="A6060" s="6" t="s">
        <v>1365</v>
      </c>
      <c r="B6060" s="9">
        <v>0</v>
      </c>
      <c r="C6060" s="9">
        <v>0</v>
      </c>
      <c r="D6060" s="9">
        <v>0</v>
      </c>
      <c r="E6060" s="9">
        <v>0</v>
      </c>
    </row>
    <row r="6061" spans="1:5" ht="12" x14ac:dyDescent="0.2">
      <c r="A6061" s="6" t="s">
        <v>31</v>
      </c>
      <c r="B6061" s="6" t="s">
        <v>31</v>
      </c>
      <c r="C6061" s="6" t="s">
        <v>31</v>
      </c>
      <c r="D6061" s="6" t="s">
        <v>31</v>
      </c>
      <c r="E6061" s="6" t="s">
        <v>31</v>
      </c>
    </row>
    <row r="6062" spans="1:5" ht="12" x14ac:dyDescent="0.2">
      <c r="A6062" s="6" t="s">
        <v>31</v>
      </c>
      <c r="B6062" s="6" t="s">
        <v>31</v>
      </c>
      <c r="C6062" s="6" t="s">
        <v>31</v>
      </c>
      <c r="D6062" s="6" t="s">
        <v>31</v>
      </c>
      <c r="E6062" s="6" t="s">
        <v>31</v>
      </c>
    </row>
    <row r="6063" spans="1:5" ht="12" x14ac:dyDescent="0.2">
      <c r="A6063" s="6" t="s">
        <v>3118</v>
      </c>
      <c r="B6063" s="6" t="s">
        <v>31</v>
      </c>
      <c r="C6063" s="6" t="s">
        <v>31</v>
      </c>
      <c r="D6063" s="6" t="s">
        <v>31</v>
      </c>
      <c r="E6063" s="6" t="s">
        <v>31</v>
      </c>
    </row>
    <row r="6064" spans="1:5" ht="12" x14ac:dyDescent="0.2">
      <c r="A6064" s="6" t="s">
        <v>3472</v>
      </c>
      <c r="B6064" s="6" t="s">
        <v>31</v>
      </c>
      <c r="C6064" s="6" t="s">
        <v>31</v>
      </c>
      <c r="D6064" s="6" t="s">
        <v>31</v>
      </c>
      <c r="E6064" s="6" t="s">
        <v>31</v>
      </c>
    </row>
    <row r="6065" spans="1:5" ht="12" x14ac:dyDescent="0.2">
      <c r="A6065" s="6" t="s">
        <v>3473</v>
      </c>
      <c r="B6065" s="9">
        <v>8099</v>
      </c>
      <c r="C6065" s="9">
        <v>0</v>
      </c>
      <c r="D6065" s="9">
        <v>0</v>
      </c>
      <c r="E6065" s="9">
        <v>8099</v>
      </c>
    </row>
    <row r="6066" spans="1:5" ht="12" x14ac:dyDescent="0.2">
      <c r="A6066" s="6" t="s">
        <v>3474</v>
      </c>
      <c r="B6066" s="6" t="s">
        <v>31</v>
      </c>
      <c r="C6066" s="6" t="s">
        <v>31</v>
      </c>
      <c r="D6066" s="6" t="s">
        <v>31</v>
      </c>
      <c r="E6066" s="6" t="s">
        <v>31</v>
      </c>
    </row>
    <row r="6067" spans="1:5" ht="12" x14ac:dyDescent="0.2">
      <c r="A6067" s="6" t="s">
        <v>3475</v>
      </c>
      <c r="B6067" s="9">
        <v>0</v>
      </c>
      <c r="C6067" s="9">
        <v>56459</v>
      </c>
      <c r="D6067" s="9">
        <v>0</v>
      </c>
      <c r="E6067" s="9">
        <v>56459</v>
      </c>
    </row>
    <row r="6068" spans="1:5" ht="12" x14ac:dyDescent="0.2">
      <c r="A6068" s="6" t="s">
        <v>3476</v>
      </c>
      <c r="B6068" s="6" t="s">
        <v>31</v>
      </c>
      <c r="C6068" s="6" t="s">
        <v>31</v>
      </c>
      <c r="D6068" s="6" t="s">
        <v>31</v>
      </c>
      <c r="E6068" s="6" t="s">
        <v>31</v>
      </c>
    </row>
    <row r="6069" spans="1:5" ht="12" x14ac:dyDescent="0.2">
      <c r="A6069" s="6" t="s">
        <v>3477</v>
      </c>
      <c r="B6069" s="9">
        <v>0</v>
      </c>
      <c r="C6069" s="9">
        <v>0</v>
      </c>
      <c r="D6069" s="9">
        <v>14519</v>
      </c>
      <c r="E6069" s="9">
        <v>14519</v>
      </c>
    </row>
    <row r="6070" spans="1:5" ht="12" x14ac:dyDescent="0.2">
      <c r="A6070" s="6" t="s">
        <v>3478</v>
      </c>
      <c r="B6070" s="6" t="s">
        <v>31</v>
      </c>
      <c r="C6070" s="6" t="s">
        <v>31</v>
      </c>
      <c r="D6070" s="6" t="s">
        <v>31</v>
      </c>
      <c r="E6070" s="6" t="s">
        <v>31</v>
      </c>
    </row>
    <row r="6071" spans="1:5" ht="12" x14ac:dyDescent="0.2">
      <c r="A6071" s="6" t="s">
        <v>1503</v>
      </c>
      <c r="B6071" s="9">
        <v>8099</v>
      </c>
      <c r="C6071" s="9">
        <v>56459</v>
      </c>
      <c r="D6071" s="9">
        <v>14519</v>
      </c>
      <c r="E6071" s="9">
        <v>79077</v>
      </c>
    </row>
    <row r="6072" spans="1:5" ht="12" x14ac:dyDescent="0.2">
      <c r="A6072" s="6" t="s">
        <v>31</v>
      </c>
      <c r="B6072" s="6" t="s">
        <v>31</v>
      </c>
      <c r="C6072" s="6" t="s">
        <v>31</v>
      </c>
      <c r="D6072" s="6" t="s">
        <v>31</v>
      </c>
      <c r="E6072" s="6" t="s">
        <v>31</v>
      </c>
    </row>
    <row r="6073" spans="1:5" ht="12" x14ac:dyDescent="0.2">
      <c r="A6073" s="6" t="s">
        <v>31</v>
      </c>
      <c r="B6073" s="6" t="s">
        <v>31</v>
      </c>
      <c r="C6073" s="6" t="s">
        <v>31</v>
      </c>
      <c r="D6073" s="6" t="s">
        <v>31</v>
      </c>
      <c r="E6073" s="6" t="s">
        <v>31</v>
      </c>
    </row>
    <row r="6074" spans="1:5" ht="12" x14ac:dyDescent="0.2">
      <c r="A6074" s="7" t="s">
        <v>3479</v>
      </c>
      <c r="B6074" s="8">
        <v>10125</v>
      </c>
      <c r="C6074" s="8">
        <v>70562</v>
      </c>
      <c r="D6074" s="8">
        <v>18154</v>
      </c>
      <c r="E6074" s="8">
        <v>98841</v>
      </c>
    </row>
    <row r="6075" spans="1:5" ht="12" x14ac:dyDescent="0.2">
      <c r="A6075" s="6" t="s">
        <v>3084</v>
      </c>
      <c r="B6075" s="6" t="s">
        <v>31</v>
      </c>
      <c r="C6075" s="6" t="s">
        <v>31</v>
      </c>
      <c r="D6075" s="6" t="s">
        <v>31</v>
      </c>
      <c r="E6075" s="6" t="s">
        <v>31</v>
      </c>
    </row>
    <row r="6076" spans="1:5" ht="12" x14ac:dyDescent="0.2">
      <c r="A6076" s="6" t="s">
        <v>3085</v>
      </c>
      <c r="B6076" s="6" t="s">
        <v>31</v>
      </c>
      <c r="C6076" s="6" t="s">
        <v>31</v>
      </c>
      <c r="D6076" s="6" t="s">
        <v>31</v>
      </c>
      <c r="E6076" s="6" t="s">
        <v>31</v>
      </c>
    </row>
    <row r="6077" spans="1:5" ht="12" x14ac:dyDescent="0.2">
      <c r="A6077" s="6" t="s">
        <v>31</v>
      </c>
      <c r="B6077" s="6" t="s">
        <v>31</v>
      </c>
      <c r="C6077" s="6" t="s">
        <v>31</v>
      </c>
      <c r="D6077" s="6" t="s">
        <v>31</v>
      </c>
      <c r="E6077" s="6" t="s">
        <v>31</v>
      </c>
    </row>
    <row r="6078" spans="1:5" ht="12" x14ac:dyDescent="0.2">
      <c r="A6078" s="6" t="s">
        <v>1349</v>
      </c>
      <c r="B6078" s="6" t="s">
        <v>31</v>
      </c>
      <c r="C6078" s="6" t="s">
        <v>31</v>
      </c>
      <c r="D6078" s="6" t="s">
        <v>31</v>
      </c>
      <c r="E6078" s="6" t="s">
        <v>31</v>
      </c>
    </row>
    <row r="6079" spans="1:5" ht="12" x14ac:dyDescent="0.2">
      <c r="A6079" s="6" t="s">
        <v>1350</v>
      </c>
      <c r="B6079" s="6" t="s">
        <v>31</v>
      </c>
      <c r="C6079" s="6" t="s">
        <v>31</v>
      </c>
      <c r="D6079" s="6" t="s">
        <v>31</v>
      </c>
      <c r="E6079" s="6" t="s">
        <v>31</v>
      </c>
    </row>
    <row r="6080" spans="1:5" ht="12" x14ac:dyDescent="0.2">
      <c r="A6080" s="6" t="s">
        <v>1351</v>
      </c>
      <c r="B6080" s="6" t="s">
        <v>31</v>
      </c>
      <c r="C6080" s="6" t="s">
        <v>31</v>
      </c>
      <c r="D6080" s="6" t="s">
        <v>31</v>
      </c>
      <c r="E6080" s="6" t="s">
        <v>31</v>
      </c>
    </row>
    <row r="6081" spans="1:5" ht="12" x14ac:dyDescent="0.2">
      <c r="A6081" s="6" t="s">
        <v>31</v>
      </c>
      <c r="B6081" s="6" t="s">
        <v>31</v>
      </c>
      <c r="C6081" s="6" t="s">
        <v>31</v>
      </c>
      <c r="D6081" s="6" t="s">
        <v>31</v>
      </c>
      <c r="E6081" s="6" t="s">
        <v>31</v>
      </c>
    </row>
    <row r="6082" spans="1:5" ht="12" x14ac:dyDescent="0.2">
      <c r="A6082" s="6" t="s">
        <v>3117</v>
      </c>
      <c r="B6082" s="6" t="s">
        <v>31</v>
      </c>
      <c r="C6082" s="6" t="s">
        <v>31</v>
      </c>
      <c r="D6082" s="6" t="s">
        <v>31</v>
      </c>
      <c r="E6082" s="6" t="s">
        <v>31</v>
      </c>
    </row>
    <row r="6083" spans="1:5" ht="12" x14ac:dyDescent="0.2">
      <c r="A6083" s="6" t="s">
        <v>1365</v>
      </c>
      <c r="B6083" s="9">
        <v>0</v>
      </c>
      <c r="C6083" s="9">
        <v>0</v>
      </c>
      <c r="D6083" s="9">
        <v>0</v>
      </c>
      <c r="E6083" s="9">
        <v>0</v>
      </c>
    </row>
    <row r="6084" spans="1:5" ht="12" x14ac:dyDescent="0.2">
      <c r="A6084" s="6" t="s">
        <v>31</v>
      </c>
      <c r="B6084" s="6" t="s">
        <v>31</v>
      </c>
      <c r="C6084" s="6" t="s">
        <v>31</v>
      </c>
      <c r="D6084" s="6" t="s">
        <v>31</v>
      </c>
      <c r="E6084" s="6" t="s">
        <v>31</v>
      </c>
    </row>
    <row r="6085" spans="1:5" ht="12" x14ac:dyDescent="0.2">
      <c r="A6085" s="6" t="s">
        <v>31</v>
      </c>
      <c r="B6085" s="6" t="s">
        <v>31</v>
      </c>
      <c r="C6085" s="6" t="s">
        <v>31</v>
      </c>
      <c r="D6085" s="6" t="s">
        <v>31</v>
      </c>
      <c r="E6085" s="6" t="s">
        <v>31</v>
      </c>
    </row>
    <row r="6086" spans="1:5" ht="12" x14ac:dyDescent="0.2">
      <c r="A6086" s="6" t="s">
        <v>3118</v>
      </c>
      <c r="B6086" s="6" t="s">
        <v>31</v>
      </c>
      <c r="C6086" s="6" t="s">
        <v>31</v>
      </c>
      <c r="D6086" s="6" t="s">
        <v>31</v>
      </c>
      <c r="E6086" s="6" t="s">
        <v>31</v>
      </c>
    </row>
    <row r="6087" spans="1:5" ht="12" x14ac:dyDescent="0.2">
      <c r="A6087" s="6" t="s">
        <v>3480</v>
      </c>
      <c r="B6087" s="6" t="s">
        <v>31</v>
      </c>
      <c r="C6087" s="6" t="s">
        <v>31</v>
      </c>
      <c r="D6087" s="6" t="s">
        <v>31</v>
      </c>
      <c r="E6087" s="6" t="s">
        <v>31</v>
      </c>
    </row>
    <row r="6088" spans="1:5" ht="12" x14ac:dyDescent="0.2">
      <c r="A6088" s="6" t="s">
        <v>3481</v>
      </c>
      <c r="B6088" s="9">
        <v>10125</v>
      </c>
      <c r="C6088" s="9">
        <v>0</v>
      </c>
      <c r="D6088" s="9">
        <v>0</v>
      </c>
      <c r="E6088" s="9">
        <v>10125</v>
      </c>
    </row>
    <row r="6089" spans="1:5" ht="12" x14ac:dyDescent="0.2">
      <c r="A6089" s="6" t="s">
        <v>3482</v>
      </c>
      <c r="B6089" s="6" t="s">
        <v>31</v>
      </c>
      <c r="C6089" s="6" t="s">
        <v>31</v>
      </c>
      <c r="D6089" s="6" t="s">
        <v>31</v>
      </c>
      <c r="E6089" s="6" t="s">
        <v>31</v>
      </c>
    </row>
    <row r="6090" spans="1:5" ht="12" x14ac:dyDescent="0.2">
      <c r="A6090" s="6" t="s">
        <v>3483</v>
      </c>
      <c r="B6090" s="9">
        <v>0</v>
      </c>
      <c r="C6090" s="9">
        <v>70562</v>
      </c>
      <c r="D6090" s="9">
        <v>0</v>
      </c>
      <c r="E6090" s="9">
        <v>70562</v>
      </c>
    </row>
    <row r="6091" spans="1:5" ht="12" x14ac:dyDescent="0.2">
      <c r="A6091" s="6" t="s">
        <v>3484</v>
      </c>
      <c r="B6091" s="6" t="s">
        <v>31</v>
      </c>
      <c r="C6091" s="6" t="s">
        <v>31</v>
      </c>
      <c r="D6091" s="6" t="s">
        <v>31</v>
      </c>
      <c r="E6091" s="6" t="s">
        <v>31</v>
      </c>
    </row>
    <row r="6092" spans="1:5" ht="12" x14ac:dyDescent="0.2">
      <c r="A6092" s="6" t="s">
        <v>3485</v>
      </c>
      <c r="B6092" s="9">
        <v>0</v>
      </c>
      <c r="C6092" s="9">
        <v>0</v>
      </c>
      <c r="D6092" s="9">
        <v>18154</v>
      </c>
      <c r="E6092" s="9">
        <v>18154</v>
      </c>
    </row>
    <row r="6093" spans="1:5" ht="12" x14ac:dyDescent="0.2">
      <c r="A6093" s="6" t="s">
        <v>3486</v>
      </c>
      <c r="B6093" s="6" t="s">
        <v>31</v>
      </c>
      <c r="C6093" s="6" t="s">
        <v>31</v>
      </c>
      <c r="D6093" s="6" t="s">
        <v>31</v>
      </c>
      <c r="E6093" s="6" t="s">
        <v>31</v>
      </c>
    </row>
    <row r="6094" spans="1:5" ht="12" x14ac:dyDescent="0.2">
      <c r="A6094" s="6" t="s">
        <v>1503</v>
      </c>
      <c r="B6094" s="9">
        <v>10125</v>
      </c>
      <c r="C6094" s="9">
        <v>70562</v>
      </c>
      <c r="D6094" s="9">
        <v>18154</v>
      </c>
      <c r="E6094" s="9">
        <v>98841</v>
      </c>
    </row>
    <row r="6095" spans="1:5" ht="12" x14ac:dyDescent="0.2">
      <c r="A6095" s="6" t="s">
        <v>31</v>
      </c>
      <c r="B6095" s="6" t="s">
        <v>31</v>
      </c>
      <c r="C6095" s="6" t="s">
        <v>31</v>
      </c>
      <c r="D6095" s="6" t="s">
        <v>31</v>
      </c>
      <c r="E6095" s="6" t="s">
        <v>31</v>
      </c>
    </row>
    <row r="6096" spans="1:5" ht="12" x14ac:dyDescent="0.2">
      <c r="A6096" s="6" t="s">
        <v>31</v>
      </c>
      <c r="B6096" s="6" t="s">
        <v>31</v>
      </c>
      <c r="C6096" s="6" t="s">
        <v>31</v>
      </c>
      <c r="D6096" s="6" t="s">
        <v>31</v>
      </c>
      <c r="E6096" s="6" t="s">
        <v>31</v>
      </c>
    </row>
    <row r="6097" spans="1:5" ht="12" x14ac:dyDescent="0.2">
      <c r="A6097" s="7" t="s">
        <v>3487</v>
      </c>
      <c r="B6097" s="8">
        <v>1390</v>
      </c>
      <c r="C6097" s="8">
        <v>9700</v>
      </c>
      <c r="D6097" s="8">
        <v>2491</v>
      </c>
      <c r="E6097" s="8">
        <v>13581</v>
      </c>
    </row>
    <row r="6098" spans="1:5" ht="12" x14ac:dyDescent="0.2">
      <c r="A6098" s="6" t="s">
        <v>3084</v>
      </c>
      <c r="B6098" s="6" t="s">
        <v>31</v>
      </c>
      <c r="C6098" s="6" t="s">
        <v>31</v>
      </c>
      <c r="D6098" s="6" t="s">
        <v>31</v>
      </c>
      <c r="E6098" s="6" t="s">
        <v>31</v>
      </c>
    </row>
    <row r="6099" spans="1:5" ht="12" x14ac:dyDescent="0.2">
      <c r="A6099" s="6" t="s">
        <v>3085</v>
      </c>
      <c r="B6099" s="6" t="s">
        <v>31</v>
      </c>
      <c r="C6099" s="6" t="s">
        <v>31</v>
      </c>
      <c r="D6099" s="6" t="s">
        <v>31</v>
      </c>
      <c r="E6099" s="6" t="s">
        <v>31</v>
      </c>
    </row>
    <row r="6100" spans="1:5" ht="12" x14ac:dyDescent="0.2">
      <c r="A6100" s="6" t="s">
        <v>31</v>
      </c>
      <c r="B6100" s="6" t="s">
        <v>31</v>
      </c>
      <c r="C6100" s="6" t="s">
        <v>31</v>
      </c>
      <c r="D6100" s="6" t="s">
        <v>31</v>
      </c>
      <c r="E6100" s="6" t="s">
        <v>31</v>
      </c>
    </row>
    <row r="6101" spans="1:5" ht="12" x14ac:dyDescent="0.2">
      <c r="A6101" s="6" t="s">
        <v>1349</v>
      </c>
      <c r="B6101" s="6" t="s">
        <v>31</v>
      </c>
      <c r="C6101" s="6" t="s">
        <v>31</v>
      </c>
      <c r="D6101" s="6" t="s">
        <v>31</v>
      </c>
      <c r="E6101" s="6" t="s">
        <v>31</v>
      </c>
    </row>
    <row r="6102" spans="1:5" ht="12" x14ac:dyDescent="0.2">
      <c r="A6102" s="6" t="s">
        <v>1350</v>
      </c>
      <c r="B6102" s="6" t="s">
        <v>31</v>
      </c>
      <c r="C6102" s="6" t="s">
        <v>31</v>
      </c>
      <c r="D6102" s="6" t="s">
        <v>31</v>
      </c>
      <c r="E6102" s="6" t="s">
        <v>31</v>
      </c>
    </row>
    <row r="6103" spans="1:5" ht="12" x14ac:dyDescent="0.2">
      <c r="A6103" s="6" t="s">
        <v>1351</v>
      </c>
      <c r="B6103" s="6" t="s">
        <v>31</v>
      </c>
      <c r="C6103" s="6" t="s">
        <v>31</v>
      </c>
      <c r="D6103" s="6" t="s">
        <v>31</v>
      </c>
      <c r="E6103" s="6" t="s">
        <v>31</v>
      </c>
    </row>
    <row r="6104" spans="1:5" ht="12" x14ac:dyDescent="0.2">
      <c r="A6104" s="6" t="s">
        <v>31</v>
      </c>
      <c r="B6104" s="6" t="s">
        <v>31</v>
      </c>
      <c r="C6104" s="6" t="s">
        <v>31</v>
      </c>
      <c r="D6104" s="6" t="s">
        <v>31</v>
      </c>
      <c r="E6104" s="6" t="s">
        <v>31</v>
      </c>
    </row>
    <row r="6105" spans="1:5" ht="12" x14ac:dyDescent="0.2">
      <c r="A6105" s="6" t="s">
        <v>3117</v>
      </c>
      <c r="B6105" s="6" t="s">
        <v>31</v>
      </c>
      <c r="C6105" s="6" t="s">
        <v>31</v>
      </c>
      <c r="D6105" s="6" t="s">
        <v>31</v>
      </c>
      <c r="E6105" s="6" t="s">
        <v>31</v>
      </c>
    </row>
    <row r="6106" spans="1:5" ht="12" x14ac:dyDescent="0.2">
      <c r="A6106" s="6" t="s">
        <v>1365</v>
      </c>
      <c r="B6106" s="9">
        <v>0</v>
      </c>
      <c r="C6106" s="9">
        <v>0</v>
      </c>
      <c r="D6106" s="9">
        <v>0</v>
      </c>
      <c r="E6106" s="9">
        <v>0</v>
      </c>
    </row>
    <row r="6107" spans="1:5" ht="12" x14ac:dyDescent="0.2">
      <c r="A6107" s="6" t="s">
        <v>31</v>
      </c>
      <c r="B6107" s="6" t="s">
        <v>31</v>
      </c>
      <c r="C6107" s="6" t="s">
        <v>31</v>
      </c>
      <c r="D6107" s="6" t="s">
        <v>31</v>
      </c>
      <c r="E6107" s="6" t="s">
        <v>31</v>
      </c>
    </row>
    <row r="6108" spans="1:5" ht="12" x14ac:dyDescent="0.2">
      <c r="A6108" s="6" t="s">
        <v>31</v>
      </c>
      <c r="B6108" s="6" t="s">
        <v>31</v>
      </c>
      <c r="C6108" s="6" t="s">
        <v>31</v>
      </c>
      <c r="D6108" s="6" t="s">
        <v>31</v>
      </c>
      <c r="E6108" s="6" t="s">
        <v>31</v>
      </c>
    </row>
    <row r="6109" spans="1:5" ht="12" x14ac:dyDescent="0.2">
      <c r="A6109" s="6" t="s">
        <v>3118</v>
      </c>
      <c r="B6109" s="6" t="s">
        <v>31</v>
      </c>
      <c r="C6109" s="6" t="s">
        <v>31</v>
      </c>
      <c r="D6109" s="6" t="s">
        <v>31</v>
      </c>
      <c r="E6109" s="6" t="s">
        <v>31</v>
      </c>
    </row>
    <row r="6110" spans="1:5" ht="12" x14ac:dyDescent="0.2">
      <c r="A6110" s="6" t="s">
        <v>3488</v>
      </c>
      <c r="B6110" s="6" t="s">
        <v>31</v>
      </c>
      <c r="C6110" s="6" t="s">
        <v>31</v>
      </c>
      <c r="D6110" s="6" t="s">
        <v>31</v>
      </c>
      <c r="E6110" s="6" t="s">
        <v>31</v>
      </c>
    </row>
    <row r="6111" spans="1:5" ht="12" x14ac:dyDescent="0.2">
      <c r="A6111" s="6" t="s">
        <v>3489</v>
      </c>
      <c r="B6111" s="9">
        <v>1390</v>
      </c>
      <c r="C6111" s="9">
        <v>0</v>
      </c>
      <c r="D6111" s="9">
        <v>0</v>
      </c>
      <c r="E6111" s="9">
        <v>1390</v>
      </c>
    </row>
    <row r="6112" spans="1:5" ht="12" x14ac:dyDescent="0.2">
      <c r="A6112" s="6" t="s">
        <v>3490</v>
      </c>
      <c r="B6112" s="6" t="s">
        <v>31</v>
      </c>
      <c r="C6112" s="6" t="s">
        <v>31</v>
      </c>
      <c r="D6112" s="6" t="s">
        <v>31</v>
      </c>
      <c r="E6112" s="6" t="s">
        <v>31</v>
      </c>
    </row>
    <row r="6113" spans="1:5" ht="12" x14ac:dyDescent="0.2">
      <c r="A6113" s="6" t="s">
        <v>3491</v>
      </c>
      <c r="B6113" s="9">
        <v>0</v>
      </c>
      <c r="C6113" s="9">
        <v>9700</v>
      </c>
      <c r="D6113" s="9">
        <v>0</v>
      </c>
      <c r="E6113" s="9">
        <v>9700</v>
      </c>
    </row>
    <row r="6114" spans="1:5" ht="12" x14ac:dyDescent="0.2">
      <c r="A6114" s="6" t="s">
        <v>3492</v>
      </c>
      <c r="B6114" s="6" t="s">
        <v>31</v>
      </c>
      <c r="C6114" s="6" t="s">
        <v>31</v>
      </c>
      <c r="D6114" s="6" t="s">
        <v>31</v>
      </c>
      <c r="E6114" s="6" t="s">
        <v>31</v>
      </c>
    </row>
    <row r="6115" spans="1:5" ht="12" x14ac:dyDescent="0.2">
      <c r="A6115" s="6" t="s">
        <v>3122</v>
      </c>
      <c r="B6115" s="9">
        <v>0</v>
      </c>
      <c r="C6115" s="9">
        <v>0</v>
      </c>
      <c r="D6115" s="9">
        <v>2491</v>
      </c>
      <c r="E6115" s="9">
        <v>2491</v>
      </c>
    </row>
    <row r="6116" spans="1:5" ht="12" x14ac:dyDescent="0.2">
      <c r="A6116" s="6" t="s">
        <v>3493</v>
      </c>
      <c r="B6116" s="6" t="s">
        <v>31</v>
      </c>
      <c r="C6116" s="6" t="s">
        <v>31</v>
      </c>
      <c r="D6116" s="6" t="s">
        <v>31</v>
      </c>
      <c r="E6116" s="6" t="s">
        <v>31</v>
      </c>
    </row>
    <row r="6117" spans="1:5" ht="12" x14ac:dyDescent="0.2">
      <c r="A6117" s="6" t="s">
        <v>1503</v>
      </c>
      <c r="B6117" s="9">
        <v>1390</v>
      </c>
      <c r="C6117" s="9">
        <v>9700</v>
      </c>
      <c r="D6117" s="9">
        <v>2491</v>
      </c>
      <c r="E6117" s="9">
        <v>13581</v>
      </c>
    </row>
    <row r="6118" spans="1:5" ht="12" x14ac:dyDescent="0.2">
      <c r="A6118" s="6" t="s">
        <v>31</v>
      </c>
      <c r="B6118" s="6" t="s">
        <v>31</v>
      </c>
      <c r="C6118" s="6" t="s">
        <v>31</v>
      </c>
      <c r="D6118" s="6" t="s">
        <v>31</v>
      </c>
      <c r="E6118" s="6" t="s">
        <v>31</v>
      </c>
    </row>
    <row r="6119" spans="1:5" ht="12" x14ac:dyDescent="0.2">
      <c r="A6119" s="6" t="s">
        <v>31</v>
      </c>
      <c r="B6119" s="6" t="s">
        <v>31</v>
      </c>
      <c r="C6119" s="6" t="s">
        <v>31</v>
      </c>
      <c r="D6119" s="6" t="s">
        <v>31</v>
      </c>
      <c r="E6119" s="6" t="s">
        <v>31</v>
      </c>
    </row>
    <row r="6120" spans="1:5" ht="12" x14ac:dyDescent="0.2">
      <c r="A6120" s="7" t="s">
        <v>3494</v>
      </c>
      <c r="B6120" s="8">
        <v>1670</v>
      </c>
      <c r="C6120" s="8">
        <v>11643</v>
      </c>
      <c r="D6120" s="8">
        <v>2995</v>
      </c>
      <c r="E6120" s="8">
        <v>16308</v>
      </c>
    </row>
    <row r="6121" spans="1:5" ht="12" x14ac:dyDescent="0.2">
      <c r="A6121" s="6" t="s">
        <v>3084</v>
      </c>
      <c r="B6121" s="6" t="s">
        <v>31</v>
      </c>
      <c r="C6121" s="6" t="s">
        <v>31</v>
      </c>
      <c r="D6121" s="6" t="s">
        <v>31</v>
      </c>
      <c r="E6121" s="6" t="s">
        <v>31</v>
      </c>
    </row>
    <row r="6122" spans="1:5" ht="12" x14ac:dyDescent="0.2">
      <c r="A6122" s="6" t="s">
        <v>3085</v>
      </c>
      <c r="B6122" s="6" t="s">
        <v>31</v>
      </c>
      <c r="C6122" s="6" t="s">
        <v>31</v>
      </c>
      <c r="D6122" s="6" t="s">
        <v>31</v>
      </c>
      <c r="E6122" s="6" t="s">
        <v>31</v>
      </c>
    </row>
    <row r="6123" spans="1:5" ht="12" x14ac:dyDescent="0.2">
      <c r="A6123" s="6" t="s">
        <v>31</v>
      </c>
      <c r="B6123" s="6" t="s">
        <v>31</v>
      </c>
      <c r="C6123" s="6" t="s">
        <v>31</v>
      </c>
      <c r="D6123" s="6" t="s">
        <v>31</v>
      </c>
      <c r="E6123" s="6" t="s">
        <v>31</v>
      </c>
    </row>
    <row r="6124" spans="1:5" ht="12" x14ac:dyDescent="0.2">
      <c r="A6124" s="6" t="s">
        <v>1349</v>
      </c>
      <c r="B6124" s="6" t="s">
        <v>31</v>
      </c>
      <c r="C6124" s="6" t="s">
        <v>31</v>
      </c>
      <c r="D6124" s="6" t="s">
        <v>31</v>
      </c>
      <c r="E6124" s="6" t="s">
        <v>31</v>
      </c>
    </row>
    <row r="6125" spans="1:5" ht="12" x14ac:dyDescent="0.2">
      <c r="A6125" s="6" t="s">
        <v>1350</v>
      </c>
      <c r="B6125" s="6" t="s">
        <v>31</v>
      </c>
      <c r="C6125" s="6" t="s">
        <v>31</v>
      </c>
      <c r="D6125" s="6" t="s">
        <v>31</v>
      </c>
      <c r="E6125" s="6" t="s">
        <v>31</v>
      </c>
    </row>
    <row r="6126" spans="1:5" ht="12" x14ac:dyDescent="0.2">
      <c r="A6126" s="6" t="s">
        <v>1351</v>
      </c>
      <c r="B6126" s="6" t="s">
        <v>31</v>
      </c>
      <c r="C6126" s="6" t="s">
        <v>31</v>
      </c>
      <c r="D6126" s="6" t="s">
        <v>31</v>
      </c>
      <c r="E6126" s="6" t="s">
        <v>31</v>
      </c>
    </row>
    <row r="6127" spans="1:5" ht="12" x14ac:dyDescent="0.2">
      <c r="A6127" s="6" t="s">
        <v>31</v>
      </c>
      <c r="B6127" s="6" t="s">
        <v>31</v>
      </c>
      <c r="C6127" s="6" t="s">
        <v>31</v>
      </c>
      <c r="D6127" s="6" t="s">
        <v>31</v>
      </c>
      <c r="E6127" s="6" t="s">
        <v>31</v>
      </c>
    </row>
    <row r="6128" spans="1:5" ht="12" x14ac:dyDescent="0.2">
      <c r="A6128" s="6" t="s">
        <v>3117</v>
      </c>
      <c r="B6128" s="6" t="s">
        <v>31</v>
      </c>
      <c r="C6128" s="6" t="s">
        <v>31</v>
      </c>
      <c r="D6128" s="6" t="s">
        <v>31</v>
      </c>
      <c r="E6128" s="6" t="s">
        <v>31</v>
      </c>
    </row>
    <row r="6129" spans="1:5" ht="12" x14ac:dyDescent="0.2">
      <c r="A6129" s="6" t="s">
        <v>1365</v>
      </c>
      <c r="B6129" s="9">
        <v>0</v>
      </c>
      <c r="C6129" s="9">
        <v>0</v>
      </c>
      <c r="D6129" s="9">
        <v>0</v>
      </c>
      <c r="E6129" s="9">
        <v>0</v>
      </c>
    </row>
    <row r="6130" spans="1:5" ht="12" x14ac:dyDescent="0.2">
      <c r="A6130" s="6" t="s">
        <v>31</v>
      </c>
      <c r="B6130" s="6" t="s">
        <v>31</v>
      </c>
      <c r="C6130" s="6" t="s">
        <v>31</v>
      </c>
      <c r="D6130" s="6" t="s">
        <v>31</v>
      </c>
      <c r="E6130" s="6" t="s">
        <v>31</v>
      </c>
    </row>
    <row r="6131" spans="1:5" ht="12" x14ac:dyDescent="0.2">
      <c r="A6131" s="6" t="s">
        <v>31</v>
      </c>
      <c r="B6131" s="6" t="s">
        <v>31</v>
      </c>
      <c r="C6131" s="6" t="s">
        <v>31</v>
      </c>
      <c r="D6131" s="6" t="s">
        <v>31</v>
      </c>
      <c r="E6131" s="6" t="s">
        <v>31</v>
      </c>
    </row>
    <row r="6132" spans="1:5" ht="12" x14ac:dyDescent="0.2">
      <c r="A6132" s="6" t="s">
        <v>3118</v>
      </c>
      <c r="B6132" s="6" t="s">
        <v>31</v>
      </c>
      <c r="C6132" s="6" t="s">
        <v>31</v>
      </c>
      <c r="D6132" s="6" t="s">
        <v>31</v>
      </c>
      <c r="E6132" s="6" t="s">
        <v>31</v>
      </c>
    </row>
    <row r="6133" spans="1:5" ht="12" x14ac:dyDescent="0.2">
      <c r="A6133" s="6" t="s">
        <v>3495</v>
      </c>
      <c r="B6133" s="6" t="s">
        <v>31</v>
      </c>
      <c r="C6133" s="6" t="s">
        <v>31</v>
      </c>
      <c r="D6133" s="6" t="s">
        <v>31</v>
      </c>
      <c r="E6133" s="6" t="s">
        <v>31</v>
      </c>
    </row>
    <row r="6134" spans="1:5" ht="12" x14ac:dyDescent="0.2">
      <c r="A6134" s="6" t="s">
        <v>3496</v>
      </c>
      <c r="B6134" s="9">
        <v>1670</v>
      </c>
      <c r="C6134" s="9">
        <v>0</v>
      </c>
      <c r="D6134" s="9">
        <v>0</v>
      </c>
      <c r="E6134" s="9">
        <v>1670</v>
      </c>
    </row>
    <row r="6135" spans="1:5" ht="12" x14ac:dyDescent="0.2">
      <c r="A6135" s="6" t="s">
        <v>3497</v>
      </c>
      <c r="B6135" s="6" t="s">
        <v>31</v>
      </c>
      <c r="C6135" s="6" t="s">
        <v>31</v>
      </c>
      <c r="D6135" s="6" t="s">
        <v>31</v>
      </c>
      <c r="E6135" s="6" t="s">
        <v>31</v>
      </c>
    </row>
    <row r="6136" spans="1:5" ht="12" x14ac:dyDescent="0.2">
      <c r="A6136" s="6" t="s">
        <v>3498</v>
      </c>
      <c r="B6136" s="9">
        <v>0</v>
      </c>
      <c r="C6136" s="9">
        <v>11643</v>
      </c>
      <c r="D6136" s="9">
        <v>0</v>
      </c>
      <c r="E6136" s="9">
        <v>11643</v>
      </c>
    </row>
    <row r="6137" spans="1:5" ht="12" x14ac:dyDescent="0.2">
      <c r="A6137" s="6" t="s">
        <v>3499</v>
      </c>
      <c r="B6137" s="6" t="s">
        <v>31</v>
      </c>
      <c r="C6137" s="6" t="s">
        <v>31</v>
      </c>
      <c r="D6137" s="6" t="s">
        <v>31</v>
      </c>
      <c r="E6137" s="6" t="s">
        <v>31</v>
      </c>
    </row>
    <row r="6138" spans="1:5" ht="12" x14ac:dyDescent="0.2">
      <c r="A6138" s="6" t="s">
        <v>3129</v>
      </c>
      <c r="B6138" s="9">
        <v>0</v>
      </c>
      <c r="C6138" s="9">
        <v>0</v>
      </c>
      <c r="D6138" s="9">
        <v>2995</v>
      </c>
      <c r="E6138" s="9">
        <v>2995</v>
      </c>
    </row>
    <row r="6139" spans="1:5" ht="12" x14ac:dyDescent="0.2">
      <c r="A6139" s="6" t="s">
        <v>3500</v>
      </c>
      <c r="B6139" s="6" t="s">
        <v>31</v>
      </c>
      <c r="C6139" s="6" t="s">
        <v>31</v>
      </c>
      <c r="D6139" s="6" t="s">
        <v>31</v>
      </c>
      <c r="E6139" s="6" t="s">
        <v>31</v>
      </c>
    </row>
    <row r="6140" spans="1:5" ht="12" x14ac:dyDescent="0.2">
      <c r="A6140" s="6" t="s">
        <v>1503</v>
      </c>
      <c r="B6140" s="9">
        <v>1670</v>
      </c>
      <c r="C6140" s="9">
        <v>11643</v>
      </c>
      <c r="D6140" s="9">
        <v>2995</v>
      </c>
      <c r="E6140" s="9">
        <v>16308</v>
      </c>
    </row>
    <row r="6141" spans="1:5" ht="12" x14ac:dyDescent="0.2">
      <c r="A6141" s="6" t="s">
        <v>31</v>
      </c>
      <c r="B6141" s="6" t="s">
        <v>31</v>
      </c>
      <c r="C6141" s="6" t="s">
        <v>31</v>
      </c>
      <c r="D6141" s="6" t="s">
        <v>31</v>
      </c>
      <c r="E6141" s="6" t="s">
        <v>31</v>
      </c>
    </row>
    <row r="6142" spans="1:5" ht="12" x14ac:dyDescent="0.2">
      <c r="A6142" s="6" t="s">
        <v>31</v>
      </c>
      <c r="B6142" s="6" t="s">
        <v>31</v>
      </c>
      <c r="C6142" s="6" t="s">
        <v>31</v>
      </c>
      <c r="D6142" s="6" t="s">
        <v>31</v>
      </c>
      <c r="E6142" s="6" t="s">
        <v>31</v>
      </c>
    </row>
    <row r="6143" spans="1:5" ht="12" x14ac:dyDescent="0.2">
      <c r="A6143" s="7" t="s">
        <v>3501</v>
      </c>
      <c r="B6143" s="8">
        <v>2085</v>
      </c>
      <c r="C6143" s="8">
        <v>14541</v>
      </c>
      <c r="D6143" s="8">
        <v>3737</v>
      </c>
      <c r="E6143" s="8">
        <v>20363</v>
      </c>
    </row>
    <row r="6144" spans="1:5" ht="12" x14ac:dyDescent="0.2">
      <c r="A6144" s="6" t="s">
        <v>3084</v>
      </c>
      <c r="B6144" s="6" t="s">
        <v>31</v>
      </c>
      <c r="C6144" s="6" t="s">
        <v>31</v>
      </c>
      <c r="D6144" s="6" t="s">
        <v>31</v>
      </c>
      <c r="E6144" s="6" t="s">
        <v>31</v>
      </c>
    </row>
    <row r="6145" spans="1:5" ht="12" x14ac:dyDescent="0.2">
      <c r="A6145" s="6" t="s">
        <v>3085</v>
      </c>
      <c r="B6145" s="6" t="s">
        <v>31</v>
      </c>
      <c r="C6145" s="6" t="s">
        <v>31</v>
      </c>
      <c r="D6145" s="6" t="s">
        <v>31</v>
      </c>
      <c r="E6145" s="6" t="s">
        <v>31</v>
      </c>
    </row>
    <row r="6146" spans="1:5" ht="12" x14ac:dyDescent="0.2">
      <c r="A6146" s="6" t="s">
        <v>31</v>
      </c>
      <c r="B6146" s="6" t="s">
        <v>31</v>
      </c>
      <c r="C6146" s="6" t="s">
        <v>31</v>
      </c>
      <c r="D6146" s="6" t="s">
        <v>31</v>
      </c>
      <c r="E6146" s="6" t="s">
        <v>31</v>
      </c>
    </row>
    <row r="6147" spans="1:5" ht="12" x14ac:dyDescent="0.2">
      <c r="A6147" s="6" t="s">
        <v>1349</v>
      </c>
      <c r="B6147" s="6" t="s">
        <v>31</v>
      </c>
      <c r="C6147" s="6" t="s">
        <v>31</v>
      </c>
      <c r="D6147" s="6" t="s">
        <v>31</v>
      </c>
      <c r="E6147" s="6" t="s">
        <v>31</v>
      </c>
    </row>
    <row r="6148" spans="1:5" ht="12" x14ac:dyDescent="0.2">
      <c r="A6148" s="6" t="s">
        <v>1350</v>
      </c>
      <c r="B6148" s="6" t="s">
        <v>31</v>
      </c>
      <c r="C6148" s="6" t="s">
        <v>31</v>
      </c>
      <c r="D6148" s="6" t="s">
        <v>31</v>
      </c>
      <c r="E6148" s="6" t="s">
        <v>31</v>
      </c>
    </row>
    <row r="6149" spans="1:5" ht="12" x14ac:dyDescent="0.2">
      <c r="A6149" s="6" t="s">
        <v>1351</v>
      </c>
      <c r="B6149" s="6" t="s">
        <v>31</v>
      </c>
      <c r="C6149" s="6" t="s">
        <v>31</v>
      </c>
      <c r="D6149" s="6" t="s">
        <v>31</v>
      </c>
      <c r="E6149" s="6" t="s">
        <v>31</v>
      </c>
    </row>
    <row r="6150" spans="1:5" ht="12" x14ac:dyDescent="0.2">
      <c r="A6150" s="6" t="s">
        <v>31</v>
      </c>
      <c r="B6150" s="6" t="s">
        <v>31</v>
      </c>
      <c r="C6150" s="6" t="s">
        <v>31</v>
      </c>
      <c r="D6150" s="6" t="s">
        <v>31</v>
      </c>
      <c r="E6150" s="6" t="s">
        <v>31</v>
      </c>
    </row>
    <row r="6151" spans="1:5" ht="12" x14ac:dyDescent="0.2">
      <c r="A6151" s="6" t="s">
        <v>3117</v>
      </c>
      <c r="B6151" s="6" t="s">
        <v>31</v>
      </c>
      <c r="C6151" s="6" t="s">
        <v>31</v>
      </c>
      <c r="D6151" s="6" t="s">
        <v>31</v>
      </c>
      <c r="E6151" s="6" t="s">
        <v>31</v>
      </c>
    </row>
    <row r="6152" spans="1:5" ht="12" x14ac:dyDescent="0.2">
      <c r="A6152" s="6" t="s">
        <v>1365</v>
      </c>
      <c r="B6152" s="9">
        <v>0</v>
      </c>
      <c r="C6152" s="9">
        <v>0</v>
      </c>
      <c r="D6152" s="9">
        <v>0</v>
      </c>
      <c r="E6152" s="9">
        <v>0</v>
      </c>
    </row>
    <row r="6153" spans="1:5" ht="12" x14ac:dyDescent="0.2">
      <c r="A6153" s="6" t="s">
        <v>31</v>
      </c>
      <c r="B6153" s="6" t="s">
        <v>31</v>
      </c>
      <c r="C6153" s="6" t="s">
        <v>31</v>
      </c>
      <c r="D6153" s="6" t="s">
        <v>31</v>
      </c>
      <c r="E6153" s="6" t="s">
        <v>31</v>
      </c>
    </row>
    <row r="6154" spans="1:5" ht="12" x14ac:dyDescent="0.2">
      <c r="A6154" s="6" t="s">
        <v>31</v>
      </c>
      <c r="B6154" s="6" t="s">
        <v>31</v>
      </c>
      <c r="C6154" s="6" t="s">
        <v>31</v>
      </c>
      <c r="D6154" s="6" t="s">
        <v>31</v>
      </c>
      <c r="E6154" s="6" t="s">
        <v>31</v>
      </c>
    </row>
    <row r="6155" spans="1:5" ht="12" x14ac:dyDescent="0.2">
      <c r="A6155" s="6" t="s">
        <v>3118</v>
      </c>
      <c r="B6155" s="6" t="s">
        <v>31</v>
      </c>
      <c r="C6155" s="6" t="s">
        <v>31</v>
      </c>
      <c r="D6155" s="6" t="s">
        <v>31</v>
      </c>
      <c r="E6155" s="6" t="s">
        <v>31</v>
      </c>
    </row>
    <row r="6156" spans="1:5" ht="12" x14ac:dyDescent="0.2">
      <c r="A6156" s="6" t="s">
        <v>3502</v>
      </c>
      <c r="B6156" s="6" t="s">
        <v>31</v>
      </c>
      <c r="C6156" s="6" t="s">
        <v>31</v>
      </c>
      <c r="D6156" s="6" t="s">
        <v>31</v>
      </c>
      <c r="E6156" s="6" t="s">
        <v>31</v>
      </c>
    </row>
    <row r="6157" spans="1:5" ht="12" x14ac:dyDescent="0.2">
      <c r="A6157" s="6" t="s">
        <v>3503</v>
      </c>
      <c r="B6157" s="9">
        <v>2085</v>
      </c>
      <c r="C6157" s="9">
        <v>0</v>
      </c>
      <c r="D6157" s="9">
        <v>0</v>
      </c>
      <c r="E6157" s="9">
        <v>2085</v>
      </c>
    </row>
    <row r="6158" spans="1:5" ht="12" x14ac:dyDescent="0.2">
      <c r="A6158" s="6" t="s">
        <v>3504</v>
      </c>
      <c r="B6158" s="6" t="s">
        <v>31</v>
      </c>
      <c r="C6158" s="6" t="s">
        <v>31</v>
      </c>
      <c r="D6158" s="6" t="s">
        <v>31</v>
      </c>
      <c r="E6158" s="6" t="s">
        <v>31</v>
      </c>
    </row>
    <row r="6159" spans="1:5" ht="12" x14ac:dyDescent="0.2">
      <c r="A6159" s="6" t="s">
        <v>3505</v>
      </c>
      <c r="B6159" s="9">
        <v>0</v>
      </c>
      <c r="C6159" s="9">
        <v>14541</v>
      </c>
      <c r="D6159" s="9">
        <v>0</v>
      </c>
      <c r="E6159" s="9">
        <v>14541</v>
      </c>
    </row>
    <row r="6160" spans="1:5" ht="12" x14ac:dyDescent="0.2">
      <c r="A6160" s="6" t="s">
        <v>3506</v>
      </c>
      <c r="B6160" s="6" t="s">
        <v>31</v>
      </c>
      <c r="C6160" s="6" t="s">
        <v>31</v>
      </c>
      <c r="D6160" s="6" t="s">
        <v>31</v>
      </c>
      <c r="E6160" s="6" t="s">
        <v>31</v>
      </c>
    </row>
    <row r="6161" spans="1:5" ht="12" x14ac:dyDescent="0.2">
      <c r="A6161" s="6" t="s">
        <v>3137</v>
      </c>
      <c r="B6161" s="9">
        <v>0</v>
      </c>
      <c r="C6161" s="9">
        <v>0</v>
      </c>
      <c r="D6161" s="9">
        <v>3737</v>
      </c>
      <c r="E6161" s="9">
        <v>3737</v>
      </c>
    </row>
    <row r="6162" spans="1:5" ht="12" x14ac:dyDescent="0.2">
      <c r="A6162" s="6" t="s">
        <v>3507</v>
      </c>
      <c r="B6162" s="6" t="s">
        <v>31</v>
      </c>
      <c r="C6162" s="6" t="s">
        <v>31</v>
      </c>
      <c r="D6162" s="6" t="s">
        <v>31</v>
      </c>
      <c r="E6162" s="6" t="s">
        <v>31</v>
      </c>
    </row>
    <row r="6163" spans="1:5" ht="12" x14ac:dyDescent="0.2">
      <c r="A6163" s="6" t="s">
        <v>1503</v>
      </c>
      <c r="B6163" s="9">
        <v>2085</v>
      </c>
      <c r="C6163" s="9">
        <v>14541</v>
      </c>
      <c r="D6163" s="9">
        <v>3737</v>
      </c>
      <c r="E6163" s="9">
        <v>20363</v>
      </c>
    </row>
    <row r="6164" spans="1:5" ht="12" x14ac:dyDescent="0.2">
      <c r="A6164" s="6" t="s">
        <v>31</v>
      </c>
      <c r="B6164" s="6" t="s">
        <v>31</v>
      </c>
      <c r="C6164" s="6" t="s">
        <v>31</v>
      </c>
      <c r="D6164" s="6" t="s">
        <v>31</v>
      </c>
      <c r="E6164" s="6" t="s">
        <v>31</v>
      </c>
    </row>
    <row r="6165" spans="1:5" ht="12" x14ac:dyDescent="0.2">
      <c r="A6165" s="6" t="s">
        <v>31</v>
      </c>
      <c r="B6165" s="6" t="s">
        <v>31</v>
      </c>
      <c r="C6165" s="6" t="s">
        <v>31</v>
      </c>
      <c r="D6165" s="6" t="s">
        <v>31</v>
      </c>
      <c r="E6165" s="6" t="s">
        <v>31</v>
      </c>
    </row>
    <row r="6166" spans="1:5" ht="12" x14ac:dyDescent="0.2">
      <c r="A6166" s="7" t="s">
        <v>3508</v>
      </c>
      <c r="B6166" s="8">
        <v>1946</v>
      </c>
      <c r="C6166" s="8">
        <v>13554</v>
      </c>
      <c r="D6166" s="8">
        <v>3492</v>
      </c>
      <c r="E6166" s="8">
        <v>18992</v>
      </c>
    </row>
    <row r="6167" spans="1:5" ht="12" x14ac:dyDescent="0.2">
      <c r="A6167" s="6" t="s">
        <v>3084</v>
      </c>
      <c r="B6167" s="6" t="s">
        <v>31</v>
      </c>
      <c r="C6167" s="6" t="s">
        <v>31</v>
      </c>
      <c r="D6167" s="6" t="s">
        <v>31</v>
      </c>
      <c r="E6167" s="6" t="s">
        <v>31</v>
      </c>
    </row>
    <row r="6168" spans="1:5" ht="12" x14ac:dyDescent="0.2">
      <c r="A6168" s="6" t="s">
        <v>3085</v>
      </c>
      <c r="B6168" s="6" t="s">
        <v>31</v>
      </c>
      <c r="C6168" s="6" t="s">
        <v>31</v>
      </c>
      <c r="D6168" s="6" t="s">
        <v>31</v>
      </c>
      <c r="E6168" s="6" t="s">
        <v>31</v>
      </c>
    </row>
    <row r="6169" spans="1:5" ht="12" x14ac:dyDescent="0.2">
      <c r="A6169" s="6" t="s">
        <v>31</v>
      </c>
      <c r="B6169" s="6" t="s">
        <v>31</v>
      </c>
      <c r="C6169" s="6" t="s">
        <v>31</v>
      </c>
      <c r="D6169" s="6" t="s">
        <v>31</v>
      </c>
      <c r="E6169" s="6" t="s">
        <v>31</v>
      </c>
    </row>
    <row r="6170" spans="1:5" ht="12" x14ac:dyDescent="0.2">
      <c r="A6170" s="6" t="s">
        <v>1349</v>
      </c>
      <c r="B6170" s="6" t="s">
        <v>31</v>
      </c>
      <c r="C6170" s="6" t="s">
        <v>31</v>
      </c>
      <c r="D6170" s="6" t="s">
        <v>31</v>
      </c>
      <c r="E6170" s="6" t="s">
        <v>31</v>
      </c>
    </row>
    <row r="6171" spans="1:5" ht="12" x14ac:dyDescent="0.2">
      <c r="A6171" s="6" t="s">
        <v>1350</v>
      </c>
      <c r="B6171" s="6" t="s">
        <v>31</v>
      </c>
      <c r="C6171" s="6" t="s">
        <v>31</v>
      </c>
      <c r="D6171" s="6" t="s">
        <v>31</v>
      </c>
      <c r="E6171" s="6" t="s">
        <v>31</v>
      </c>
    </row>
    <row r="6172" spans="1:5" ht="12" x14ac:dyDescent="0.2">
      <c r="A6172" s="6" t="s">
        <v>1351</v>
      </c>
      <c r="B6172" s="6" t="s">
        <v>31</v>
      </c>
      <c r="C6172" s="6" t="s">
        <v>31</v>
      </c>
      <c r="D6172" s="6" t="s">
        <v>31</v>
      </c>
      <c r="E6172" s="6" t="s">
        <v>31</v>
      </c>
    </row>
    <row r="6173" spans="1:5" ht="12" x14ac:dyDescent="0.2">
      <c r="A6173" s="6" t="s">
        <v>31</v>
      </c>
      <c r="B6173" s="6" t="s">
        <v>31</v>
      </c>
      <c r="C6173" s="6" t="s">
        <v>31</v>
      </c>
      <c r="D6173" s="6" t="s">
        <v>31</v>
      </c>
      <c r="E6173" s="6" t="s">
        <v>31</v>
      </c>
    </row>
    <row r="6174" spans="1:5" ht="12" x14ac:dyDescent="0.2">
      <c r="A6174" s="6" t="s">
        <v>3117</v>
      </c>
      <c r="B6174" s="6" t="s">
        <v>31</v>
      </c>
      <c r="C6174" s="6" t="s">
        <v>31</v>
      </c>
      <c r="D6174" s="6" t="s">
        <v>31</v>
      </c>
      <c r="E6174" s="6" t="s">
        <v>31</v>
      </c>
    </row>
    <row r="6175" spans="1:5" ht="12" x14ac:dyDescent="0.2">
      <c r="A6175" s="6" t="s">
        <v>1365</v>
      </c>
      <c r="B6175" s="9">
        <v>0</v>
      </c>
      <c r="C6175" s="9">
        <v>0</v>
      </c>
      <c r="D6175" s="9">
        <v>0</v>
      </c>
      <c r="E6175" s="9">
        <v>0</v>
      </c>
    </row>
    <row r="6176" spans="1:5" ht="12" x14ac:dyDescent="0.2">
      <c r="A6176" s="6" t="s">
        <v>31</v>
      </c>
      <c r="B6176" s="6" t="s">
        <v>31</v>
      </c>
      <c r="C6176" s="6" t="s">
        <v>31</v>
      </c>
      <c r="D6176" s="6" t="s">
        <v>31</v>
      </c>
      <c r="E6176" s="6" t="s">
        <v>31</v>
      </c>
    </row>
    <row r="6177" spans="1:5" ht="12" x14ac:dyDescent="0.2">
      <c r="A6177" s="6" t="s">
        <v>31</v>
      </c>
      <c r="B6177" s="6" t="s">
        <v>31</v>
      </c>
      <c r="C6177" s="6" t="s">
        <v>31</v>
      </c>
      <c r="D6177" s="6" t="s">
        <v>31</v>
      </c>
      <c r="E6177" s="6" t="s">
        <v>31</v>
      </c>
    </row>
    <row r="6178" spans="1:5" ht="12" x14ac:dyDescent="0.2">
      <c r="A6178" s="6" t="s">
        <v>3118</v>
      </c>
      <c r="B6178" s="6" t="s">
        <v>31</v>
      </c>
      <c r="C6178" s="6" t="s">
        <v>31</v>
      </c>
      <c r="D6178" s="6" t="s">
        <v>31</v>
      </c>
      <c r="E6178" s="6" t="s">
        <v>31</v>
      </c>
    </row>
    <row r="6179" spans="1:5" ht="12" x14ac:dyDescent="0.2">
      <c r="A6179" s="6" t="s">
        <v>3509</v>
      </c>
      <c r="B6179" s="6" t="s">
        <v>31</v>
      </c>
      <c r="C6179" s="6" t="s">
        <v>31</v>
      </c>
      <c r="D6179" s="6" t="s">
        <v>31</v>
      </c>
      <c r="E6179" s="6" t="s">
        <v>31</v>
      </c>
    </row>
    <row r="6180" spans="1:5" ht="12" x14ac:dyDescent="0.2">
      <c r="A6180" s="6" t="s">
        <v>3510</v>
      </c>
      <c r="B6180" s="9">
        <v>1946</v>
      </c>
      <c r="C6180" s="9">
        <v>0</v>
      </c>
      <c r="D6180" s="9">
        <v>0</v>
      </c>
      <c r="E6180" s="9">
        <v>1946</v>
      </c>
    </row>
    <row r="6181" spans="1:5" ht="12" x14ac:dyDescent="0.2">
      <c r="A6181" s="6" t="s">
        <v>3511</v>
      </c>
      <c r="B6181" s="6" t="s">
        <v>31</v>
      </c>
      <c r="C6181" s="6" t="s">
        <v>31</v>
      </c>
      <c r="D6181" s="6" t="s">
        <v>31</v>
      </c>
      <c r="E6181" s="6" t="s">
        <v>31</v>
      </c>
    </row>
    <row r="6182" spans="1:5" ht="12" x14ac:dyDescent="0.2">
      <c r="A6182" s="6" t="s">
        <v>3512</v>
      </c>
      <c r="B6182" s="9">
        <v>0</v>
      </c>
      <c r="C6182" s="9">
        <v>13554</v>
      </c>
      <c r="D6182" s="9">
        <v>0</v>
      </c>
      <c r="E6182" s="9">
        <v>13554</v>
      </c>
    </row>
    <row r="6183" spans="1:5" ht="12" x14ac:dyDescent="0.2">
      <c r="A6183" s="6" t="s">
        <v>3513</v>
      </c>
      <c r="B6183" s="6" t="s">
        <v>31</v>
      </c>
      <c r="C6183" s="6" t="s">
        <v>31</v>
      </c>
      <c r="D6183" s="6" t="s">
        <v>31</v>
      </c>
      <c r="E6183" s="6" t="s">
        <v>31</v>
      </c>
    </row>
    <row r="6184" spans="1:5" ht="12" x14ac:dyDescent="0.2">
      <c r="A6184" s="6" t="s">
        <v>3145</v>
      </c>
      <c r="B6184" s="9">
        <v>0</v>
      </c>
      <c r="C6184" s="9">
        <v>0</v>
      </c>
      <c r="D6184" s="9">
        <v>3492</v>
      </c>
      <c r="E6184" s="9">
        <v>3492</v>
      </c>
    </row>
    <row r="6185" spans="1:5" ht="12" x14ac:dyDescent="0.2">
      <c r="A6185" s="6" t="s">
        <v>3514</v>
      </c>
      <c r="B6185" s="6" t="s">
        <v>31</v>
      </c>
      <c r="C6185" s="6" t="s">
        <v>31</v>
      </c>
      <c r="D6185" s="6" t="s">
        <v>31</v>
      </c>
      <c r="E6185" s="6" t="s">
        <v>31</v>
      </c>
    </row>
    <row r="6186" spans="1:5" ht="12" x14ac:dyDescent="0.2">
      <c r="A6186" s="6" t="s">
        <v>1503</v>
      </c>
      <c r="B6186" s="9">
        <v>1946</v>
      </c>
      <c r="C6186" s="9">
        <v>13554</v>
      </c>
      <c r="D6186" s="9">
        <v>3492</v>
      </c>
      <c r="E6186" s="9">
        <v>18992</v>
      </c>
    </row>
    <row r="6187" spans="1:5" ht="12" x14ac:dyDescent="0.2">
      <c r="A6187" s="6" t="s">
        <v>31</v>
      </c>
      <c r="B6187" s="6" t="s">
        <v>31</v>
      </c>
      <c r="C6187" s="6" t="s">
        <v>31</v>
      </c>
      <c r="D6187" s="6" t="s">
        <v>31</v>
      </c>
      <c r="E6187" s="6" t="s">
        <v>31</v>
      </c>
    </row>
    <row r="6188" spans="1:5" ht="12" x14ac:dyDescent="0.2">
      <c r="A6188" s="6" t="s">
        <v>31</v>
      </c>
      <c r="B6188" s="6" t="s">
        <v>31</v>
      </c>
      <c r="C6188" s="6" t="s">
        <v>31</v>
      </c>
      <c r="D6188" s="6" t="s">
        <v>31</v>
      </c>
      <c r="E6188" s="6" t="s">
        <v>31</v>
      </c>
    </row>
    <row r="6189" spans="1:5" ht="12" x14ac:dyDescent="0.2">
      <c r="A6189" s="7" t="s">
        <v>3515</v>
      </c>
      <c r="B6189" s="8">
        <v>2336</v>
      </c>
      <c r="C6189" s="8">
        <v>16295</v>
      </c>
      <c r="D6189" s="8">
        <v>4186</v>
      </c>
      <c r="E6189" s="8">
        <v>22817</v>
      </c>
    </row>
    <row r="6190" spans="1:5" ht="12" x14ac:dyDescent="0.2">
      <c r="A6190" s="6" t="s">
        <v>3084</v>
      </c>
      <c r="B6190" s="6" t="s">
        <v>31</v>
      </c>
      <c r="C6190" s="6" t="s">
        <v>31</v>
      </c>
      <c r="D6190" s="6" t="s">
        <v>31</v>
      </c>
      <c r="E6190" s="6" t="s">
        <v>31</v>
      </c>
    </row>
    <row r="6191" spans="1:5" ht="12" x14ac:dyDescent="0.2">
      <c r="A6191" s="6" t="s">
        <v>3085</v>
      </c>
      <c r="B6191" s="6" t="s">
        <v>31</v>
      </c>
      <c r="C6191" s="6" t="s">
        <v>31</v>
      </c>
      <c r="D6191" s="6" t="s">
        <v>31</v>
      </c>
      <c r="E6191" s="6" t="s">
        <v>31</v>
      </c>
    </row>
    <row r="6192" spans="1:5" ht="12" x14ac:dyDescent="0.2">
      <c r="A6192" s="6" t="s">
        <v>31</v>
      </c>
      <c r="B6192" s="6" t="s">
        <v>31</v>
      </c>
      <c r="C6192" s="6" t="s">
        <v>31</v>
      </c>
      <c r="D6192" s="6" t="s">
        <v>31</v>
      </c>
      <c r="E6192" s="6" t="s">
        <v>31</v>
      </c>
    </row>
    <row r="6193" spans="1:5" ht="12" x14ac:dyDescent="0.2">
      <c r="A6193" s="6" t="s">
        <v>1349</v>
      </c>
      <c r="B6193" s="6" t="s">
        <v>31</v>
      </c>
      <c r="C6193" s="6" t="s">
        <v>31</v>
      </c>
      <c r="D6193" s="6" t="s">
        <v>31</v>
      </c>
      <c r="E6193" s="6" t="s">
        <v>31</v>
      </c>
    </row>
    <row r="6194" spans="1:5" ht="12" x14ac:dyDescent="0.2">
      <c r="A6194" s="6" t="s">
        <v>1350</v>
      </c>
      <c r="B6194" s="6" t="s">
        <v>31</v>
      </c>
      <c r="C6194" s="6" t="s">
        <v>31</v>
      </c>
      <c r="D6194" s="6" t="s">
        <v>31</v>
      </c>
      <c r="E6194" s="6" t="s">
        <v>31</v>
      </c>
    </row>
    <row r="6195" spans="1:5" ht="12" x14ac:dyDescent="0.2">
      <c r="A6195" s="6" t="s">
        <v>1351</v>
      </c>
      <c r="B6195" s="6" t="s">
        <v>31</v>
      </c>
      <c r="C6195" s="6" t="s">
        <v>31</v>
      </c>
      <c r="D6195" s="6" t="s">
        <v>31</v>
      </c>
      <c r="E6195" s="6" t="s">
        <v>31</v>
      </c>
    </row>
    <row r="6196" spans="1:5" ht="12" x14ac:dyDescent="0.2">
      <c r="A6196" s="6" t="s">
        <v>31</v>
      </c>
      <c r="B6196" s="6" t="s">
        <v>31</v>
      </c>
      <c r="C6196" s="6" t="s">
        <v>31</v>
      </c>
      <c r="D6196" s="6" t="s">
        <v>31</v>
      </c>
      <c r="E6196" s="6" t="s">
        <v>31</v>
      </c>
    </row>
    <row r="6197" spans="1:5" ht="12" x14ac:dyDescent="0.2">
      <c r="A6197" s="6" t="s">
        <v>3117</v>
      </c>
      <c r="B6197" s="6" t="s">
        <v>31</v>
      </c>
      <c r="C6197" s="6" t="s">
        <v>31</v>
      </c>
      <c r="D6197" s="6" t="s">
        <v>31</v>
      </c>
      <c r="E6197" s="6" t="s">
        <v>31</v>
      </c>
    </row>
    <row r="6198" spans="1:5" ht="12" x14ac:dyDescent="0.2">
      <c r="A6198" s="6" t="s">
        <v>1365</v>
      </c>
      <c r="B6198" s="9">
        <v>0</v>
      </c>
      <c r="C6198" s="9">
        <v>0</v>
      </c>
      <c r="D6198" s="9">
        <v>0</v>
      </c>
      <c r="E6198" s="9">
        <v>0</v>
      </c>
    </row>
    <row r="6199" spans="1:5" ht="12" x14ac:dyDescent="0.2">
      <c r="A6199" s="6" t="s">
        <v>31</v>
      </c>
      <c r="B6199" s="6" t="s">
        <v>31</v>
      </c>
      <c r="C6199" s="6" t="s">
        <v>31</v>
      </c>
      <c r="D6199" s="6" t="s">
        <v>31</v>
      </c>
      <c r="E6199" s="6" t="s">
        <v>31</v>
      </c>
    </row>
    <row r="6200" spans="1:5" ht="12" x14ac:dyDescent="0.2">
      <c r="A6200" s="6" t="s">
        <v>31</v>
      </c>
      <c r="B6200" s="6" t="s">
        <v>31</v>
      </c>
      <c r="C6200" s="6" t="s">
        <v>31</v>
      </c>
      <c r="D6200" s="6" t="s">
        <v>31</v>
      </c>
      <c r="E6200" s="6" t="s">
        <v>31</v>
      </c>
    </row>
    <row r="6201" spans="1:5" ht="12" x14ac:dyDescent="0.2">
      <c r="A6201" s="6" t="s">
        <v>3118</v>
      </c>
      <c r="B6201" s="6" t="s">
        <v>31</v>
      </c>
      <c r="C6201" s="6" t="s">
        <v>31</v>
      </c>
      <c r="D6201" s="6" t="s">
        <v>31</v>
      </c>
      <c r="E6201" s="6" t="s">
        <v>31</v>
      </c>
    </row>
    <row r="6202" spans="1:5" ht="12" x14ac:dyDescent="0.2">
      <c r="A6202" s="6" t="s">
        <v>3516</v>
      </c>
      <c r="B6202" s="6" t="s">
        <v>31</v>
      </c>
      <c r="C6202" s="6" t="s">
        <v>31</v>
      </c>
      <c r="D6202" s="6" t="s">
        <v>31</v>
      </c>
      <c r="E6202" s="6" t="s">
        <v>31</v>
      </c>
    </row>
    <row r="6203" spans="1:5" ht="12" x14ac:dyDescent="0.2">
      <c r="A6203" s="6" t="s">
        <v>3517</v>
      </c>
      <c r="B6203" s="9">
        <v>2336</v>
      </c>
      <c r="C6203" s="9">
        <v>0</v>
      </c>
      <c r="D6203" s="9">
        <v>0</v>
      </c>
      <c r="E6203" s="9">
        <v>2336</v>
      </c>
    </row>
    <row r="6204" spans="1:5" ht="12" x14ac:dyDescent="0.2">
      <c r="A6204" s="6" t="s">
        <v>3518</v>
      </c>
      <c r="B6204" s="6" t="s">
        <v>31</v>
      </c>
      <c r="C6204" s="6" t="s">
        <v>31</v>
      </c>
      <c r="D6204" s="6" t="s">
        <v>31</v>
      </c>
      <c r="E6204" s="6" t="s">
        <v>31</v>
      </c>
    </row>
    <row r="6205" spans="1:5" ht="12" x14ac:dyDescent="0.2">
      <c r="A6205" s="6" t="s">
        <v>3519</v>
      </c>
      <c r="B6205" s="9">
        <v>0</v>
      </c>
      <c r="C6205" s="9">
        <v>16295</v>
      </c>
      <c r="D6205" s="9">
        <v>0</v>
      </c>
      <c r="E6205" s="9">
        <v>16295</v>
      </c>
    </row>
    <row r="6206" spans="1:5" ht="12" x14ac:dyDescent="0.2">
      <c r="A6206" s="6" t="s">
        <v>3520</v>
      </c>
      <c r="B6206" s="6" t="s">
        <v>31</v>
      </c>
      <c r="C6206" s="6" t="s">
        <v>31</v>
      </c>
      <c r="D6206" s="6" t="s">
        <v>31</v>
      </c>
      <c r="E6206" s="6" t="s">
        <v>31</v>
      </c>
    </row>
    <row r="6207" spans="1:5" ht="12" x14ac:dyDescent="0.2">
      <c r="A6207" s="6" t="s">
        <v>3153</v>
      </c>
      <c r="B6207" s="9">
        <v>0</v>
      </c>
      <c r="C6207" s="9">
        <v>0</v>
      </c>
      <c r="D6207" s="9">
        <v>4186</v>
      </c>
      <c r="E6207" s="9">
        <v>4186</v>
      </c>
    </row>
    <row r="6208" spans="1:5" ht="12" x14ac:dyDescent="0.2">
      <c r="A6208" s="6" t="s">
        <v>3521</v>
      </c>
      <c r="B6208" s="6" t="s">
        <v>31</v>
      </c>
      <c r="C6208" s="6" t="s">
        <v>31</v>
      </c>
      <c r="D6208" s="6" t="s">
        <v>31</v>
      </c>
      <c r="E6208" s="6" t="s">
        <v>31</v>
      </c>
    </row>
    <row r="6209" spans="1:5" ht="12" x14ac:dyDescent="0.2">
      <c r="A6209" s="6" t="s">
        <v>1503</v>
      </c>
      <c r="B6209" s="9">
        <v>2336</v>
      </c>
      <c r="C6209" s="9">
        <v>16295</v>
      </c>
      <c r="D6209" s="9">
        <v>4186</v>
      </c>
      <c r="E6209" s="9">
        <v>22817</v>
      </c>
    </row>
    <row r="6210" spans="1:5" ht="12" x14ac:dyDescent="0.2">
      <c r="A6210" s="6" t="s">
        <v>31</v>
      </c>
      <c r="B6210" s="6" t="s">
        <v>31</v>
      </c>
      <c r="C6210" s="6" t="s">
        <v>31</v>
      </c>
      <c r="D6210" s="6" t="s">
        <v>31</v>
      </c>
      <c r="E6210" s="6" t="s">
        <v>31</v>
      </c>
    </row>
    <row r="6211" spans="1:5" ht="12" x14ac:dyDescent="0.2">
      <c r="A6211" s="6" t="s">
        <v>31</v>
      </c>
      <c r="B6211" s="6" t="s">
        <v>31</v>
      </c>
      <c r="C6211" s="6" t="s">
        <v>31</v>
      </c>
      <c r="D6211" s="6" t="s">
        <v>31</v>
      </c>
      <c r="E6211" s="6" t="s">
        <v>31</v>
      </c>
    </row>
    <row r="6212" spans="1:5" ht="12" x14ac:dyDescent="0.2">
      <c r="A6212" s="7" t="s">
        <v>3522</v>
      </c>
      <c r="B6212" s="8">
        <v>2920</v>
      </c>
      <c r="C6212" s="8">
        <v>20355</v>
      </c>
      <c r="D6212" s="8">
        <v>5234</v>
      </c>
      <c r="E6212" s="8">
        <v>28509</v>
      </c>
    </row>
    <row r="6213" spans="1:5" ht="12" x14ac:dyDescent="0.2">
      <c r="A6213" s="6" t="s">
        <v>3084</v>
      </c>
      <c r="B6213" s="6" t="s">
        <v>31</v>
      </c>
      <c r="C6213" s="6" t="s">
        <v>31</v>
      </c>
      <c r="D6213" s="6" t="s">
        <v>31</v>
      </c>
      <c r="E6213" s="6" t="s">
        <v>31</v>
      </c>
    </row>
    <row r="6214" spans="1:5" ht="12" x14ac:dyDescent="0.2">
      <c r="A6214" s="6" t="s">
        <v>3085</v>
      </c>
      <c r="B6214" s="6" t="s">
        <v>31</v>
      </c>
      <c r="C6214" s="6" t="s">
        <v>31</v>
      </c>
      <c r="D6214" s="6" t="s">
        <v>31</v>
      </c>
      <c r="E6214" s="6" t="s">
        <v>31</v>
      </c>
    </row>
    <row r="6215" spans="1:5" ht="12" x14ac:dyDescent="0.2">
      <c r="A6215" s="6" t="s">
        <v>31</v>
      </c>
      <c r="B6215" s="6" t="s">
        <v>31</v>
      </c>
      <c r="C6215" s="6" t="s">
        <v>31</v>
      </c>
      <c r="D6215" s="6" t="s">
        <v>31</v>
      </c>
      <c r="E6215" s="6" t="s">
        <v>31</v>
      </c>
    </row>
    <row r="6216" spans="1:5" ht="12" x14ac:dyDescent="0.2">
      <c r="A6216" s="6" t="s">
        <v>1349</v>
      </c>
      <c r="B6216" s="6" t="s">
        <v>31</v>
      </c>
      <c r="C6216" s="6" t="s">
        <v>31</v>
      </c>
      <c r="D6216" s="6" t="s">
        <v>31</v>
      </c>
      <c r="E6216" s="6" t="s">
        <v>31</v>
      </c>
    </row>
    <row r="6217" spans="1:5" ht="12" x14ac:dyDescent="0.2">
      <c r="A6217" s="6" t="s">
        <v>1350</v>
      </c>
      <c r="B6217" s="6" t="s">
        <v>31</v>
      </c>
      <c r="C6217" s="6" t="s">
        <v>31</v>
      </c>
      <c r="D6217" s="6" t="s">
        <v>31</v>
      </c>
      <c r="E6217" s="6" t="s">
        <v>31</v>
      </c>
    </row>
    <row r="6218" spans="1:5" ht="12" x14ac:dyDescent="0.2">
      <c r="A6218" s="6" t="s">
        <v>1351</v>
      </c>
      <c r="B6218" s="6" t="s">
        <v>31</v>
      </c>
      <c r="C6218" s="6" t="s">
        <v>31</v>
      </c>
      <c r="D6218" s="6" t="s">
        <v>31</v>
      </c>
      <c r="E6218" s="6" t="s">
        <v>31</v>
      </c>
    </row>
    <row r="6219" spans="1:5" ht="12" x14ac:dyDescent="0.2">
      <c r="A6219" s="6" t="s">
        <v>31</v>
      </c>
      <c r="B6219" s="6" t="s">
        <v>31</v>
      </c>
      <c r="C6219" s="6" t="s">
        <v>31</v>
      </c>
      <c r="D6219" s="6" t="s">
        <v>31</v>
      </c>
      <c r="E6219" s="6" t="s">
        <v>31</v>
      </c>
    </row>
    <row r="6220" spans="1:5" ht="12" x14ac:dyDescent="0.2">
      <c r="A6220" s="6" t="s">
        <v>3117</v>
      </c>
      <c r="B6220" s="6" t="s">
        <v>31</v>
      </c>
      <c r="C6220" s="6" t="s">
        <v>31</v>
      </c>
      <c r="D6220" s="6" t="s">
        <v>31</v>
      </c>
      <c r="E6220" s="6" t="s">
        <v>31</v>
      </c>
    </row>
    <row r="6221" spans="1:5" ht="12" x14ac:dyDescent="0.2">
      <c r="A6221" s="6" t="s">
        <v>1365</v>
      </c>
      <c r="B6221" s="9">
        <v>0</v>
      </c>
      <c r="C6221" s="9">
        <v>0</v>
      </c>
      <c r="D6221" s="9">
        <v>0</v>
      </c>
      <c r="E6221" s="9">
        <v>0</v>
      </c>
    </row>
    <row r="6222" spans="1:5" ht="12" x14ac:dyDescent="0.2">
      <c r="A6222" s="6" t="s">
        <v>31</v>
      </c>
      <c r="B6222" s="6" t="s">
        <v>31</v>
      </c>
      <c r="C6222" s="6" t="s">
        <v>31</v>
      </c>
      <c r="D6222" s="6" t="s">
        <v>31</v>
      </c>
      <c r="E6222" s="6" t="s">
        <v>31</v>
      </c>
    </row>
    <row r="6223" spans="1:5" ht="12" x14ac:dyDescent="0.2">
      <c r="A6223" s="6" t="s">
        <v>31</v>
      </c>
      <c r="B6223" s="6" t="s">
        <v>31</v>
      </c>
      <c r="C6223" s="6" t="s">
        <v>31</v>
      </c>
      <c r="D6223" s="6" t="s">
        <v>31</v>
      </c>
      <c r="E6223" s="6" t="s">
        <v>31</v>
      </c>
    </row>
    <row r="6224" spans="1:5" ht="12" x14ac:dyDescent="0.2">
      <c r="A6224" s="6" t="s">
        <v>3118</v>
      </c>
      <c r="B6224" s="6" t="s">
        <v>31</v>
      </c>
      <c r="C6224" s="6" t="s">
        <v>31</v>
      </c>
      <c r="D6224" s="6" t="s">
        <v>31</v>
      </c>
      <c r="E6224" s="6" t="s">
        <v>31</v>
      </c>
    </row>
    <row r="6225" spans="1:5" ht="12" x14ac:dyDescent="0.2">
      <c r="A6225" s="6" t="s">
        <v>3523</v>
      </c>
      <c r="B6225" s="6" t="s">
        <v>31</v>
      </c>
      <c r="C6225" s="6" t="s">
        <v>31</v>
      </c>
      <c r="D6225" s="6" t="s">
        <v>31</v>
      </c>
      <c r="E6225" s="6" t="s">
        <v>31</v>
      </c>
    </row>
    <row r="6226" spans="1:5" ht="12" x14ac:dyDescent="0.2">
      <c r="A6226" s="6" t="s">
        <v>3524</v>
      </c>
      <c r="B6226" s="9">
        <v>2920</v>
      </c>
      <c r="C6226" s="9">
        <v>0</v>
      </c>
      <c r="D6226" s="9">
        <v>0</v>
      </c>
      <c r="E6226" s="9">
        <v>2920</v>
      </c>
    </row>
    <row r="6227" spans="1:5" ht="12" x14ac:dyDescent="0.2">
      <c r="A6227" s="6" t="s">
        <v>3525</v>
      </c>
      <c r="B6227" s="6" t="s">
        <v>31</v>
      </c>
      <c r="C6227" s="6" t="s">
        <v>31</v>
      </c>
      <c r="D6227" s="6" t="s">
        <v>31</v>
      </c>
      <c r="E6227" s="6" t="s">
        <v>31</v>
      </c>
    </row>
    <row r="6228" spans="1:5" ht="12" x14ac:dyDescent="0.2">
      <c r="A6228" s="6" t="s">
        <v>3526</v>
      </c>
      <c r="B6228" s="9">
        <v>0</v>
      </c>
      <c r="C6228" s="9">
        <v>20355</v>
      </c>
      <c r="D6228" s="9">
        <v>0</v>
      </c>
      <c r="E6228" s="9">
        <v>20355</v>
      </c>
    </row>
    <row r="6229" spans="1:5" ht="12" x14ac:dyDescent="0.2">
      <c r="A6229" s="6" t="s">
        <v>3527</v>
      </c>
      <c r="B6229" s="6" t="s">
        <v>31</v>
      </c>
      <c r="C6229" s="6" t="s">
        <v>31</v>
      </c>
      <c r="D6229" s="6" t="s">
        <v>31</v>
      </c>
      <c r="E6229" s="6" t="s">
        <v>31</v>
      </c>
    </row>
    <row r="6230" spans="1:5" ht="12" x14ac:dyDescent="0.2">
      <c r="A6230" s="6" t="s">
        <v>3161</v>
      </c>
      <c r="B6230" s="9">
        <v>0</v>
      </c>
      <c r="C6230" s="9">
        <v>0</v>
      </c>
      <c r="D6230" s="9">
        <v>5234</v>
      </c>
      <c r="E6230" s="9">
        <v>5234</v>
      </c>
    </row>
    <row r="6231" spans="1:5" ht="12" x14ac:dyDescent="0.2">
      <c r="A6231" s="6" t="s">
        <v>3528</v>
      </c>
      <c r="B6231" s="6" t="s">
        <v>31</v>
      </c>
      <c r="C6231" s="6" t="s">
        <v>31</v>
      </c>
      <c r="D6231" s="6" t="s">
        <v>31</v>
      </c>
      <c r="E6231" s="6" t="s">
        <v>31</v>
      </c>
    </row>
    <row r="6232" spans="1:5" ht="12" x14ac:dyDescent="0.2">
      <c r="A6232" s="6" t="s">
        <v>1503</v>
      </c>
      <c r="B6232" s="9">
        <v>2920</v>
      </c>
      <c r="C6232" s="9">
        <v>20355</v>
      </c>
      <c r="D6232" s="9">
        <v>5234</v>
      </c>
      <c r="E6232" s="9">
        <v>28509</v>
      </c>
    </row>
    <row r="6233" spans="1:5" ht="12" x14ac:dyDescent="0.2">
      <c r="A6233" s="6" t="s">
        <v>31</v>
      </c>
      <c r="B6233" s="6" t="s">
        <v>31</v>
      </c>
      <c r="C6233" s="6" t="s">
        <v>31</v>
      </c>
      <c r="D6233" s="6" t="s">
        <v>31</v>
      </c>
      <c r="E6233" s="6" t="s">
        <v>31</v>
      </c>
    </row>
    <row r="6234" spans="1:5" ht="12" x14ac:dyDescent="0.2">
      <c r="A6234" s="6" t="s">
        <v>31</v>
      </c>
      <c r="B6234" s="6" t="s">
        <v>31</v>
      </c>
      <c r="C6234" s="6" t="s">
        <v>31</v>
      </c>
      <c r="D6234" s="6" t="s">
        <v>31</v>
      </c>
      <c r="E6234" s="6" t="s">
        <v>31</v>
      </c>
    </row>
    <row r="6235" spans="1:5" ht="12" x14ac:dyDescent="0.2">
      <c r="A6235" s="7" t="s">
        <v>3529</v>
      </c>
      <c r="B6235" s="8">
        <v>2434</v>
      </c>
      <c r="C6235" s="8">
        <v>16968</v>
      </c>
      <c r="D6235" s="8">
        <v>4363</v>
      </c>
      <c r="E6235" s="8">
        <v>23765</v>
      </c>
    </row>
    <row r="6236" spans="1:5" ht="12" x14ac:dyDescent="0.2">
      <c r="A6236" s="6" t="s">
        <v>3084</v>
      </c>
      <c r="B6236" s="6" t="s">
        <v>31</v>
      </c>
      <c r="C6236" s="6" t="s">
        <v>31</v>
      </c>
      <c r="D6236" s="6" t="s">
        <v>31</v>
      </c>
      <c r="E6236" s="6" t="s">
        <v>31</v>
      </c>
    </row>
    <row r="6237" spans="1:5" ht="12" x14ac:dyDescent="0.2">
      <c r="A6237" s="6" t="s">
        <v>3085</v>
      </c>
      <c r="B6237" s="6" t="s">
        <v>31</v>
      </c>
      <c r="C6237" s="6" t="s">
        <v>31</v>
      </c>
      <c r="D6237" s="6" t="s">
        <v>31</v>
      </c>
      <c r="E6237" s="6" t="s">
        <v>31</v>
      </c>
    </row>
    <row r="6238" spans="1:5" ht="12" x14ac:dyDescent="0.2">
      <c r="A6238" s="6" t="s">
        <v>31</v>
      </c>
      <c r="B6238" s="6" t="s">
        <v>31</v>
      </c>
      <c r="C6238" s="6" t="s">
        <v>31</v>
      </c>
      <c r="D6238" s="6" t="s">
        <v>31</v>
      </c>
      <c r="E6238" s="6" t="s">
        <v>31</v>
      </c>
    </row>
    <row r="6239" spans="1:5" ht="12" x14ac:dyDescent="0.2">
      <c r="A6239" s="6" t="s">
        <v>1349</v>
      </c>
      <c r="B6239" s="6" t="s">
        <v>31</v>
      </c>
      <c r="C6239" s="6" t="s">
        <v>31</v>
      </c>
      <c r="D6239" s="6" t="s">
        <v>31</v>
      </c>
      <c r="E6239" s="6" t="s">
        <v>31</v>
      </c>
    </row>
    <row r="6240" spans="1:5" ht="12" x14ac:dyDescent="0.2">
      <c r="A6240" s="6" t="s">
        <v>1350</v>
      </c>
      <c r="B6240" s="6" t="s">
        <v>31</v>
      </c>
      <c r="C6240" s="6" t="s">
        <v>31</v>
      </c>
      <c r="D6240" s="6" t="s">
        <v>31</v>
      </c>
      <c r="E6240" s="6" t="s">
        <v>31</v>
      </c>
    </row>
    <row r="6241" spans="1:5" ht="12" x14ac:dyDescent="0.2">
      <c r="A6241" s="6" t="s">
        <v>1351</v>
      </c>
      <c r="B6241" s="6" t="s">
        <v>31</v>
      </c>
      <c r="C6241" s="6" t="s">
        <v>31</v>
      </c>
      <c r="D6241" s="6" t="s">
        <v>31</v>
      </c>
      <c r="E6241" s="6" t="s">
        <v>31</v>
      </c>
    </row>
    <row r="6242" spans="1:5" ht="12" x14ac:dyDescent="0.2">
      <c r="A6242" s="6" t="s">
        <v>31</v>
      </c>
      <c r="B6242" s="6" t="s">
        <v>31</v>
      </c>
      <c r="C6242" s="6" t="s">
        <v>31</v>
      </c>
      <c r="D6242" s="6" t="s">
        <v>31</v>
      </c>
      <c r="E6242" s="6" t="s">
        <v>31</v>
      </c>
    </row>
    <row r="6243" spans="1:5" ht="12" x14ac:dyDescent="0.2">
      <c r="A6243" s="6" t="s">
        <v>3117</v>
      </c>
      <c r="B6243" s="6" t="s">
        <v>31</v>
      </c>
      <c r="C6243" s="6" t="s">
        <v>31</v>
      </c>
      <c r="D6243" s="6" t="s">
        <v>31</v>
      </c>
      <c r="E6243" s="6" t="s">
        <v>31</v>
      </c>
    </row>
    <row r="6244" spans="1:5" ht="12" x14ac:dyDescent="0.2">
      <c r="A6244" s="6" t="s">
        <v>1365</v>
      </c>
      <c r="B6244" s="9">
        <v>0</v>
      </c>
      <c r="C6244" s="9">
        <v>0</v>
      </c>
      <c r="D6244" s="9">
        <v>0</v>
      </c>
      <c r="E6244" s="9">
        <v>0</v>
      </c>
    </row>
    <row r="6245" spans="1:5" ht="12" x14ac:dyDescent="0.2">
      <c r="A6245" s="6" t="s">
        <v>31</v>
      </c>
      <c r="B6245" s="6" t="s">
        <v>31</v>
      </c>
      <c r="C6245" s="6" t="s">
        <v>31</v>
      </c>
      <c r="D6245" s="6" t="s">
        <v>31</v>
      </c>
      <c r="E6245" s="6" t="s">
        <v>31</v>
      </c>
    </row>
    <row r="6246" spans="1:5" ht="12" x14ac:dyDescent="0.2">
      <c r="A6246" s="6" t="s">
        <v>31</v>
      </c>
      <c r="B6246" s="6" t="s">
        <v>31</v>
      </c>
      <c r="C6246" s="6" t="s">
        <v>31</v>
      </c>
      <c r="D6246" s="6" t="s">
        <v>31</v>
      </c>
      <c r="E6246" s="6" t="s">
        <v>31</v>
      </c>
    </row>
    <row r="6247" spans="1:5" ht="12" x14ac:dyDescent="0.2">
      <c r="A6247" s="6" t="s">
        <v>3118</v>
      </c>
      <c r="B6247" s="6" t="s">
        <v>31</v>
      </c>
      <c r="C6247" s="6" t="s">
        <v>31</v>
      </c>
      <c r="D6247" s="6" t="s">
        <v>31</v>
      </c>
      <c r="E6247" s="6" t="s">
        <v>31</v>
      </c>
    </row>
    <row r="6248" spans="1:5" ht="12" x14ac:dyDescent="0.2">
      <c r="A6248" s="6" t="s">
        <v>3530</v>
      </c>
      <c r="B6248" s="6" t="s">
        <v>31</v>
      </c>
      <c r="C6248" s="6" t="s">
        <v>31</v>
      </c>
      <c r="D6248" s="6" t="s">
        <v>31</v>
      </c>
      <c r="E6248" s="6" t="s">
        <v>31</v>
      </c>
    </row>
    <row r="6249" spans="1:5" ht="12" x14ac:dyDescent="0.2">
      <c r="A6249" s="6" t="s">
        <v>3531</v>
      </c>
      <c r="B6249" s="9">
        <v>2434</v>
      </c>
      <c r="C6249" s="9">
        <v>0</v>
      </c>
      <c r="D6249" s="9">
        <v>0</v>
      </c>
      <c r="E6249" s="9">
        <v>2434</v>
      </c>
    </row>
    <row r="6250" spans="1:5" ht="12" x14ac:dyDescent="0.2">
      <c r="A6250" s="6" t="s">
        <v>3532</v>
      </c>
      <c r="B6250" s="6" t="s">
        <v>31</v>
      </c>
      <c r="C6250" s="6" t="s">
        <v>31</v>
      </c>
      <c r="D6250" s="6" t="s">
        <v>31</v>
      </c>
      <c r="E6250" s="6" t="s">
        <v>31</v>
      </c>
    </row>
    <row r="6251" spans="1:5" ht="12" x14ac:dyDescent="0.2">
      <c r="A6251" s="6" t="s">
        <v>3533</v>
      </c>
      <c r="B6251" s="9">
        <v>0</v>
      </c>
      <c r="C6251" s="9">
        <v>16968</v>
      </c>
      <c r="D6251" s="9">
        <v>0</v>
      </c>
      <c r="E6251" s="9">
        <v>16968</v>
      </c>
    </row>
    <row r="6252" spans="1:5" ht="12" x14ac:dyDescent="0.2">
      <c r="A6252" s="6" t="s">
        <v>3534</v>
      </c>
      <c r="B6252" s="6" t="s">
        <v>31</v>
      </c>
      <c r="C6252" s="6" t="s">
        <v>31</v>
      </c>
      <c r="D6252" s="6" t="s">
        <v>31</v>
      </c>
      <c r="E6252" s="6" t="s">
        <v>31</v>
      </c>
    </row>
    <row r="6253" spans="1:5" ht="12" x14ac:dyDescent="0.2">
      <c r="A6253" s="6" t="s">
        <v>3169</v>
      </c>
      <c r="B6253" s="9">
        <v>0</v>
      </c>
      <c r="C6253" s="9">
        <v>0</v>
      </c>
      <c r="D6253" s="9">
        <v>4363</v>
      </c>
      <c r="E6253" s="9">
        <v>4363</v>
      </c>
    </row>
    <row r="6254" spans="1:5" ht="12" x14ac:dyDescent="0.2">
      <c r="A6254" s="6" t="s">
        <v>3535</v>
      </c>
      <c r="B6254" s="6" t="s">
        <v>31</v>
      </c>
      <c r="C6254" s="6" t="s">
        <v>31</v>
      </c>
      <c r="D6254" s="6" t="s">
        <v>31</v>
      </c>
      <c r="E6254" s="6" t="s">
        <v>31</v>
      </c>
    </row>
    <row r="6255" spans="1:5" ht="12" x14ac:dyDescent="0.2">
      <c r="A6255" s="6" t="s">
        <v>1503</v>
      </c>
      <c r="B6255" s="9">
        <v>2434</v>
      </c>
      <c r="C6255" s="9">
        <v>16968</v>
      </c>
      <c r="D6255" s="9">
        <v>4363</v>
      </c>
      <c r="E6255" s="9">
        <v>23765</v>
      </c>
    </row>
    <row r="6256" spans="1:5" ht="12" x14ac:dyDescent="0.2">
      <c r="A6256" s="6" t="s">
        <v>31</v>
      </c>
      <c r="B6256" s="6" t="s">
        <v>31</v>
      </c>
      <c r="C6256" s="6" t="s">
        <v>31</v>
      </c>
      <c r="D6256" s="6" t="s">
        <v>31</v>
      </c>
      <c r="E6256" s="6" t="s">
        <v>31</v>
      </c>
    </row>
    <row r="6257" spans="1:5" ht="12" x14ac:dyDescent="0.2">
      <c r="A6257" s="6" t="s">
        <v>31</v>
      </c>
      <c r="B6257" s="6" t="s">
        <v>31</v>
      </c>
      <c r="C6257" s="6" t="s">
        <v>31</v>
      </c>
      <c r="D6257" s="6" t="s">
        <v>31</v>
      </c>
      <c r="E6257" s="6" t="s">
        <v>31</v>
      </c>
    </row>
    <row r="6258" spans="1:5" ht="12" x14ac:dyDescent="0.2">
      <c r="A6258" s="7" t="s">
        <v>3536</v>
      </c>
      <c r="B6258" s="8">
        <v>2920</v>
      </c>
      <c r="C6258" s="8">
        <v>20355</v>
      </c>
      <c r="D6258" s="8">
        <v>5234</v>
      </c>
      <c r="E6258" s="8">
        <v>28509</v>
      </c>
    </row>
    <row r="6259" spans="1:5" ht="12" x14ac:dyDescent="0.2">
      <c r="A6259" s="6" t="s">
        <v>3084</v>
      </c>
      <c r="B6259" s="6" t="s">
        <v>31</v>
      </c>
      <c r="C6259" s="6" t="s">
        <v>31</v>
      </c>
      <c r="D6259" s="6" t="s">
        <v>31</v>
      </c>
      <c r="E6259" s="6" t="s">
        <v>31</v>
      </c>
    </row>
    <row r="6260" spans="1:5" ht="12" x14ac:dyDescent="0.2">
      <c r="A6260" s="6" t="s">
        <v>3085</v>
      </c>
      <c r="B6260" s="6" t="s">
        <v>31</v>
      </c>
      <c r="C6260" s="6" t="s">
        <v>31</v>
      </c>
      <c r="D6260" s="6" t="s">
        <v>31</v>
      </c>
      <c r="E6260" s="6" t="s">
        <v>31</v>
      </c>
    </row>
    <row r="6261" spans="1:5" ht="12" x14ac:dyDescent="0.2">
      <c r="A6261" s="6" t="s">
        <v>31</v>
      </c>
      <c r="B6261" s="6" t="s">
        <v>31</v>
      </c>
      <c r="C6261" s="6" t="s">
        <v>31</v>
      </c>
      <c r="D6261" s="6" t="s">
        <v>31</v>
      </c>
      <c r="E6261" s="6" t="s">
        <v>31</v>
      </c>
    </row>
    <row r="6262" spans="1:5" ht="12" x14ac:dyDescent="0.2">
      <c r="A6262" s="6" t="s">
        <v>1349</v>
      </c>
      <c r="B6262" s="6" t="s">
        <v>31</v>
      </c>
      <c r="C6262" s="6" t="s">
        <v>31</v>
      </c>
      <c r="D6262" s="6" t="s">
        <v>31</v>
      </c>
      <c r="E6262" s="6" t="s">
        <v>31</v>
      </c>
    </row>
    <row r="6263" spans="1:5" ht="12" x14ac:dyDescent="0.2">
      <c r="A6263" s="6" t="s">
        <v>1350</v>
      </c>
      <c r="B6263" s="6" t="s">
        <v>31</v>
      </c>
      <c r="C6263" s="6" t="s">
        <v>31</v>
      </c>
      <c r="D6263" s="6" t="s">
        <v>31</v>
      </c>
      <c r="E6263" s="6" t="s">
        <v>31</v>
      </c>
    </row>
    <row r="6264" spans="1:5" ht="12" x14ac:dyDescent="0.2">
      <c r="A6264" s="6" t="s">
        <v>1351</v>
      </c>
      <c r="B6264" s="6" t="s">
        <v>31</v>
      </c>
      <c r="C6264" s="6" t="s">
        <v>31</v>
      </c>
      <c r="D6264" s="6" t="s">
        <v>31</v>
      </c>
      <c r="E6264" s="6" t="s">
        <v>31</v>
      </c>
    </row>
    <row r="6265" spans="1:5" ht="12" x14ac:dyDescent="0.2">
      <c r="A6265" s="6" t="s">
        <v>31</v>
      </c>
      <c r="B6265" s="6" t="s">
        <v>31</v>
      </c>
      <c r="C6265" s="6" t="s">
        <v>31</v>
      </c>
      <c r="D6265" s="6" t="s">
        <v>31</v>
      </c>
      <c r="E6265" s="6" t="s">
        <v>31</v>
      </c>
    </row>
    <row r="6266" spans="1:5" ht="12" x14ac:dyDescent="0.2">
      <c r="A6266" s="6" t="s">
        <v>3117</v>
      </c>
      <c r="B6266" s="6" t="s">
        <v>31</v>
      </c>
      <c r="C6266" s="6" t="s">
        <v>31</v>
      </c>
      <c r="D6266" s="6" t="s">
        <v>31</v>
      </c>
      <c r="E6266" s="6" t="s">
        <v>31</v>
      </c>
    </row>
    <row r="6267" spans="1:5" ht="12" x14ac:dyDescent="0.2">
      <c r="A6267" s="6" t="s">
        <v>1365</v>
      </c>
      <c r="B6267" s="9">
        <v>0</v>
      </c>
      <c r="C6267" s="9">
        <v>0</v>
      </c>
      <c r="D6267" s="9">
        <v>0</v>
      </c>
      <c r="E6267" s="9">
        <v>0</v>
      </c>
    </row>
    <row r="6268" spans="1:5" ht="12" x14ac:dyDescent="0.2">
      <c r="A6268" s="6" t="s">
        <v>31</v>
      </c>
      <c r="B6268" s="6" t="s">
        <v>31</v>
      </c>
      <c r="C6268" s="6" t="s">
        <v>31</v>
      </c>
      <c r="D6268" s="6" t="s">
        <v>31</v>
      </c>
      <c r="E6268" s="6" t="s">
        <v>31</v>
      </c>
    </row>
    <row r="6269" spans="1:5" ht="12" x14ac:dyDescent="0.2">
      <c r="A6269" s="6" t="s">
        <v>31</v>
      </c>
      <c r="B6269" s="6" t="s">
        <v>31</v>
      </c>
      <c r="C6269" s="6" t="s">
        <v>31</v>
      </c>
      <c r="D6269" s="6" t="s">
        <v>31</v>
      </c>
      <c r="E6269" s="6" t="s">
        <v>31</v>
      </c>
    </row>
    <row r="6270" spans="1:5" ht="12" x14ac:dyDescent="0.2">
      <c r="A6270" s="6" t="s">
        <v>3118</v>
      </c>
      <c r="B6270" s="6" t="s">
        <v>31</v>
      </c>
      <c r="C6270" s="6" t="s">
        <v>31</v>
      </c>
      <c r="D6270" s="6" t="s">
        <v>31</v>
      </c>
      <c r="E6270" s="6" t="s">
        <v>31</v>
      </c>
    </row>
    <row r="6271" spans="1:5" ht="12" x14ac:dyDescent="0.2">
      <c r="A6271" s="6" t="s">
        <v>3537</v>
      </c>
      <c r="B6271" s="6" t="s">
        <v>31</v>
      </c>
      <c r="C6271" s="6" t="s">
        <v>31</v>
      </c>
      <c r="D6271" s="6" t="s">
        <v>31</v>
      </c>
      <c r="E6271" s="6" t="s">
        <v>31</v>
      </c>
    </row>
    <row r="6272" spans="1:5" ht="12" x14ac:dyDescent="0.2">
      <c r="A6272" s="6" t="s">
        <v>3524</v>
      </c>
      <c r="B6272" s="9">
        <v>2920</v>
      </c>
      <c r="C6272" s="9">
        <v>0</v>
      </c>
      <c r="D6272" s="9">
        <v>0</v>
      </c>
      <c r="E6272" s="9">
        <v>2920</v>
      </c>
    </row>
    <row r="6273" spans="1:5" ht="12" x14ac:dyDescent="0.2">
      <c r="A6273" s="6" t="s">
        <v>3538</v>
      </c>
      <c r="B6273" s="6" t="s">
        <v>31</v>
      </c>
      <c r="C6273" s="6" t="s">
        <v>31</v>
      </c>
      <c r="D6273" s="6" t="s">
        <v>31</v>
      </c>
      <c r="E6273" s="6" t="s">
        <v>31</v>
      </c>
    </row>
    <row r="6274" spans="1:5" ht="12" x14ac:dyDescent="0.2">
      <c r="A6274" s="6" t="s">
        <v>3526</v>
      </c>
      <c r="B6274" s="9">
        <v>0</v>
      </c>
      <c r="C6274" s="9">
        <v>20355</v>
      </c>
      <c r="D6274" s="9">
        <v>0</v>
      </c>
      <c r="E6274" s="9">
        <v>20355</v>
      </c>
    </row>
    <row r="6275" spans="1:5" ht="12" x14ac:dyDescent="0.2">
      <c r="A6275" s="6" t="s">
        <v>3539</v>
      </c>
      <c r="B6275" s="6" t="s">
        <v>31</v>
      </c>
      <c r="C6275" s="6" t="s">
        <v>31</v>
      </c>
      <c r="D6275" s="6" t="s">
        <v>31</v>
      </c>
      <c r="E6275" s="6" t="s">
        <v>31</v>
      </c>
    </row>
    <row r="6276" spans="1:5" ht="12" x14ac:dyDescent="0.2">
      <c r="A6276" s="6" t="s">
        <v>3161</v>
      </c>
      <c r="B6276" s="9">
        <v>0</v>
      </c>
      <c r="C6276" s="9">
        <v>0</v>
      </c>
      <c r="D6276" s="9">
        <v>5234</v>
      </c>
      <c r="E6276" s="9">
        <v>5234</v>
      </c>
    </row>
    <row r="6277" spans="1:5" ht="12" x14ac:dyDescent="0.2">
      <c r="A6277" s="6" t="s">
        <v>3540</v>
      </c>
      <c r="B6277" s="6" t="s">
        <v>31</v>
      </c>
      <c r="C6277" s="6" t="s">
        <v>31</v>
      </c>
      <c r="D6277" s="6" t="s">
        <v>31</v>
      </c>
      <c r="E6277" s="6" t="s">
        <v>31</v>
      </c>
    </row>
    <row r="6278" spans="1:5" ht="12" x14ac:dyDescent="0.2">
      <c r="A6278" s="6" t="s">
        <v>1503</v>
      </c>
      <c r="B6278" s="9">
        <v>2920</v>
      </c>
      <c r="C6278" s="9">
        <v>20355</v>
      </c>
      <c r="D6278" s="9">
        <v>5234</v>
      </c>
      <c r="E6278" s="9">
        <v>28509</v>
      </c>
    </row>
    <row r="6279" spans="1:5" ht="12" x14ac:dyDescent="0.2">
      <c r="A6279" s="6" t="s">
        <v>31</v>
      </c>
      <c r="B6279" s="6" t="s">
        <v>31</v>
      </c>
      <c r="C6279" s="6" t="s">
        <v>31</v>
      </c>
      <c r="D6279" s="6" t="s">
        <v>31</v>
      </c>
      <c r="E6279" s="6" t="s">
        <v>31</v>
      </c>
    </row>
    <row r="6280" spans="1:5" ht="12" x14ac:dyDescent="0.2">
      <c r="A6280" s="6" t="s">
        <v>31</v>
      </c>
      <c r="B6280" s="6" t="s">
        <v>31</v>
      </c>
      <c r="C6280" s="6" t="s">
        <v>31</v>
      </c>
      <c r="D6280" s="6" t="s">
        <v>31</v>
      </c>
      <c r="E6280" s="6" t="s">
        <v>31</v>
      </c>
    </row>
    <row r="6281" spans="1:5" ht="12" x14ac:dyDescent="0.2">
      <c r="A6281" s="7" t="s">
        <v>3541</v>
      </c>
      <c r="B6281" s="8">
        <v>3651</v>
      </c>
      <c r="C6281" s="8">
        <v>25442</v>
      </c>
      <c r="D6281" s="8">
        <v>6548</v>
      </c>
      <c r="E6281" s="8">
        <v>35641</v>
      </c>
    </row>
    <row r="6282" spans="1:5" ht="12" x14ac:dyDescent="0.2">
      <c r="A6282" s="6" t="s">
        <v>3084</v>
      </c>
      <c r="B6282" s="6" t="s">
        <v>31</v>
      </c>
      <c r="C6282" s="6" t="s">
        <v>31</v>
      </c>
      <c r="D6282" s="6" t="s">
        <v>31</v>
      </c>
      <c r="E6282" s="6" t="s">
        <v>31</v>
      </c>
    </row>
    <row r="6283" spans="1:5" ht="12" x14ac:dyDescent="0.2">
      <c r="A6283" s="6" t="s">
        <v>3085</v>
      </c>
      <c r="B6283" s="6" t="s">
        <v>31</v>
      </c>
      <c r="C6283" s="6" t="s">
        <v>31</v>
      </c>
      <c r="D6283" s="6" t="s">
        <v>31</v>
      </c>
      <c r="E6283" s="6" t="s">
        <v>31</v>
      </c>
    </row>
    <row r="6284" spans="1:5" ht="12" x14ac:dyDescent="0.2">
      <c r="A6284" s="6" t="s">
        <v>31</v>
      </c>
      <c r="B6284" s="6" t="s">
        <v>31</v>
      </c>
      <c r="C6284" s="6" t="s">
        <v>31</v>
      </c>
      <c r="D6284" s="6" t="s">
        <v>31</v>
      </c>
      <c r="E6284" s="6" t="s">
        <v>31</v>
      </c>
    </row>
    <row r="6285" spans="1:5" ht="12" x14ac:dyDescent="0.2">
      <c r="A6285" s="6" t="s">
        <v>1349</v>
      </c>
      <c r="B6285" s="6" t="s">
        <v>31</v>
      </c>
      <c r="C6285" s="6" t="s">
        <v>31</v>
      </c>
      <c r="D6285" s="6" t="s">
        <v>31</v>
      </c>
      <c r="E6285" s="6" t="s">
        <v>31</v>
      </c>
    </row>
    <row r="6286" spans="1:5" ht="12" x14ac:dyDescent="0.2">
      <c r="A6286" s="6" t="s">
        <v>1350</v>
      </c>
      <c r="B6286" s="6" t="s">
        <v>31</v>
      </c>
      <c r="C6286" s="6" t="s">
        <v>31</v>
      </c>
      <c r="D6286" s="6" t="s">
        <v>31</v>
      </c>
      <c r="E6286" s="6" t="s">
        <v>31</v>
      </c>
    </row>
    <row r="6287" spans="1:5" ht="12" x14ac:dyDescent="0.2">
      <c r="A6287" s="6" t="s">
        <v>1351</v>
      </c>
      <c r="B6287" s="6" t="s">
        <v>31</v>
      </c>
      <c r="C6287" s="6" t="s">
        <v>31</v>
      </c>
      <c r="D6287" s="6" t="s">
        <v>31</v>
      </c>
      <c r="E6287" s="6" t="s">
        <v>31</v>
      </c>
    </row>
    <row r="6288" spans="1:5" ht="12" x14ac:dyDescent="0.2">
      <c r="A6288" s="6" t="s">
        <v>31</v>
      </c>
      <c r="B6288" s="6" t="s">
        <v>31</v>
      </c>
      <c r="C6288" s="6" t="s">
        <v>31</v>
      </c>
      <c r="D6288" s="6" t="s">
        <v>31</v>
      </c>
      <c r="E6288" s="6" t="s">
        <v>31</v>
      </c>
    </row>
    <row r="6289" spans="1:5" ht="12" x14ac:dyDescent="0.2">
      <c r="A6289" s="6" t="s">
        <v>3117</v>
      </c>
      <c r="B6289" s="6" t="s">
        <v>31</v>
      </c>
      <c r="C6289" s="6" t="s">
        <v>31</v>
      </c>
      <c r="D6289" s="6" t="s">
        <v>31</v>
      </c>
      <c r="E6289" s="6" t="s">
        <v>31</v>
      </c>
    </row>
    <row r="6290" spans="1:5" ht="12" x14ac:dyDescent="0.2">
      <c r="A6290" s="6" t="s">
        <v>1365</v>
      </c>
      <c r="B6290" s="9">
        <v>0</v>
      </c>
      <c r="C6290" s="9">
        <v>0</v>
      </c>
      <c r="D6290" s="9">
        <v>0</v>
      </c>
      <c r="E6290" s="9">
        <v>0</v>
      </c>
    </row>
    <row r="6291" spans="1:5" ht="12" x14ac:dyDescent="0.2">
      <c r="A6291" s="6" t="s">
        <v>31</v>
      </c>
      <c r="B6291" s="6" t="s">
        <v>31</v>
      </c>
      <c r="C6291" s="6" t="s">
        <v>31</v>
      </c>
      <c r="D6291" s="6" t="s">
        <v>31</v>
      </c>
      <c r="E6291" s="6" t="s">
        <v>31</v>
      </c>
    </row>
    <row r="6292" spans="1:5" ht="12" x14ac:dyDescent="0.2">
      <c r="A6292" s="6" t="s">
        <v>31</v>
      </c>
      <c r="B6292" s="6" t="s">
        <v>31</v>
      </c>
      <c r="C6292" s="6" t="s">
        <v>31</v>
      </c>
      <c r="D6292" s="6" t="s">
        <v>31</v>
      </c>
      <c r="E6292" s="6" t="s">
        <v>31</v>
      </c>
    </row>
    <row r="6293" spans="1:5" ht="12" x14ac:dyDescent="0.2">
      <c r="A6293" s="6" t="s">
        <v>3118</v>
      </c>
      <c r="B6293" s="6" t="s">
        <v>31</v>
      </c>
      <c r="C6293" s="6" t="s">
        <v>31</v>
      </c>
      <c r="D6293" s="6" t="s">
        <v>31</v>
      </c>
      <c r="E6293" s="6" t="s">
        <v>31</v>
      </c>
    </row>
    <row r="6294" spans="1:5" ht="12" x14ac:dyDescent="0.2">
      <c r="A6294" s="6" t="s">
        <v>3542</v>
      </c>
      <c r="B6294" s="6" t="s">
        <v>31</v>
      </c>
      <c r="C6294" s="6" t="s">
        <v>31</v>
      </c>
      <c r="D6294" s="6" t="s">
        <v>31</v>
      </c>
      <c r="E6294" s="6" t="s">
        <v>31</v>
      </c>
    </row>
    <row r="6295" spans="1:5" ht="12" x14ac:dyDescent="0.2">
      <c r="A6295" s="6" t="s">
        <v>3543</v>
      </c>
      <c r="B6295" s="9">
        <v>3651</v>
      </c>
      <c r="C6295" s="9">
        <v>0</v>
      </c>
      <c r="D6295" s="9">
        <v>0</v>
      </c>
      <c r="E6295" s="9">
        <v>3651</v>
      </c>
    </row>
    <row r="6296" spans="1:5" ht="12" x14ac:dyDescent="0.2">
      <c r="A6296" s="6" t="s">
        <v>3544</v>
      </c>
      <c r="B6296" s="6" t="s">
        <v>31</v>
      </c>
      <c r="C6296" s="6" t="s">
        <v>31</v>
      </c>
      <c r="D6296" s="6" t="s">
        <v>31</v>
      </c>
      <c r="E6296" s="6" t="s">
        <v>31</v>
      </c>
    </row>
    <row r="6297" spans="1:5" ht="12" x14ac:dyDescent="0.2">
      <c r="A6297" s="6" t="s">
        <v>3545</v>
      </c>
      <c r="B6297" s="9">
        <v>0</v>
      </c>
      <c r="C6297" s="9">
        <v>25442</v>
      </c>
      <c r="D6297" s="9">
        <v>0</v>
      </c>
      <c r="E6297" s="9">
        <v>25442</v>
      </c>
    </row>
    <row r="6298" spans="1:5" ht="12" x14ac:dyDescent="0.2">
      <c r="A6298" s="6" t="s">
        <v>3546</v>
      </c>
      <c r="B6298" s="6" t="s">
        <v>31</v>
      </c>
      <c r="C6298" s="6" t="s">
        <v>31</v>
      </c>
      <c r="D6298" s="6" t="s">
        <v>31</v>
      </c>
      <c r="E6298" s="6" t="s">
        <v>31</v>
      </c>
    </row>
    <row r="6299" spans="1:5" ht="12" x14ac:dyDescent="0.2">
      <c r="A6299" s="6" t="s">
        <v>3182</v>
      </c>
      <c r="B6299" s="9">
        <v>0</v>
      </c>
      <c r="C6299" s="9">
        <v>0</v>
      </c>
      <c r="D6299" s="9">
        <v>6548</v>
      </c>
      <c r="E6299" s="9">
        <v>6548</v>
      </c>
    </row>
    <row r="6300" spans="1:5" ht="12" x14ac:dyDescent="0.2">
      <c r="A6300" s="6" t="s">
        <v>3547</v>
      </c>
      <c r="B6300" s="6" t="s">
        <v>31</v>
      </c>
      <c r="C6300" s="6" t="s">
        <v>31</v>
      </c>
      <c r="D6300" s="6" t="s">
        <v>31</v>
      </c>
      <c r="E6300" s="6" t="s">
        <v>31</v>
      </c>
    </row>
    <row r="6301" spans="1:5" ht="12" x14ac:dyDescent="0.2">
      <c r="A6301" s="6" t="s">
        <v>1503</v>
      </c>
      <c r="B6301" s="9">
        <v>3651</v>
      </c>
      <c r="C6301" s="9">
        <v>25442</v>
      </c>
      <c r="D6301" s="9">
        <v>6548</v>
      </c>
      <c r="E6301" s="9">
        <v>35641</v>
      </c>
    </row>
    <row r="6302" spans="1:5" ht="12" x14ac:dyDescent="0.2">
      <c r="A6302" s="6" t="s">
        <v>31</v>
      </c>
      <c r="B6302" s="6" t="s">
        <v>31</v>
      </c>
      <c r="C6302" s="6" t="s">
        <v>31</v>
      </c>
      <c r="D6302" s="6" t="s">
        <v>31</v>
      </c>
      <c r="E6302" s="6" t="s">
        <v>31</v>
      </c>
    </row>
    <row r="6303" spans="1:5" ht="12" x14ac:dyDescent="0.2">
      <c r="A6303" s="6" t="s">
        <v>31</v>
      </c>
      <c r="B6303" s="6" t="s">
        <v>31</v>
      </c>
      <c r="C6303" s="6" t="s">
        <v>31</v>
      </c>
      <c r="D6303" s="6" t="s">
        <v>31</v>
      </c>
      <c r="E6303" s="6" t="s">
        <v>31</v>
      </c>
    </row>
    <row r="6304" spans="1:5" ht="12" x14ac:dyDescent="0.2">
      <c r="A6304" s="7" t="s">
        <v>3548</v>
      </c>
      <c r="B6304" s="8">
        <v>6489</v>
      </c>
      <c r="C6304" s="8">
        <v>45239</v>
      </c>
      <c r="D6304" s="8">
        <v>11633</v>
      </c>
      <c r="E6304" s="8">
        <v>63361</v>
      </c>
    </row>
    <row r="6305" spans="1:5" ht="12" x14ac:dyDescent="0.2">
      <c r="A6305" s="6" t="s">
        <v>3084</v>
      </c>
      <c r="B6305" s="6" t="s">
        <v>31</v>
      </c>
      <c r="C6305" s="6" t="s">
        <v>31</v>
      </c>
      <c r="D6305" s="6" t="s">
        <v>31</v>
      </c>
      <c r="E6305" s="6" t="s">
        <v>31</v>
      </c>
    </row>
    <row r="6306" spans="1:5" ht="12" x14ac:dyDescent="0.2">
      <c r="A6306" s="6" t="s">
        <v>3085</v>
      </c>
      <c r="B6306" s="6" t="s">
        <v>31</v>
      </c>
      <c r="C6306" s="6" t="s">
        <v>31</v>
      </c>
      <c r="D6306" s="6" t="s">
        <v>31</v>
      </c>
      <c r="E6306" s="6" t="s">
        <v>31</v>
      </c>
    </row>
    <row r="6307" spans="1:5" ht="12" x14ac:dyDescent="0.2">
      <c r="A6307" s="6" t="s">
        <v>31</v>
      </c>
      <c r="B6307" s="6" t="s">
        <v>31</v>
      </c>
      <c r="C6307" s="6" t="s">
        <v>31</v>
      </c>
      <c r="D6307" s="6" t="s">
        <v>31</v>
      </c>
      <c r="E6307" s="6" t="s">
        <v>31</v>
      </c>
    </row>
    <row r="6308" spans="1:5" ht="12" x14ac:dyDescent="0.2">
      <c r="A6308" s="6" t="s">
        <v>1349</v>
      </c>
      <c r="B6308" s="6" t="s">
        <v>31</v>
      </c>
      <c r="C6308" s="6" t="s">
        <v>31</v>
      </c>
      <c r="D6308" s="6" t="s">
        <v>31</v>
      </c>
      <c r="E6308" s="6" t="s">
        <v>31</v>
      </c>
    </row>
    <row r="6309" spans="1:5" ht="12" x14ac:dyDescent="0.2">
      <c r="A6309" s="6" t="s">
        <v>1350</v>
      </c>
      <c r="B6309" s="6" t="s">
        <v>31</v>
      </c>
      <c r="C6309" s="6" t="s">
        <v>31</v>
      </c>
      <c r="D6309" s="6" t="s">
        <v>31</v>
      </c>
      <c r="E6309" s="6" t="s">
        <v>31</v>
      </c>
    </row>
    <row r="6310" spans="1:5" ht="12" x14ac:dyDescent="0.2">
      <c r="A6310" s="6" t="s">
        <v>1351</v>
      </c>
      <c r="B6310" s="6" t="s">
        <v>31</v>
      </c>
      <c r="C6310" s="6" t="s">
        <v>31</v>
      </c>
      <c r="D6310" s="6" t="s">
        <v>31</v>
      </c>
      <c r="E6310" s="6" t="s">
        <v>31</v>
      </c>
    </row>
    <row r="6311" spans="1:5" ht="12" x14ac:dyDescent="0.2">
      <c r="A6311" s="6" t="s">
        <v>31</v>
      </c>
      <c r="B6311" s="6" t="s">
        <v>31</v>
      </c>
      <c r="C6311" s="6" t="s">
        <v>31</v>
      </c>
      <c r="D6311" s="6" t="s">
        <v>31</v>
      </c>
      <c r="E6311" s="6" t="s">
        <v>31</v>
      </c>
    </row>
    <row r="6312" spans="1:5" ht="12" x14ac:dyDescent="0.2">
      <c r="A6312" s="6" t="s">
        <v>3117</v>
      </c>
      <c r="B6312" s="6" t="s">
        <v>31</v>
      </c>
      <c r="C6312" s="6" t="s">
        <v>31</v>
      </c>
      <c r="D6312" s="6" t="s">
        <v>31</v>
      </c>
      <c r="E6312" s="6" t="s">
        <v>31</v>
      </c>
    </row>
    <row r="6313" spans="1:5" ht="12" x14ac:dyDescent="0.2">
      <c r="A6313" s="6" t="s">
        <v>1365</v>
      </c>
      <c r="B6313" s="9">
        <v>0</v>
      </c>
      <c r="C6313" s="9">
        <v>0</v>
      </c>
      <c r="D6313" s="9">
        <v>0</v>
      </c>
      <c r="E6313" s="9">
        <v>0</v>
      </c>
    </row>
    <row r="6314" spans="1:5" ht="12" x14ac:dyDescent="0.2">
      <c r="A6314" s="6" t="s">
        <v>31</v>
      </c>
      <c r="B6314" s="6" t="s">
        <v>31</v>
      </c>
      <c r="C6314" s="6" t="s">
        <v>31</v>
      </c>
      <c r="D6314" s="6" t="s">
        <v>31</v>
      </c>
      <c r="E6314" s="6" t="s">
        <v>31</v>
      </c>
    </row>
    <row r="6315" spans="1:5" ht="12" x14ac:dyDescent="0.2">
      <c r="A6315" s="6" t="s">
        <v>31</v>
      </c>
      <c r="B6315" s="6" t="s">
        <v>31</v>
      </c>
      <c r="C6315" s="6" t="s">
        <v>31</v>
      </c>
      <c r="D6315" s="6" t="s">
        <v>31</v>
      </c>
      <c r="E6315" s="6" t="s">
        <v>31</v>
      </c>
    </row>
    <row r="6316" spans="1:5" ht="12" x14ac:dyDescent="0.2">
      <c r="A6316" s="6" t="s">
        <v>3118</v>
      </c>
      <c r="B6316" s="6" t="s">
        <v>31</v>
      </c>
      <c r="C6316" s="6" t="s">
        <v>31</v>
      </c>
      <c r="D6316" s="6" t="s">
        <v>31</v>
      </c>
      <c r="E6316" s="6" t="s">
        <v>31</v>
      </c>
    </row>
    <row r="6317" spans="1:5" ht="12" x14ac:dyDescent="0.2">
      <c r="A6317" s="6" t="s">
        <v>3549</v>
      </c>
      <c r="B6317" s="6" t="s">
        <v>31</v>
      </c>
      <c r="C6317" s="6" t="s">
        <v>31</v>
      </c>
      <c r="D6317" s="6" t="s">
        <v>31</v>
      </c>
      <c r="E6317" s="6" t="s">
        <v>31</v>
      </c>
    </row>
    <row r="6318" spans="1:5" ht="12" x14ac:dyDescent="0.2">
      <c r="A6318" s="6" t="s">
        <v>3550</v>
      </c>
      <c r="B6318" s="9">
        <v>6489</v>
      </c>
      <c r="C6318" s="9">
        <v>0</v>
      </c>
      <c r="D6318" s="9">
        <v>0</v>
      </c>
      <c r="E6318" s="9">
        <v>6489</v>
      </c>
    </row>
    <row r="6319" spans="1:5" ht="12" x14ac:dyDescent="0.2">
      <c r="A6319" s="6" t="s">
        <v>3551</v>
      </c>
      <c r="B6319" s="6" t="s">
        <v>31</v>
      </c>
      <c r="C6319" s="6" t="s">
        <v>31</v>
      </c>
      <c r="D6319" s="6" t="s">
        <v>31</v>
      </c>
      <c r="E6319" s="6" t="s">
        <v>31</v>
      </c>
    </row>
    <row r="6320" spans="1:5" ht="12" x14ac:dyDescent="0.2">
      <c r="A6320" s="6" t="s">
        <v>3552</v>
      </c>
      <c r="B6320" s="9">
        <v>0</v>
      </c>
      <c r="C6320" s="9">
        <v>45239</v>
      </c>
      <c r="D6320" s="9">
        <v>0</v>
      </c>
      <c r="E6320" s="9">
        <v>45239</v>
      </c>
    </row>
    <row r="6321" spans="1:5" ht="12" x14ac:dyDescent="0.2">
      <c r="A6321" s="6" t="s">
        <v>3553</v>
      </c>
      <c r="B6321" s="6" t="s">
        <v>31</v>
      </c>
      <c r="C6321" s="6" t="s">
        <v>31</v>
      </c>
      <c r="D6321" s="6" t="s">
        <v>31</v>
      </c>
      <c r="E6321" s="6" t="s">
        <v>31</v>
      </c>
    </row>
    <row r="6322" spans="1:5" ht="12" x14ac:dyDescent="0.2">
      <c r="A6322" s="6" t="s">
        <v>3190</v>
      </c>
      <c r="B6322" s="9">
        <v>0</v>
      </c>
      <c r="C6322" s="9">
        <v>0</v>
      </c>
      <c r="D6322" s="9">
        <v>11633</v>
      </c>
      <c r="E6322" s="9">
        <v>11633</v>
      </c>
    </row>
    <row r="6323" spans="1:5" ht="12" x14ac:dyDescent="0.2">
      <c r="A6323" s="6" t="s">
        <v>3554</v>
      </c>
      <c r="B6323" s="6" t="s">
        <v>31</v>
      </c>
      <c r="C6323" s="6" t="s">
        <v>31</v>
      </c>
      <c r="D6323" s="6" t="s">
        <v>31</v>
      </c>
      <c r="E6323" s="6" t="s">
        <v>31</v>
      </c>
    </row>
    <row r="6324" spans="1:5" ht="12" x14ac:dyDescent="0.2">
      <c r="A6324" s="6" t="s">
        <v>1503</v>
      </c>
      <c r="B6324" s="9">
        <v>6489</v>
      </c>
      <c r="C6324" s="9">
        <v>45239</v>
      </c>
      <c r="D6324" s="9">
        <v>11633</v>
      </c>
      <c r="E6324" s="9">
        <v>63361</v>
      </c>
    </row>
    <row r="6325" spans="1:5" ht="12" x14ac:dyDescent="0.2">
      <c r="A6325" s="6" t="s">
        <v>31</v>
      </c>
      <c r="B6325" s="6" t="s">
        <v>31</v>
      </c>
      <c r="C6325" s="6" t="s">
        <v>31</v>
      </c>
      <c r="D6325" s="6" t="s">
        <v>31</v>
      </c>
      <c r="E6325" s="6" t="s">
        <v>31</v>
      </c>
    </row>
    <row r="6326" spans="1:5" ht="12" x14ac:dyDescent="0.2">
      <c r="A6326" s="6" t="s">
        <v>31</v>
      </c>
      <c r="B6326" s="6" t="s">
        <v>31</v>
      </c>
      <c r="C6326" s="6" t="s">
        <v>31</v>
      </c>
      <c r="D6326" s="6" t="s">
        <v>31</v>
      </c>
      <c r="E6326" s="6" t="s">
        <v>31</v>
      </c>
    </row>
    <row r="6327" spans="1:5" ht="12" x14ac:dyDescent="0.2">
      <c r="A6327" s="7" t="s">
        <v>3555</v>
      </c>
      <c r="B6327" s="8">
        <v>7788</v>
      </c>
      <c r="C6327" s="8">
        <v>54287</v>
      </c>
      <c r="D6327" s="8">
        <v>13961</v>
      </c>
      <c r="E6327" s="8">
        <v>76036</v>
      </c>
    </row>
    <row r="6328" spans="1:5" ht="12" x14ac:dyDescent="0.2">
      <c r="A6328" s="6" t="s">
        <v>3084</v>
      </c>
      <c r="B6328" s="6" t="s">
        <v>31</v>
      </c>
      <c r="C6328" s="6" t="s">
        <v>31</v>
      </c>
      <c r="D6328" s="6" t="s">
        <v>31</v>
      </c>
      <c r="E6328" s="6" t="s">
        <v>31</v>
      </c>
    </row>
    <row r="6329" spans="1:5" ht="12" x14ac:dyDescent="0.2">
      <c r="A6329" s="6" t="s">
        <v>3085</v>
      </c>
      <c r="B6329" s="6" t="s">
        <v>31</v>
      </c>
      <c r="C6329" s="6" t="s">
        <v>31</v>
      </c>
      <c r="D6329" s="6" t="s">
        <v>31</v>
      </c>
      <c r="E6329" s="6" t="s">
        <v>31</v>
      </c>
    </row>
    <row r="6330" spans="1:5" ht="12" x14ac:dyDescent="0.2">
      <c r="A6330" s="6" t="s">
        <v>31</v>
      </c>
      <c r="B6330" s="6" t="s">
        <v>31</v>
      </c>
      <c r="C6330" s="6" t="s">
        <v>31</v>
      </c>
      <c r="D6330" s="6" t="s">
        <v>31</v>
      </c>
      <c r="E6330" s="6" t="s">
        <v>31</v>
      </c>
    </row>
    <row r="6331" spans="1:5" ht="12" x14ac:dyDescent="0.2">
      <c r="A6331" s="6" t="s">
        <v>1349</v>
      </c>
      <c r="B6331" s="6" t="s">
        <v>31</v>
      </c>
      <c r="C6331" s="6" t="s">
        <v>31</v>
      </c>
      <c r="D6331" s="6" t="s">
        <v>31</v>
      </c>
      <c r="E6331" s="6" t="s">
        <v>31</v>
      </c>
    </row>
    <row r="6332" spans="1:5" ht="12" x14ac:dyDescent="0.2">
      <c r="A6332" s="6" t="s">
        <v>1350</v>
      </c>
      <c r="B6332" s="6" t="s">
        <v>31</v>
      </c>
      <c r="C6332" s="6" t="s">
        <v>31</v>
      </c>
      <c r="D6332" s="6" t="s">
        <v>31</v>
      </c>
      <c r="E6332" s="6" t="s">
        <v>31</v>
      </c>
    </row>
    <row r="6333" spans="1:5" ht="12" x14ac:dyDescent="0.2">
      <c r="A6333" s="6" t="s">
        <v>1351</v>
      </c>
      <c r="B6333" s="6" t="s">
        <v>31</v>
      </c>
      <c r="C6333" s="6" t="s">
        <v>31</v>
      </c>
      <c r="D6333" s="6" t="s">
        <v>31</v>
      </c>
      <c r="E6333" s="6" t="s">
        <v>31</v>
      </c>
    </row>
    <row r="6334" spans="1:5" ht="12" x14ac:dyDescent="0.2">
      <c r="A6334" s="6" t="s">
        <v>31</v>
      </c>
      <c r="B6334" s="6" t="s">
        <v>31</v>
      </c>
      <c r="C6334" s="6" t="s">
        <v>31</v>
      </c>
      <c r="D6334" s="6" t="s">
        <v>31</v>
      </c>
      <c r="E6334" s="6" t="s">
        <v>31</v>
      </c>
    </row>
    <row r="6335" spans="1:5" ht="12" x14ac:dyDescent="0.2">
      <c r="A6335" s="6" t="s">
        <v>3117</v>
      </c>
      <c r="B6335" s="6" t="s">
        <v>31</v>
      </c>
      <c r="C6335" s="6" t="s">
        <v>31</v>
      </c>
      <c r="D6335" s="6" t="s">
        <v>31</v>
      </c>
      <c r="E6335" s="6" t="s">
        <v>31</v>
      </c>
    </row>
    <row r="6336" spans="1:5" ht="12" x14ac:dyDescent="0.2">
      <c r="A6336" s="6" t="s">
        <v>1365</v>
      </c>
      <c r="B6336" s="9">
        <v>0</v>
      </c>
      <c r="C6336" s="9">
        <v>0</v>
      </c>
      <c r="D6336" s="9">
        <v>0</v>
      </c>
      <c r="E6336" s="9">
        <v>0</v>
      </c>
    </row>
    <row r="6337" spans="1:5" ht="12" x14ac:dyDescent="0.2">
      <c r="A6337" s="6" t="s">
        <v>31</v>
      </c>
      <c r="B6337" s="6" t="s">
        <v>31</v>
      </c>
      <c r="C6337" s="6" t="s">
        <v>31</v>
      </c>
      <c r="D6337" s="6" t="s">
        <v>31</v>
      </c>
      <c r="E6337" s="6" t="s">
        <v>31</v>
      </c>
    </row>
    <row r="6338" spans="1:5" ht="12" x14ac:dyDescent="0.2">
      <c r="A6338" s="6" t="s">
        <v>31</v>
      </c>
      <c r="B6338" s="6" t="s">
        <v>31</v>
      </c>
      <c r="C6338" s="6" t="s">
        <v>31</v>
      </c>
      <c r="D6338" s="6" t="s">
        <v>31</v>
      </c>
      <c r="E6338" s="6" t="s">
        <v>31</v>
      </c>
    </row>
    <row r="6339" spans="1:5" ht="12" x14ac:dyDescent="0.2">
      <c r="A6339" s="6" t="s">
        <v>3118</v>
      </c>
      <c r="B6339" s="6" t="s">
        <v>31</v>
      </c>
      <c r="C6339" s="6" t="s">
        <v>31</v>
      </c>
      <c r="D6339" s="6" t="s">
        <v>31</v>
      </c>
      <c r="E6339" s="6" t="s">
        <v>31</v>
      </c>
    </row>
    <row r="6340" spans="1:5" ht="12" x14ac:dyDescent="0.2">
      <c r="A6340" s="6" t="s">
        <v>3556</v>
      </c>
      <c r="B6340" s="6" t="s">
        <v>31</v>
      </c>
      <c r="C6340" s="6" t="s">
        <v>31</v>
      </c>
      <c r="D6340" s="6" t="s">
        <v>31</v>
      </c>
      <c r="E6340" s="6" t="s">
        <v>31</v>
      </c>
    </row>
    <row r="6341" spans="1:5" ht="12" x14ac:dyDescent="0.2">
      <c r="A6341" s="6" t="s">
        <v>3557</v>
      </c>
      <c r="B6341" s="9">
        <v>7788</v>
      </c>
      <c r="C6341" s="9">
        <v>0</v>
      </c>
      <c r="D6341" s="9">
        <v>0</v>
      </c>
      <c r="E6341" s="9">
        <v>7788</v>
      </c>
    </row>
    <row r="6342" spans="1:5" ht="12" x14ac:dyDescent="0.2">
      <c r="A6342" s="6" t="s">
        <v>3558</v>
      </c>
      <c r="B6342" s="6" t="s">
        <v>31</v>
      </c>
      <c r="C6342" s="6" t="s">
        <v>31</v>
      </c>
      <c r="D6342" s="6" t="s">
        <v>31</v>
      </c>
      <c r="E6342" s="6" t="s">
        <v>31</v>
      </c>
    </row>
    <row r="6343" spans="1:5" ht="12" x14ac:dyDescent="0.2">
      <c r="A6343" s="6" t="s">
        <v>3559</v>
      </c>
      <c r="B6343" s="9">
        <v>0</v>
      </c>
      <c r="C6343" s="9">
        <v>54287</v>
      </c>
      <c r="D6343" s="9">
        <v>0</v>
      </c>
      <c r="E6343" s="9">
        <v>54287</v>
      </c>
    </row>
    <row r="6344" spans="1:5" ht="12" x14ac:dyDescent="0.2">
      <c r="A6344" s="6" t="s">
        <v>3560</v>
      </c>
      <c r="B6344" s="6" t="s">
        <v>31</v>
      </c>
      <c r="C6344" s="6" t="s">
        <v>31</v>
      </c>
      <c r="D6344" s="6" t="s">
        <v>31</v>
      </c>
      <c r="E6344" s="6" t="s">
        <v>31</v>
      </c>
    </row>
    <row r="6345" spans="1:5" ht="12" x14ac:dyDescent="0.2">
      <c r="A6345" s="6" t="s">
        <v>3198</v>
      </c>
      <c r="B6345" s="9">
        <v>0</v>
      </c>
      <c r="C6345" s="9">
        <v>0</v>
      </c>
      <c r="D6345" s="9">
        <v>13961</v>
      </c>
      <c r="E6345" s="9">
        <v>13961</v>
      </c>
    </row>
    <row r="6346" spans="1:5" ht="12" x14ac:dyDescent="0.2">
      <c r="A6346" s="6" t="s">
        <v>3561</v>
      </c>
      <c r="B6346" s="6" t="s">
        <v>31</v>
      </c>
      <c r="C6346" s="6" t="s">
        <v>31</v>
      </c>
      <c r="D6346" s="6" t="s">
        <v>31</v>
      </c>
      <c r="E6346" s="6" t="s">
        <v>31</v>
      </c>
    </row>
    <row r="6347" spans="1:5" ht="12" x14ac:dyDescent="0.2">
      <c r="A6347" s="6" t="s">
        <v>1503</v>
      </c>
      <c r="B6347" s="9">
        <v>7788</v>
      </c>
      <c r="C6347" s="9">
        <v>54287</v>
      </c>
      <c r="D6347" s="9">
        <v>13961</v>
      </c>
      <c r="E6347" s="9">
        <v>76036</v>
      </c>
    </row>
    <row r="6348" spans="1:5" ht="12" x14ac:dyDescent="0.2">
      <c r="A6348" s="6" t="s">
        <v>31</v>
      </c>
      <c r="B6348" s="6" t="s">
        <v>31</v>
      </c>
      <c r="C6348" s="6" t="s">
        <v>31</v>
      </c>
      <c r="D6348" s="6" t="s">
        <v>31</v>
      </c>
      <c r="E6348" s="6" t="s">
        <v>31</v>
      </c>
    </row>
    <row r="6349" spans="1:5" ht="12" x14ac:dyDescent="0.2">
      <c r="A6349" s="6" t="s">
        <v>31</v>
      </c>
      <c r="B6349" s="6" t="s">
        <v>31</v>
      </c>
      <c r="C6349" s="6" t="s">
        <v>31</v>
      </c>
      <c r="D6349" s="6" t="s">
        <v>31</v>
      </c>
      <c r="E6349" s="6" t="s">
        <v>31</v>
      </c>
    </row>
    <row r="6350" spans="1:5" ht="12" x14ac:dyDescent="0.2">
      <c r="A6350" s="7" t="s">
        <v>3562</v>
      </c>
      <c r="B6350" s="8">
        <v>9735</v>
      </c>
      <c r="C6350" s="8">
        <v>67859</v>
      </c>
      <c r="D6350" s="8">
        <v>17453</v>
      </c>
      <c r="E6350" s="8">
        <v>95047</v>
      </c>
    </row>
    <row r="6351" spans="1:5" ht="12" x14ac:dyDescent="0.2">
      <c r="A6351" s="6" t="s">
        <v>3084</v>
      </c>
      <c r="B6351" s="6" t="s">
        <v>31</v>
      </c>
      <c r="C6351" s="6" t="s">
        <v>31</v>
      </c>
      <c r="D6351" s="6" t="s">
        <v>31</v>
      </c>
      <c r="E6351" s="6" t="s">
        <v>31</v>
      </c>
    </row>
    <row r="6352" spans="1:5" ht="12" x14ac:dyDescent="0.2">
      <c r="A6352" s="6" t="s">
        <v>3085</v>
      </c>
      <c r="B6352" s="6" t="s">
        <v>31</v>
      </c>
      <c r="C6352" s="6" t="s">
        <v>31</v>
      </c>
      <c r="D6352" s="6" t="s">
        <v>31</v>
      </c>
      <c r="E6352" s="6" t="s">
        <v>31</v>
      </c>
    </row>
    <row r="6353" spans="1:5" ht="12" x14ac:dyDescent="0.2">
      <c r="A6353" s="6" t="s">
        <v>31</v>
      </c>
      <c r="B6353" s="6" t="s">
        <v>31</v>
      </c>
      <c r="C6353" s="6" t="s">
        <v>31</v>
      </c>
      <c r="D6353" s="6" t="s">
        <v>31</v>
      </c>
      <c r="E6353" s="6" t="s">
        <v>31</v>
      </c>
    </row>
    <row r="6354" spans="1:5" ht="12" x14ac:dyDescent="0.2">
      <c r="A6354" s="6" t="s">
        <v>1349</v>
      </c>
      <c r="B6354" s="6" t="s">
        <v>31</v>
      </c>
      <c r="C6354" s="6" t="s">
        <v>31</v>
      </c>
      <c r="D6354" s="6" t="s">
        <v>31</v>
      </c>
      <c r="E6354" s="6" t="s">
        <v>31</v>
      </c>
    </row>
    <row r="6355" spans="1:5" ht="12" x14ac:dyDescent="0.2">
      <c r="A6355" s="6" t="s">
        <v>1350</v>
      </c>
      <c r="B6355" s="6" t="s">
        <v>31</v>
      </c>
      <c r="C6355" s="6" t="s">
        <v>31</v>
      </c>
      <c r="D6355" s="6" t="s">
        <v>31</v>
      </c>
      <c r="E6355" s="6" t="s">
        <v>31</v>
      </c>
    </row>
    <row r="6356" spans="1:5" ht="12" x14ac:dyDescent="0.2">
      <c r="A6356" s="6" t="s">
        <v>1351</v>
      </c>
      <c r="B6356" s="6" t="s">
        <v>31</v>
      </c>
      <c r="C6356" s="6" t="s">
        <v>31</v>
      </c>
      <c r="D6356" s="6" t="s">
        <v>31</v>
      </c>
      <c r="E6356" s="6" t="s">
        <v>31</v>
      </c>
    </row>
    <row r="6357" spans="1:5" ht="12" x14ac:dyDescent="0.2">
      <c r="A6357" s="6" t="s">
        <v>31</v>
      </c>
      <c r="B6357" s="6" t="s">
        <v>31</v>
      </c>
      <c r="C6357" s="6" t="s">
        <v>31</v>
      </c>
      <c r="D6357" s="6" t="s">
        <v>31</v>
      </c>
      <c r="E6357" s="6" t="s">
        <v>31</v>
      </c>
    </row>
    <row r="6358" spans="1:5" ht="12" x14ac:dyDescent="0.2">
      <c r="A6358" s="6" t="s">
        <v>3117</v>
      </c>
      <c r="B6358" s="6" t="s">
        <v>31</v>
      </c>
      <c r="C6358" s="6" t="s">
        <v>31</v>
      </c>
      <c r="D6358" s="6" t="s">
        <v>31</v>
      </c>
      <c r="E6358" s="6" t="s">
        <v>31</v>
      </c>
    </row>
    <row r="6359" spans="1:5" ht="12" x14ac:dyDescent="0.2">
      <c r="A6359" s="6" t="s">
        <v>1365</v>
      </c>
      <c r="B6359" s="9">
        <v>0</v>
      </c>
      <c r="C6359" s="9">
        <v>0</v>
      </c>
      <c r="D6359" s="9">
        <v>0</v>
      </c>
      <c r="E6359" s="9">
        <v>0</v>
      </c>
    </row>
    <row r="6360" spans="1:5" ht="12" x14ac:dyDescent="0.2">
      <c r="A6360" s="6" t="s">
        <v>31</v>
      </c>
      <c r="B6360" s="6" t="s">
        <v>31</v>
      </c>
      <c r="C6360" s="6" t="s">
        <v>31</v>
      </c>
      <c r="D6360" s="6" t="s">
        <v>31</v>
      </c>
      <c r="E6360" s="6" t="s">
        <v>31</v>
      </c>
    </row>
    <row r="6361" spans="1:5" ht="12" x14ac:dyDescent="0.2">
      <c r="A6361" s="6" t="s">
        <v>31</v>
      </c>
      <c r="B6361" s="6" t="s">
        <v>31</v>
      </c>
      <c r="C6361" s="6" t="s">
        <v>31</v>
      </c>
      <c r="D6361" s="6" t="s">
        <v>31</v>
      </c>
      <c r="E6361" s="6" t="s">
        <v>31</v>
      </c>
    </row>
    <row r="6362" spans="1:5" ht="12" x14ac:dyDescent="0.2">
      <c r="A6362" s="6" t="s">
        <v>3118</v>
      </c>
      <c r="B6362" s="6" t="s">
        <v>31</v>
      </c>
      <c r="C6362" s="6" t="s">
        <v>31</v>
      </c>
      <c r="D6362" s="6" t="s">
        <v>31</v>
      </c>
      <c r="E6362" s="6" t="s">
        <v>31</v>
      </c>
    </row>
    <row r="6363" spans="1:5" ht="12" x14ac:dyDescent="0.2">
      <c r="A6363" s="6" t="s">
        <v>3563</v>
      </c>
      <c r="B6363" s="6" t="s">
        <v>31</v>
      </c>
      <c r="C6363" s="6" t="s">
        <v>31</v>
      </c>
      <c r="D6363" s="6" t="s">
        <v>31</v>
      </c>
      <c r="E6363" s="6" t="s">
        <v>31</v>
      </c>
    </row>
    <row r="6364" spans="1:5" ht="12" x14ac:dyDescent="0.2">
      <c r="A6364" s="6" t="s">
        <v>3564</v>
      </c>
      <c r="B6364" s="9">
        <v>9735</v>
      </c>
      <c r="C6364" s="9">
        <v>0</v>
      </c>
      <c r="D6364" s="9">
        <v>0</v>
      </c>
      <c r="E6364" s="9">
        <v>9735</v>
      </c>
    </row>
    <row r="6365" spans="1:5" ht="12" x14ac:dyDescent="0.2">
      <c r="A6365" s="6" t="s">
        <v>3565</v>
      </c>
      <c r="B6365" s="6" t="s">
        <v>31</v>
      </c>
      <c r="C6365" s="6" t="s">
        <v>31</v>
      </c>
      <c r="D6365" s="6" t="s">
        <v>31</v>
      </c>
      <c r="E6365" s="6" t="s">
        <v>31</v>
      </c>
    </row>
    <row r="6366" spans="1:5" ht="12" x14ac:dyDescent="0.2">
      <c r="A6366" s="6" t="s">
        <v>3566</v>
      </c>
      <c r="B6366" s="9">
        <v>0</v>
      </c>
      <c r="C6366" s="9">
        <v>67859</v>
      </c>
      <c r="D6366" s="9">
        <v>0</v>
      </c>
      <c r="E6366" s="9">
        <v>67859</v>
      </c>
    </row>
    <row r="6367" spans="1:5" ht="12" x14ac:dyDescent="0.2">
      <c r="A6367" s="6" t="s">
        <v>3567</v>
      </c>
      <c r="B6367" s="6" t="s">
        <v>31</v>
      </c>
      <c r="C6367" s="6" t="s">
        <v>31</v>
      </c>
      <c r="D6367" s="6" t="s">
        <v>31</v>
      </c>
      <c r="E6367" s="6" t="s">
        <v>31</v>
      </c>
    </row>
    <row r="6368" spans="1:5" ht="12" x14ac:dyDescent="0.2">
      <c r="A6368" s="6" t="s">
        <v>3206</v>
      </c>
      <c r="B6368" s="9">
        <v>0</v>
      </c>
      <c r="C6368" s="9">
        <v>0</v>
      </c>
      <c r="D6368" s="9">
        <v>17453</v>
      </c>
      <c r="E6368" s="9">
        <v>17453</v>
      </c>
    </row>
    <row r="6369" spans="1:5" ht="12" x14ac:dyDescent="0.2">
      <c r="A6369" s="6" t="s">
        <v>3568</v>
      </c>
      <c r="B6369" s="6" t="s">
        <v>31</v>
      </c>
      <c r="C6369" s="6" t="s">
        <v>31</v>
      </c>
      <c r="D6369" s="6" t="s">
        <v>31</v>
      </c>
      <c r="E6369" s="6" t="s">
        <v>31</v>
      </c>
    </row>
    <row r="6370" spans="1:5" ht="12" x14ac:dyDescent="0.2">
      <c r="A6370" s="6" t="s">
        <v>1503</v>
      </c>
      <c r="B6370" s="9">
        <v>9735</v>
      </c>
      <c r="C6370" s="9">
        <v>67859</v>
      </c>
      <c r="D6370" s="9">
        <v>17453</v>
      </c>
      <c r="E6370" s="9">
        <v>95047</v>
      </c>
    </row>
    <row r="6371" spans="1:5" ht="12" x14ac:dyDescent="0.2">
      <c r="A6371" s="6" t="s">
        <v>31</v>
      </c>
      <c r="B6371" s="6" t="s">
        <v>31</v>
      </c>
      <c r="C6371" s="6" t="s">
        <v>31</v>
      </c>
      <c r="D6371" s="6" t="s">
        <v>31</v>
      </c>
      <c r="E6371" s="6" t="s">
        <v>31</v>
      </c>
    </row>
    <row r="6372" spans="1:5" ht="12" x14ac:dyDescent="0.2">
      <c r="A6372" s="6" t="s">
        <v>31</v>
      </c>
      <c r="B6372" s="6" t="s">
        <v>31</v>
      </c>
      <c r="C6372" s="6" t="s">
        <v>31</v>
      </c>
      <c r="D6372" s="6" t="s">
        <v>31</v>
      </c>
      <c r="E6372" s="6" t="s">
        <v>31</v>
      </c>
    </row>
    <row r="6373" spans="1:5" ht="12" x14ac:dyDescent="0.2">
      <c r="A6373" s="7" t="s">
        <v>3569</v>
      </c>
      <c r="B6373" s="8">
        <v>1291</v>
      </c>
      <c r="C6373" s="8">
        <v>9005</v>
      </c>
      <c r="D6373" s="8">
        <v>2314</v>
      </c>
      <c r="E6373" s="8">
        <v>12610</v>
      </c>
    </row>
    <row r="6374" spans="1:5" ht="12" x14ac:dyDescent="0.2">
      <c r="A6374" s="6" t="s">
        <v>3084</v>
      </c>
      <c r="B6374" s="6" t="s">
        <v>31</v>
      </c>
      <c r="C6374" s="6" t="s">
        <v>31</v>
      </c>
      <c r="D6374" s="6" t="s">
        <v>31</v>
      </c>
      <c r="E6374" s="6" t="s">
        <v>31</v>
      </c>
    </row>
    <row r="6375" spans="1:5" ht="12" x14ac:dyDescent="0.2">
      <c r="A6375" s="6" t="s">
        <v>3085</v>
      </c>
      <c r="B6375" s="6" t="s">
        <v>31</v>
      </c>
      <c r="C6375" s="6" t="s">
        <v>31</v>
      </c>
      <c r="D6375" s="6" t="s">
        <v>31</v>
      </c>
      <c r="E6375" s="6" t="s">
        <v>31</v>
      </c>
    </row>
    <row r="6376" spans="1:5" ht="12" x14ac:dyDescent="0.2">
      <c r="A6376" s="6" t="s">
        <v>31</v>
      </c>
      <c r="B6376" s="6" t="s">
        <v>31</v>
      </c>
      <c r="C6376" s="6" t="s">
        <v>31</v>
      </c>
      <c r="D6376" s="6" t="s">
        <v>31</v>
      </c>
      <c r="E6376" s="6" t="s">
        <v>31</v>
      </c>
    </row>
    <row r="6377" spans="1:5" ht="12" x14ac:dyDescent="0.2">
      <c r="A6377" s="6" t="s">
        <v>1349</v>
      </c>
      <c r="B6377" s="6" t="s">
        <v>31</v>
      </c>
      <c r="C6377" s="6" t="s">
        <v>31</v>
      </c>
      <c r="D6377" s="6" t="s">
        <v>31</v>
      </c>
      <c r="E6377" s="6" t="s">
        <v>31</v>
      </c>
    </row>
    <row r="6378" spans="1:5" ht="12" x14ac:dyDescent="0.2">
      <c r="A6378" s="6" t="s">
        <v>1350</v>
      </c>
      <c r="B6378" s="6" t="s">
        <v>31</v>
      </c>
      <c r="C6378" s="6" t="s">
        <v>31</v>
      </c>
      <c r="D6378" s="6" t="s">
        <v>31</v>
      </c>
      <c r="E6378" s="6" t="s">
        <v>31</v>
      </c>
    </row>
    <row r="6379" spans="1:5" ht="12" x14ac:dyDescent="0.2">
      <c r="A6379" s="6" t="s">
        <v>1351</v>
      </c>
      <c r="B6379" s="6" t="s">
        <v>31</v>
      </c>
      <c r="C6379" s="6" t="s">
        <v>31</v>
      </c>
      <c r="D6379" s="6" t="s">
        <v>31</v>
      </c>
      <c r="E6379" s="6" t="s">
        <v>31</v>
      </c>
    </row>
    <row r="6380" spans="1:5" ht="12" x14ac:dyDescent="0.2">
      <c r="A6380" s="6" t="s">
        <v>31</v>
      </c>
      <c r="B6380" s="6" t="s">
        <v>31</v>
      </c>
      <c r="C6380" s="6" t="s">
        <v>31</v>
      </c>
      <c r="D6380" s="6" t="s">
        <v>31</v>
      </c>
      <c r="E6380" s="6" t="s">
        <v>31</v>
      </c>
    </row>
    <row r="6381" spans="1:5" ht="12" x14ac:dyDescent="0.2">
      <c r="A6381" s="6" t="s">
        <v>3117</v>
      </c>
      <c r="B6381" s="6" t="s">
        <v>31</v>
      </c>
      <c r="C6381" s="6" t="s">
        <v>31</v>
      </c>
      <c r="D6381" s="6" t="s">
        <v>31</v>
      </c>
      <c r="E6381" s="6" t="s">
        <v>31</v>
      </c>
    </row>
    <row r="6382" spans="1:5" ht="12" x14ac:dyDescent="0.2">
      <c r="A6382" s="6" t="s">
        <v>1365</v>
      </c>
      <c r="B6382" s="9">
        <v>0</v>
      </c>
      <c r="C6382" s="9">
        <v>0</v>
      </c>
      <c r="D6382" s="9">
        <v>0</v>
      </c>
      <c r="E6382" s="9">
        <v>0</v>
      </c>
    </row>
    <row r="6383" spans="1:5" ht="12" x14ac:dyDescent="0.2">
      <c r="A6383" s="6" t="s">
        <v>31</v>
      </c>
      <c r="B6383" s="6" t="s">
        <v>31</v>
      </c>
      <c r="C6383" s="6" t="s">
        <v>31</v>
      </c>
      <c r="D6383" s="6" t="s">
        <v>31</v>
      </c>
      <c r="E6383" s="6" t="s">
        <v>31</v>
      </c>
    </row>
    <row r="6384" spans="1:5" ht="12" x14ac:dyDescent="0.2">
      <c r="A6384" s="6" t="s">
        <v>31</v>
      </c>
      <c r="B6384" s="6" t="s">
        <v>31</v>
      </c>
      <c r="C6384" s="6" t="s">
        <v>31</v>
      </c>
      <c r="D6384" s="6" t="s">
        <v>31</v>
      </c>
      <c r="E6384" s="6" t="s">
        <v>31</v>
      </c>
    </row>
    <row r="6385" spans="1:5" ht="12" x14ac:dyDescent="0.2">
      <c r="A6385" s="6" t="s">
        <v>3118</v>
      </c>
      <c r="B6385" s="6" t="s">
        <v>31</v>
      </c>
      <c r="C6385" s="6" t="s">
        <v>31</v>
      </c>
      <c r="D6385" s="6" t="s">
        <v>31</v>
      </c>
      <c r="E6385" s="6" t="s">
        <v>31</v>
      </c>
    </row>
    <row r="6386" spans="1:5" ht="12" x14ac:dyDescent="0.2">
      <c r="A6386" s="6" t="s">
        <v>3570</v>
      </c>
      <c r="B6386" s="6" t="s">
        <v>31</v>
      </c>
      <c r="C6386" s="6" t="s">
        <v>31</v>
      </c>
      <c r="D6386" s="6" t="s">
        <v>31</v>
      </c>
      <c r="E6386" s="6" t="s">
        <v>31</v>
      </c>
    </row>
    <row r="6387" spans="1:5" ht="12" x14ac:dyDescent="0.2">
      <c r="A6387" s="6" t="s">
        <v>3571</v>
      </c>
      <c r="B6387" s="9">
        <v>1291</v>
      </c>
      <c r="C6387" s="9">
        <v>0</v>
      </c>
      <c r="D6387" s="9">
        <v>0</v>
      </c>
      <c r="E6387" s="9">
        <v>1291</v>
      </c>
    </row>
    <row r="6388" spans="1:5" ht="12" x14ac:dyDescent="0.2">
      <c r="A6388" s="6" t="s">
        <v>3572</v>
      </c>
      <c r="B6388" s="6" t="s">
        <v>31</v>
      </c>
      <c r="C6388" s="6" t="s">
        <v>31</v>
      </c>
      <c r="D6388" s="6" t="s">
        <v>31</v>
      </c>
      <c r="E6388" s="6" t="s">
        <v>31</v>
      </c>
    </row>
    <row r="6389" spans="1:5" ht="12" x14ac:dyDescent="0.2">
      <c r="A6389" s="6" t="s">
        <v>3573</v>
      </c>
      <c r="B6389" s="9">
        <v>0</v>
      </c>
      <c r="C6389" s="9">
        <v>9005</v>
      </c>
      <c r="D6389" s="9">
        <v>0</v>
      </c>
      <c r="E6389" s="9">
        <v>9005</v>
      </c>
    </row>
    <row r="6390" spans="1:5" ht="12" x14ac:dyDescent="0.2">
      <c r="A6390" s="6" t="s">
        <v>3574</v>
      </c>
      <c r="B6390" s="6" t="s">
        <v>31</v>
      </c>
      <c r="C6390" s="6" t="s">
        <v>31</v>
      </c>
      <c r="D6390" s="6" t="s">
        <v>31</v>
      </c>
      <c r="E6390" s="6" t="s">
        <v>31</v>
      </c>
    </row>
    <row r="6391" spans="1:5" ht="12" x14ac:dyDescent="0.2">
      <c r="A6391" s="6" t="s">
        <v>3575</v>
      </c>
      <c r="B6391" s="9">
        <v>0</v>
      </c>
      <c r="C6391" s="9">
        <v>0</v>
      </c>
      <c r="D6391" s="9">
        <v>2314</v>
      </c>
      <c r="E6391" s="9">
        <v>2314</v>
      </c>
    </row>
    <row r="6392" spans="1:5" ht="12" x14ac:dyDescent="0.2">
      <c r="A6392" s="6" t="s">
        <v>3576</v>
      </c>
      <c r="B6392" s="6" t="s">
        <v>31</v>
      </c>
      <c r="C6392" s="6" t="s">
        <v>31</v>
      </c>
      <c r="D6392" s="6" t="s">
        <v>31</v>
      </c>
      <c r="E6392" s="6" t="s">
        <v>31</v>
      </c>
    </row>
    <row r="6393" spans="1:5" ht="12" x14ac:dyDescent="0.2">
      <c r="A6393" s="6" t="s">
        <v>1503</v>
      </c>
      <c r="B6393" s="9">
        <v>1291</v>
      </c>
      <c r="C6393" s="9">
        <v>9005</v>
      </c>
      <c r="D6393" s="9">
        <v>2314</v>
      </c>
      <c r="E6393" s="9">
        <v>12610</v>
      </c>
    </row>
    <row r="6394" spans="1:5" ht="12" x14ac:dyDescent="0.2">
      <c r="A6394" s="6" t="s">
        <v>31</v>
      </c>
      <c r="B6394" s="6" t="s">
        <v>31</v>
      </c>
      <c r="C6394" s="6" t="s">
        <v>31</v>
      </c>
      <c r="D6394" s="6" t="s">
        <v>31</v>
      </c>
      <c r="E6394" s="6" t="s">
        <v>31</v>
      </c>
    </row>
    <row r="6395" spans="1:5" ht="12" x14ac:dyDescent="0.2">
      <c r="A6395" s="6" t="s">
        <v>31</v>
      </c>
      <c r="B6395" s="6" t="s">
        <v>31</v>
      </c>
      <c r="C6395" s="6" t="s">
        <v>31</v>
      </c>
      <c r="D6395" s="6" t="s">
        <v>31</v>
      </c>
      <c r="E6395" s="6" t="s">
        <v>31</v>
      </c>
    </row>
    <row r="6396" spans="1:5" ht="12" x14ac:dyDescent="0.2">
      <c r="A6396" s="7" t="s">
        <v>3577</v>
      </c>
      <c r="B6396" s="8">
        <v>1549</v>
      </c>
      <c r="C6396" s="8">
        <v>10796</v>
      </c>
      <c r="D6396" s="8">
        <v>2777</v>
      </c>
      <c r="E6396" s="8">
        <v>15122</v>
      </c>
    </row>
    <row r="6397" spans="1:5" ht="12" x14ac:dyDescent="0.2">
      <c r="A6397" s="6" t="s">
        <v>3084</v>
      </c>
      <c r="B6397" s="6" t="s">
        <v>31</v>
      </c>
      <c r="C6397" s="6" t="s">
        <v>31</v>
      </c>
      <c r="D6397" s="6" t="s">
        <v>31</v>
      </c>
      <c r="E6397" s="6" t="s">
        <v>31</v>
      </c>
    </row>
    <row r="6398" spans="1:5" ht="12" x14ac:dyDescent="0.2">
      <c r="A6398" s="6" t="s">
        <v>3085</v>
      </c>
      <c r="B6398" s="6" t="s">
        <v>31</v>
      </c>
      <c r="C6398" s="6" t="s">
        <v>31</v>
      </c>
      <c r="D6398" s="6" t="s">
        <v>31</v>
      </c>
      <c r="E6398" s="6" t="s">
        <v>31</v>
      </c>
    </row>
    <row r="6399" spans="1:5" ht="12" x14ac:dyDescent="0.2">
      <c r="A6399" s="6" t="s">
        <v>31</v>
      </c>
      <c r="B6399" s="6" t="s">
        <v>31</v>
      </c>
      <c r="C6399" s="6" t="s">
        <v>31</v>
      </c>
      <c r="D6399" s="6" t="s">
        <v>31</v>
      </c>
      <c r="E6399" s="6" t="s">
        <v>31</v>
      </c>
    </row>
    <row r="6400" spans="1:5" ht="12" x14ac:dyDescent="0.2">
      <c r="A6400" s="6" t="s">
        <v>1349</v>
      </c>
      <c r="B6400" s="6" t="s">
        <v>31</v>
      </c>
      <c r="C6400" s="6" t="s">
        <v>31</v>
      </c>
      <c r="D6400" s="6" t="s">
        <v>31</v>
      </c>
      <c r="E6400" s="6" t="s">
        <v>31</v>
      </c>
    </row>
    <row r="6401" spans="1:5" ht="12" x14ac:dyDescent="0.2">
      <c r="A6401" s="6" t="s">
        <v>1350</v>
      </c>
      <c r="B6401" s="6" t="s">
        <v>31</v>
      </c>
      <c r="C6401" s="6" t="s">
        <v>31</v>
      </c>
      <c r="D6401" s="6" t="s">
        <v>31</v>
      </c>
      <c r="E6401" s="6" t="s">
        <v>31</v>
      </c>
    </row>
    <row r="6402" spans="1:5" ht="12" x14ac:dyDescent="0.2">
      <c r="A6402" s="6" t="s">
        <v>1351</v>
      </c>
      <c r="B6402" s="6" t="s">
        <v>31</v>
      </c>
      <c r="C6402" s="6" t="s">
        <v>31</v>
      </c>
      <c r="D6402" s="6" t="s">
        <v>31</v>
      </c>
      <c r="E6402" s="6" t="s">
        <v>31</v>
      </c>
    </row>
    <row r="6403" spans="1:5" ht="12" x14ac:dyDescent="0.2">
      <c r="A6403" s="6" t="s">
        <v>31</v>
      </c>
      <c r="B6403" s="6" t="s">
        <v>31</v>
      </c>
      <c r="C6403" s="6" t="s">
        <v>31</v>
      </c>
      <c r="D6403" s="6" t="s">
        <v>31</v>
      </c>
      <c r="E6403" s="6" t="s">
        <v>31</v>
      </c>
    </row>
    <row r="6404" spans="1:5" ht="12" x14ac:dyDescent="0.2">
      <c r="A6404" s="6" t="s">
        <v>3117</v>
      </c>
      <c r="B6404" s="6" t="s">
        <v>31</v>
      </c>
      <c r="C6404" s="6" t="s">
        <v>31</v>
      </c>
      <c r="D6404" s="6" t="s">
        <v>31</v>
      </c>
      <c r="E6404" s="6" t="s">
        <v>31</v>
      </c>
    </row>
    <row r="6405" spans="1:5" ht="12" x14ac:dyDescent="0.2">
      <c r="A6405" s="6" t="s">
        <v>1365</v>
      </c>
      <c r="B6405" s="9">
        <v>0</v>
      </c>
      <c r="C6405" s="9">
        <v>0</v>
      </c>
      <c r="D6405" s="9">
        <v>0</v>
      </c>
      <c r="E6405" s="9">
        <v>0</v>
      </c>
    </row>
    <row r="6406" spans="1:5" ht="12" x14ac:dyDescent="0.2">
      <c r="A6406" s="6" t="s">
        <v>31</v>
      </c>
      <c r="B6406" s="6" t="s">
        <v>31</v>
      </c>
      <c r="C6406" s="6" t="s">
        <v>31</v>
      </c>
      <c r="D6406" s="6" t="s">
        <v>31</v>
      </c>
      <c r="E6406" s="6" t="s">
        <v>31</v>
      </c>
    </row>
    <row r="6407" spans="1:5" ht="12" x14ac:dyDescent="0.2">
      <c r="A6407" s="6" t="s">
        <v>31</v>
      </c>
      <c r="B6407" s="6" t="s">
        <v>31</v>
      </c>
      <c r="C6407" s="6" t="s">
        <v>31</v>
      </c>
      <c r="D6407" s="6" t="s">
        <v>31</v>
      </c>
      <c r="E6407" s="6" t="s">
        <v>31</v>
      </c>
    </row>
    <row r="6408" spans="1:5" ht="12" x14ac:dyDescent="0.2">
      <c r="A6408" s="6" t="s">
        <v>3118</v>
      </c>
      <c r="B6408" s="6" t="s">
        <v>31</v>
      </c>
      <c r="C6408" s="6" t="s">
        <v>31</v>
      </c>
      <c r="D6408" s="6" t="s">
        <v>31</v>
      </c>
      <c r="E6408" s="6" t="s">
        <v>31</v>
      </c>
    </row>
    <row r="6409" spans="1:5" ht="12" x14ac:dyDescent="0.2">
      <c r="A6409" s="6" t="s">
        <v>3578</v>
      </c>
      <c r="B6409" s="6" t="s">
        <v>31</v>
      </c>
      <c r="C6409" s="6" t="s">
        <v>31</v>
      </c>
      <c r="D6409" s="6" t="s">
        <v>31</v>
      </c>
      <c r="E6409" s="6" t="s">
        <v>31</v>
      </c>
    </row>
    <row r="6410" spans="1:5" ht="12" x14ac:dyDescent="0.2">
      <c r="A6410" s="6" t="s">
        <v>3579</v>
      </c>
      <c r="B6410" s="9">
        <v>1549</v>
      </c>
      <c r="C6410" s="9">
        <v>0</v>
      </c>
      <c r="D6410" s="9">
        <v>0</v>
      </c>
      <c r="E6410" s="9">
        <v>1549</v>
      </c>
    </row>
    <row r="6411" spans="1:5" ht="12" x14ac:dyDescent="0.2">
      <c r="A6411" s="6" t="s">
        <v>3580</v>
      </c>
      <c r="B6411" s="6" t="s">
        <v>31</v>
      </c>
      <c r="C6411" s="6" t="s">
        <v>31</v>
      </c>
      <c r="D6411" s="6" t="s">
        <v>31</v>
      </c>
      <c r="E6411" s="6" t="s">
        <v>31</v>
      </c>
    </row>
    <row r="6412" spans="1:5" ht="12" x14ac:dyDescent="0.2">
      <c r="A6412" s="6" t="s">
        <v>3581</v>
      </c>
      <c r="B6412" s="9">
        <v>0</v>
      </c>
      <c r="C6412" s="9">
        <v>10796</v>
      </c>
      <c r="D6412" s="9">
        <v>0</v>
      </c>
      <c r="E6412" s="9">
        <v>10796</v>
      </c>
    </row>
    <row r="6413" spans="1:5" ht="12" x14ac:dyDescent="0.2">
      <c r="A6413" s="6" t="s">
        <v>3582</v>
      </c>
      <c r="B6413" s="6" t="s">
        <v>31</v>
      </c>
      <c r="C6413" s="6" t="s">
        <v>31</v>
      </c>
      <c r="D6413" s="6" t="s">
        <v>31</v>
      </c>
      <c r="E6413" s="6" t="s">
        <v>31</v>
      </c>
    </row>
    <row r="6414" spans="1:5" ht="12" x14ac:dyDescent="0.2">
      <c r="A6414" s="6" t="s">
        <v>3583</v>
      </c>
      <c r="B6414" s="9">
        <v>0</v>
      </c>
      <c r="C6414" s="9">
        <v>0</v>
      </c>
      <c r="D6414" s="9">
        <v>2777</v>
      </c>
      <c r="E6414" s="9">
        <v>2777</v>
      </c>
    </row>
    <row r="6415" spans="1:5" ht="12" x14ac:dyDescent="0.2">
      <c r="A6415" s="6" t="s">
        <v>3584</v>
      </c>
      <c r="B6415" s="6" t="s">
        <v>31</v>
      </c>
      <c r="C6415" s="6" t="s">
        <v>31</v>
      </c>
      <c r="D6415" s="6" t="s">
        <v>31</v>
      </c>
      <c r="E6415" s="6" t="s">
        <v>31</v>
      </c>
    </row>
    <row r="6416" spans="1:5" ht="12" x14ac:dyDescent="0.2">
      <c r="A6416" s="6" t="s">
        <v>1503</v>
      </c>
      <c r="B6416" s="9">
        <v>1549</v>
      </c>
      <c r="C6416" s="9">
        <v>10796</v>
      </c>
      <c r="D6416" s="9">
        <v>2777</v>
      </c>
      <c r="E6416" s="9">
        <v>15122</v>
      </c>
    </row>
    <row r="6417" spans="1:5" ht="12" x14ac:dyDescent="0.2">
      <c r="A6417" s="6" t="s">
        <v>31</v>
      </c>
      <c r="B6417" s="6" t="s">
        <v>31</v>
      </c>
      <c r="C6417" s="6" t="s">
        <v>31</v>
      </c>
      <c r="D6417" s="6" t="s">
        <v>31</v>
      </c>
      <c r="E6417" s="6" t="s">
        <v>31</v>
      </c>
    </row>
    <row r="6418" spans="1:5" ht="12" x14ac:dyDescent="0.2">
      <c r="A6418" s="6" t="s">
        <v>31</v>
      </c>
      <c r="B6418" s="6" t="s">
        <v>31</v>
      </c>
      <c r="C6418" s="6" t="s">
        <v>31</v>
      </c>
      <c r="D6418" s="6" t="s">
        <v>31</v>
      </c>
      <c r="E6418" s="6" t="s">
        <v>31</v>
      </c>
    </row>
    <row r="6419" spans="1:5" ht="12" x14ac:dyDescent="0.2">
      <c r="A6419" s="7" t="s">
        <v>3585</v>
      </c>
      <c r="B6419" s="8">
        <v>1937</v>
      </c>
      <c r="C6419" s="8">
        <v>13511</v>
      </c>
      <c r="D6419" s="8">
        <v>3471</v>
      </c>
      <c r="E6419" s="8">
        <v>18919</v>
      </c>
    </row>
    <row r="6420" spans="1:5" ht="12" x14ac:dyDescent="0.2">
      <c r="A6420" s="6" t="s">
        <v>3084</v>
      </c>
      <c r="B6420" s="6" t="s">
        <v>31</v>
      </c>
      <c r="C6420" s="6" t="s">
        <v>31</v>
      </c>
      <c r="D6420" s="6" t="s">
        <v>31</v>
      </c>
      <c r="E6420" s="6" t="s">
        <v>31</v>
      </c>
    </row>
    <row r="6421" spans="1:5" ht="12" x14ac:dyDescent="0.2">
      <c r="A6421" s="6" t="s">
        <v>3085</v>
      </c>
      <c r="B6421" s="6" t="s">
        <v>31</v>
      </c>
      <c r="C6421" s="6" t="s">
        <v>31</v>
      </c>
      <c r="D6421" s="6" t="s">
        <v>31</v>
      </c>
      <c r="E6421" s="6" t="s">
        <v>31</v>
      </c>
    </row>
    <row r="6422" spans="1:5" ht="12" x14ac:dyDescent="0.2">
      <c r="A6422" s="6" t="s">
        <v>31</v>
      </c>
      <c r="B6422" s="6" t="s">
        <v>31</v>
      </c>
      <c r="C6422" s="6" t="s">
        <v>31</v>
      </c>
      <c r="D6422" s="6" t="s">
        <v>31</v>
      </c>
      <c r="E6422" s="6" t="s">
        <v>31</v>
      </c>
    </row>
    <row r="6423" spans="1:5" ht="12" x14ac:dyDescent="0.2">
      <c r="A6423" s="6" t="s">
        <v>1349</v>
      </c>
      <c r="B6423" s="6" t="s">
        <v>31</v>
      </c>
      <c r="C6423" s="6" t="s">
        <v>31</v>
      </c>
      <c r="D6423" s="6" t="s">
        <v>31</v>
      </c>
      <c r="E6423" s="6" t="s">
        <v>31</v>
      </c>
    </row>
    <row r="6424" spans="1:5" ht="12" x14ac:dyDescent="0.2">
      <c r="A6424" s="6" t="s">
        <v>1350</v>
      </c>
      <c r="B6424" s="6" t="s">
        <v>31</v>
      </c>
      <c r="C6424" s="6" t="s">
        <v>31</v>
      </c>
      <c r="D6424" s="6" t="s">
        <v>31</v>
      </c>
      <c r="E6424" s="6" t="s">
        <v>31</v>
      </c>
    </row>
    <row r="6425" spans="1:5" ht="12" x14ac:dyDescent="0.2">
      <c r="A6425" s="6" t="s">
        <v>1351</v>
      </c>
      <c r="B6425" s="6" t="s">
        <v>31</v>
      </c>
      <c r="C6425" s="6" t="s">
        <v>31</v>
      </c>
      <c r="D6425" s="6" t="s">
        <v>31</v>
      </c>
      <c r="E6425" s="6" t="s">
        <v>31</v>
      </c>
    </row>
    <row r="6426" spans="1:5" ht="12" x14ac:dyDescent="0.2">
      <c r="A6426" s="6" t="s">
        <v>31</v>
      </c>
      <c r="B6426" s="6" t="s">
        <v>31</v>
      </c>
      <c r="C6426" s="6" t="s">
        <v>31</v>
      </c>
      <c r="D6426" s="6" t="s">
        <v>31</v>
      </c>
      <c r="E6426" s="6" t="s">
        <v>31</v>
      </c>
    </row>
    <row r="6427" spans="1:5" ht="12" x14ac:dyDescent="0.2">
      <c r="A6427" s="6" t="s">
        <v>3117</v>
      </c>
      <c r="B6427" s="6" t="s">
        <v>31</v>
      </c>
      <c r="C6427" s="6" t="s">
        <v>31</v>
      </c>
      <c r="D6427" s="6" t="s">
        <v>31</v>
      </c>
      <c r="E6427" s="6" t="s">
        <v>31</v>
      </c>
    </row>
    <row r="6428" spans="1:5" ht="12" x14ac:dyDescent="0.2">
      <c r="A6428" s="6" t="s">
        <v>1365</v>
      </c>
      <c r="B6428" s="9">
        <v>0</v>
      </c>
      <c r="C6428" s="9">
        <v>0</v>
      </c>
      <c r="D6428" s="9">
        <v>0</v>
      </c>
      <c r="E6428" s="9">
        <v>0</v>
      </c>
    </row>
    <row r="6429" spans="1:5" ht="12" x14ac:dyDescent="0.2">
      <c r="A6429" s="6" t="s">
        <v>31</v>
      </c>
      <c r="B6429" s="6" t="s">
        <v>31</v>
      </c>
      <c r="C6429" s="6" t="s">
        <v>31</v>
      </c>
      <c r="D6429" s="6" t="s">
        <v>31</v>
      </c>
      <c r="E6429" s="6" t="s">
        <v>31</v>
      </c>
    </row>
    <row r="6430" spans="1:5" ht="12" x14ac:dyDescent="0.2">
      <c r="A6430" s="6" t="s">
        <v>31</v>
      </c>
      <c r="B6430" s="6" t="s">
        <v>31</v>
      </c>
      <c r="C6430" s="6" t="s">
        <v>31</v>
      </c>
      <c r="D6430" s="6" t="s">
        <v>31</v>
      </c>
      <c r="E6430" s="6" t="s">
        <v>31</v>
      </c>
    </row>
    <row r="6431" spans="1:5" ht="12" x14ac:dyDescent="0.2">
      <c r="A6431" s="6" t="s">
        <v>3118</v>
      </c>
      <c r="B6431" s="6" t="s">
        <v>31</v>
      </c>
      <c r="C6431" s="6" t="s">
        <v>31</v>
      </c>
      <c r="D6431" s="6" t="s">
        <v>31</v>
      </c>
      <c r="E6431" s="6" t="s">
        <v>31</v>
      </c>
    </row>
    <row r="6432" spans="1:5" ht="12" x14ac:dyDescent="0.2">
      <c r="A6432" s="6" t="s">
        <v>3586</v>
      </c>
      <c r="B6432" s="6" t="s">
        <v>31</v>
      </c>
      <c r="C6432" s="6" t="s">
        <v>31</v>
      </c>
      <c r="D6432" s="6" t="s">
        <v>31</v>
      </c>
      <c r="E6432" s="6" t="s">
        <v>31</v>
      </c>
    </row>
    <row r="6433" spans="1:5" ht="12" x14ac:dyDescent="0.2">
      <c r="A6433" s="6" t="s">
        <v>3587</v>
      </c>
      <c r="B6433" s="9">
        <v>1937</v>
      </c>
      <c r="C6433" s="9">
        <v>0</v>
      </c>
      <c r="D6433" s="9">
        <v>0</v>
      </c>
      <c r="E6433" s="9">
        <v>1937</v>
      </c>
    </row>
    <row r="6434" spans="1:5" ht="12" x14ac:dyDescent="0.2">
      <c r="A6434" s="6" t="s">
        <v>3588</v>
      </c>
      <c r="B6434" s="6" t="s">
        <v>31</v>
      </c>
      <c r="C6434" s="6" t="s">
        <v>31</v>
      </c>
      <c r="D6434" s="6" t="s">
        <v>31</v>
      </c>
      <c r="E6434" s="6" t="s">
        <v>31</v>
      </c>
    </row>
    <row r="6435" spans="1:5" ht="12" x14ac:dyDescent="0.2">
      <c r="A6435" s="6" t="s">
        <v>3589</v>
      </c>
      <c r="B6435" s="9">
        <v>0</v>
      </c>
      <c r="C6435" s="9">
        <v>13511</v>
      </c>
      <c r="D6435" s="9">
        <v>0</v>
      </c>
      <c r="E6435" s="9">
        <v>13511</v>
      </c>
    </row>
    <row r="6436" spans="1:5" ht="12" x14ac:dyDescent="0.2">
      <c r="A6436" s="6" t="s">
        <v>3590</v>
      </c>
      <c r="B6436" s="6" t="s">
        <v>31</v>
      </c>
      <c r="C6436" s="6" t="s">
        <v>31</v>
      </c>
      <c r="D6436" s="6" t="s">
        <v>31</v>
      </c>
      <c r="E6436" s="6" t="s">
        <v>31</v>
      </c>
    </row>
    <row r="6437" spans="1:5" ht="12" x14ac:dyDescent="0.2">
      <c r="A6437" s="6" t="s">
        <v>3591</v>
      </c>
      <c r="B6437" s="9">
        <v>0</v>
      </c>
      <c r="C6437" s="9">
        <v>0</v>
      </c>
      <c r="D6437" s="9">
        <v>3471</v>
      </c>
      <c r="E6437" s="9">
        <v>3471</v>
      </c>
    </row>
    <row r="6438" spans="1:5" ht="12" x14ac:dyDescent="0.2">
      <c r="A6438" s="6" t="s">
        <v>3592</v>
      </c>
      <c r="B6438" s="6" t="s">
        <v>31</v>
      </c>
      <c r="C6438" s="6" t="s">
        <v>31</v>
      </c>
      <c r="D6438" s="6" t="s">
        <v>31</v>
      </c>
      <c r="E6438" s="6" t="s">
        <v>31</v>
      </c>
    </row>
    <row r="6439" spans="1:5" ht="12" x14ac:dyDescent="0.2">
      <c r="A6439" s="6" t="s">
        <v>1503</v>
      </c>
      <c r="B6439" s="9">
        <v>1937</v>
      </c>
      <c r="C6439" s="9">
        <v>13511</v>
      </c>
      <c r="D6439" s="9">
        <v>3471</v>
      </c>
      <c r="E6439" s="9">
        <v>18919</v>
      </c>
    </row>
    <row r="6440" spans="1:5" ht="12" x14ac:dyDescent="0.2">
      <c r="A6440" s="6" t="s">
        <v>31</v>
      </c>
      <c r="B6440" s="6" t="s">
        <v>31</v>
      </c>
      <c r="C6440" s="6" t="s">
        <v>31</v>
      </c>
      <c r="D6440" s="6" t="s">
        <v>31</v>
      </c>
      <c r="E6440" s="6" t="s">
        <v>31</v>
      </c>
    </row>
    <row r="6441" spans="1:5" ht="12" x14ac:dyDescent="0.2">
      <c r="A6441" s="6" t="s">
        <v>31</v>
      </c>
      <c r="B6441" s="6" t="s">
        <v>31</v>
      </c>
      <c r="C6441" s="6" t="s">
        <v>31</v>
      </c>
      <c r="D6441" s="6" t="s">
        <v>31</v>
      </c>
      <c r="E6441" s="6" t="s">
        <v>31</v>
      </c>
    </row>
    <row r="6442" spans="1:5" ht="12" x14ac:dyDescent="0.2">
      <c r="A6442" s="7" t="s">
        <v>3593</v>
      </c>
      <c r="B6442" s="8">
        <v>1807</v>
      </c>
      <c r="C6442" s="8">
        <v>12604</v>
      </c>
      <c r="D6442" s="8">
        <v>3240</v>
      </c>
      <c r="E6442" s="8">
        <v>17651</v>
      </c>
    </row>
    <row r="6443" spans="1:5" ht="12" x14ac:dyDescent="0.2">
      <c r="A6443" s="6" t="s">
        <v>3084</v>
      </c>
      <c r="B6443" s="6" t="s">
        <v>31</v>
      </c>
      <c r="C6443" s="6" t="s">
        <v>31</v>
      </c>
      <c r="D6443" s="6" t="s">
        <v>31</v>
      </c>
      <c r="E6443" s="6" t="s">
        <v>31</v>
      </c>
    </row>
    <row r="6444" spans="1:5" ht="12" x14ac:dyDescent="0.2">
      <c r="A6444" s="6" t="s">
        <v>3085</v>
      </c>
      <c r="B6444" s="6" t="s">
        <v>31</v>
      </c>
      <c r="C6444" s="6" t="s">
        <v>31</v>
      </c>
      <c r="D6444" s="6" t="s">
        <v>31</v>
      </c>
      <c r="E6444" s="6" t="s">
        <v>31</v>
      </c>
    </row>
    <row r="6445" spans="1:5" ht="12" x14ac:dyDescent="0.2">
      <c r="A6445" s="6" t="s">
        <v>31</v>
      </c>
      <c r="B6445" s="6" t="s">
        <v>31</v>
      </c>
      <c r="C6445" s="6" t="s">
        <v>31</v>
      </c>
      <c r="D6445" s="6" t="s">
        <v>31</v>
      </c>
      <c r="E6445" s="6" t="s">
        <v>31</v>
      </c>
    </row>
    <row r="6446" spans="1:5" ht="12" x14ac:dyDescent="0.2">
      <c r="A6446" s="6" t="s">
        <v>1349</v>
      </c>
      <c r="B6446" s="6" t="s">
        <v>31</v>
      </c>
      <c r="C6446" s="6" t="s">
        <v>31</v>
      </c>
      <c r="D6446" s="6" t="s">
        <v>31</v>
      </c>
      <c r="E6446" s="6" t="s">
        <v>31</v>
      </c>
    </row>
    <row r="6447" spans="1:5" ht="12" x14ac:dyDescent="0.2">
      <c r="A6447" s="6" t="s">
        <v>1350</v>
      </c>
      <c r="B6447" s="6" t="s">
        <v>31</v>
      </c>
      <c r="C6447" s="6" t="s">
        <v>31</v>
      </c>
      <c r="D6447" s="6" t="s">
        <v>31</v>
      </c>
      <c r="E6447" s="6" t="s">
        <v>31</v>
      </c>
    </row>
    <row r="6448" spans="1:5" ht="12" x14ac:dyDescent="0.2">
      <c r="A6448" s="6" t="s">
        <v>1351</v>
      </c>
      <c r="B6448" s="6" t="s">
        <v>31</v>
      </c>
      <c r="C6448" s="6" t="s">
        <v>31</v>
      </c>
      <c r="D6448" s="6" t="s">
        <v>31</v>
      </c>
      <c r="E6448" s="6" t="s">
        <v>31</v>
      </c>
    </row>
    <row r="6449" spans="1:5" ht="12" x14ac:dyDescent="0.2">
      <c r="A6449" s="6" t="s">
        <v>31</v>
      </c>
      <c r="B6449" s="6" t="s">
        <v>31</v>
      </c>
      <c r="C6449" s="6" t="s">
        <v>31</v>
      </c>
      <c r="D6449" s="6" t="s">
        <v>31</v>
      </c>
      <c r="E6449" s="6" t="s">
        <v>31</v>
      </c>
    </row>
    <row r="6450" spans="1:5" ht="12" x14ac:dyDescent="0.2">
      <c r="A6450" s="6" t="s">
        <v>3117</v>
      </c>
      <c r="B6450" s="6" t="s">
        <v>31</v>
      </c>
      <c r="C6450" s="6" t="s">
        <v>31</v>
      </c>
      <c r="D6450" s="6" t="s">
        <v>31</v>
      </c>
      <c r="E6450" s="6" t="s">
        <v>31</v>
      </c>
    </row>
    <row r="6451" spans="1:5" ht="12" x14ac:dyDescent="0.2">
      <c r="A6451" s="6" t="s">
        <v>1365</v>
      </c>
      <c r="B6451" s="9">
        <v>0</v>
      </c>
      <c r="C6451" s="9">
        <v>0</v>
      </c>
      <c r="D6451" s="9">
        <v>0</v>
      </c>
      <c r="E6451" s="9">
        <v>0</v>
      </c>
    </row>
    <row r="6452" spans="1:5" ht="12" x14ac:dyDescent="0.2">
      <c r="A6452" s="6" t="s">
        <v>31</v>
      </c>
      <c r="B6452" s="6" t="s">
        <v>31</v>
      </c>
      <c r="C6452" s="6" t="s">
        <v>31</v>
      </c>
      <c r="D6452" s="6" t="s">
        <v>31</v>
      </c>
      <c r="E6452" s="6" t="s">
        <v>31</v>
      </c>
    </row>
    <row r="6453" spans="1:5" ht="12" x14ac:dyDescent="0.2">
      <c r="A6453" s="6" t="s">
        <v>31</v>
      </c>
      <c r="B6453" s="6" t="s">
        <v>31</v>
      </c>
      <c r="C6453" s="6" t="s">
        <v>31</v>
      </c>
      <c r="D6453" s="6" t="s">
        <v>31</v>
      </c>
      <c r="E6453" s="6" t="s">
        <v>31</v>
      </c>
    </row>
    <row r="6454" spans="1:5" ht="12" x14ac:dyDescent="0.2">
      <c r="A6454" s="6" t="s">
        <v>3118</v>
      </c>
      <c r="B6454" s="6" t="s">
        <v>31</v>
      </c>
      <c r="C6454" s="6" t="s">
        <v>31</v>
      </c>
      <c r="D6454" s="6" t="s">
        <v>31</v>
      </c>
      <c r="E6454" s="6" t="s">
        <v>31</v>
      </c>
    </row>
    <row r="6455" spans="1:5" ht="12" x14ac:dyDescent="0.2">
      <c r="A6455" s="6" t="s">
        <v>3594</v>
      </c>
      <c r="B6455" s="6" t="s">
        <v>31</v>
      </c>
      <c r="C6455" s="6" t="s">
        <v>31</v>
      </c>
      <c r="D6455" s="6" t="s">
        <v>31</v>
      </c>
      <c r="E6455" s="6" t="s">
        <v>31</v>
      </c>
    </row>
    <row r="6456" spans="1:5" ht="12" x14ac:dyDescent="0.2">
      <c r="A6456" s="6" t="s">
        <v>3595</v>
      </c>
      <c r="B6456" s="9">
        <v>1807</v>
      </c>
      <c r="C6456" s="9">
        <v>0</v>
      </c>
      <c r="D6456" s="9">
        <v>0</v>
      </c>
      <c r="E6456" s="9">
        <v>1807</v>
      </c>
    </row>
    <row r="6457" spans="1:5" ht="12" x14ac:dyDescent="0.2">
      <c r="A6457" s="6" t="s">
        <v>3596</v>
      </c>
      <c r="B6457" s="6" t="s">
        <v>31</v>
      </c>
      <c r="C6457" s="6" t="s">
        <v>31</v>
      </c>
      <c r="D6457" s="6" t="s">
        <v>31</v>
      </c>
      <c r="E6457" s="6" t="s">
        <v>31</v>
      </c>
    </row>
    <row r="6458" spans="1:5" ht="12" x14ac:dyDescent="0.2">
      <c r="A6458" s="6" t="s">
        <v>3597</v>
      </c>
      <c r="B6458" s="9">
        <v>0</v>
      </c>
      <c r="C6458" s="9">
        <v>12604</v>
      </c>
      <c r="D6458" s="9">
        <v>0</v>
      </c>
      <c r="E6458" s="9">
        <v>12604</v>
      </c>
    </row>
    <row r="6459" spans="1:5" ht="12" x14ac:dyDescent="0.2">
      <c r="A6459" s="6" t="s">
        <v>3598</v>
      </c>
      <c r="B6459" s="6" t="s">
        <v>31</v>
      </c>
      <c r="C6459" s="6" t="s">
        <v>31</v>
      </c>
      <c r="D6459" s="6" t="s">
        <v>31</v>
      </c>
      <c r="E6459" s="6" t="s">
        <v>31</v>
      </c>
    </row>
    <row r="6460" spans="1:5" ht="12" x14ac:dyDescent="0.2">
      <c r="A6460" s="6" t="s">
        <v>3599</v>
      </c>
      <c r="B6460" s="9">
        <v>0</v>
      </c>
      <c r="C6460" s="9">
        <v>0</v>
      </c>
      <c r="D6460" s="9">
        <v>3240</v>
      </c>
      <c r="E6460" s="9">
        <v>3240</v>
      </c>
    </row>
    <row r="6461" spans="1:5" ht="12" x14ac:dyDescent="0.2">
      <c r="A6461" s="6" t="s">
        <v>3600</v>
      </c>
      <c r="B6461" s="6" t="s">
        <v>31</v>
      </c>
      <c r="C6461" s="6" t="s">
        <v>31</v>
      </c>
      <c r="D6461" s="6" t="s">
        <v>31</v>
      </c>
      <c r="E6461" s="6" t="s">
        <v>31</v>
      </c>
    </row>
    <row r="6462" spans="1:5" ht="12" x14ac:dyDescent="0.2">
      <c r="A6462" s="6" t="s">
        <v>1503</v>
      </c>
      <c r="B6462" s="9">
        <v>1807</v>
      </c>
      <c r="C6462" s="9">
        <v>12604</v>
      </c>
      <c r="D6462" s="9">
        <v>3240</v>
      </c>
      <c r="E6462" s="9">
        <v>17651</v>
      </c>
    </row>
    <row r="6463" spans="1:5" ht="12" x14ac:dyDescent="0.2">
      <c r="A6463" s="6" t="s">
        <v>31</v>
      </c>
      <c r="B6463" s="6" t="s">
        <v>31</v>
      </c>
      <c r="C6463" s="6" t="s">
        <v>31</v>
      </c>
      <c r="D6463" s="6" t="s">
        <v>31</v>
      </c>
      <c r="E6463" s="6" t="s">
        <v>31</v>
      </c>
    </row>
    <row r="6464" spans="1:5" ht="12" x14ac:dyDescent="0.2">
      <c r="A6464" s="6" t="s">
        <v>31</v>
      </c>
      <c r="B6464" s="6" t="s">
        <v>31</v>
      </c>
      <c r="C6464" s="6" t="s">
        <v>31</v>
      </c>
      <c r="D6464" s="6" t="s">
        <v>31</v>
      </c>
      <c r="E6464" s="6" t="s">
        <v>31</v>
      </c>
    </row>
    <row r="6465" spans="1:5" ht="12" x14ac:dyDescent="0.2">
      <c r="A6465" s="7" t="s">
        <v>3601</v>
      </c>
      <c r="B6465" s="8">
        <v>2168</v>
      </c>
      <c r="C6465" s="8">
        <v>15122</v>
      </c>
      <c r="D6465" s="8">
        <v>3886</v>
      </c>
      <c r="E6465" s="8">
        <v>21176</v>
      </c>
    </row>
    <row r="6466" spans="1:5" ht="12" x14ac:dyDescent="0.2">
      <c r="A6466" s="6" t="s">
        <v>3084</v>
      </c>
      <c r="B6466" s="6" t="s">
        <v>31</v>
      </c>
      <c r="C6466" s="6" t="s">
        <v>31</v>
      </c>
      <c r="D6466" s="6" t="s">
        <v>31</v>
      </c>
      <c r="E6466" s="6" t="s">
        <v>31</v>
      </c>
    </row>
    <row r="6467" spans="1:5" ht="12" x14ac:dyDescent="0.2">
      <c r="A6467" s="6" t="s">
        <v>3085</v>
      </c>
      <c r="B6467" s="6" t="s">
        <v>31</v>
      </c>
      <c r="C6467" s="6" t="s">
        <v>31</v>
      </c>
      <c r="D6467" s="6" t="s">
        <v>31</v>
      </c>
      <c r="E6467" s="6" t="s">
        <v>31</v>
      </c>
    </row>
    <row r="6468" spans="1:5" ht="12" x14ac:dyDescent="0.2">
      <c r="A6468" s="6" t="s">
        <v>31</v>
      </c>
      <c r="B6468" s="6" t="s">
        <v>31</v>
      </c>
      <c r="C6468" s="6" t="s">
        <v>31</v>
      </c>
      <c r="D6468" s="6" t="s">
        <v>31</v>
      </c>
      <c r="E6468" s="6" t="s">
        <v>31</v>
      </c>
    </row>
    <row r="6469" spans="1:5" ht="12" x14ac:dyDescent="0.2">
      <c r="A6469" s="6" t="s">
        <v>1349</v>
      </c>
      <c r="B6469" s="6" t="s">
        <v>31</v>
      </c>
      <c r="C6469" s="6" t="s">
        <v>31</v>
      </c>
      <c r="D6469" s="6" t="s">
        <v>31</v>
      </c>
      <c r="E6469" s="6" t="s">
        <v>31</v>
      </c>
    </row>
    <row r="6470" spans="1:5" ht="12" x14ac:dyDescent="0.2">
      <c r="A6470" s="6" t="s">
        <v>1350</v>
      </c>
      <c r="B6470" s="6" t="s">
        <v>31</v>
      </c>
      <c r="C6470" s="6" t="s">
        <v>31</v>
      </c>
      <c r="D6470" s="6" t="s">
        <v>31</v>
      </c>
      <c r="E6470" s="6" t="s">
        <v>31</v>
      </c>
    </row>
    <row r="6471" spans="1:5" ht="12" x14ac:dyDescent="0.2">
      <c r="A6471" s="6" t="s">
        <v>1351</v>
      </c>
      <c r="B6471" s="6" t="s">
        <v>31</v>
      </c>
      <c r="C6471" s="6" t="s">
        <v>31</v>
      </c>
      <c r="D6471" s="6" t="s">
        <v>31</v>
      </c>
      <c r="E6471" s="6" t="s">
        <v>31</v>
      </c>
    </row>
    <row r="6472" spans="1:5" ht="12" x14ac:dyDescent="0.2">
      <c r="A6472" s="6" t="s">
        <v>31</v>
      </c>
      <c r="B6472" s="6" t="s">
        <v>31</v>
      </c>
      <c r="C6472" s="6" t="s">
        <v>31</v>
      </c>
      <c r="D6472" s="6" t="s">
        <v>31</v>
      </c>
      <c r="E6472" s="6" t="s">
        <v>31</v>
      </c>
    </row>
    <row r="6473" spans="1:5" ht="12" x14ac:dyDescent="0.2">
      <c r="A6473" s="6" t="s">
        <v>3117</v>
      </c>
      <c r="B6473" s="6" t="s">
        <v>31</v>
      </c>
      <c r="C6473" s="6" t="s">
        <v>31</v>
      </c>
      <c r="D6473" s="6" t="s">
        <v>31</v>
      </c>
      <c r="E6473" s="6" t="s">
        <v>31</v>
      </c>
    </row>
    <row r="6474" spans="1:5" ht="12" x14ac:dyDescent="0.2">
      <c r="A6474" s="6" t="s">
        <v>1365</v>
      </c>
      <c r="B6474" s="9">
        <v>0</v>
      </c>
      <c r="C6474" s="9">
        <v>0</v>
      </c>
      <c r="D6474" s="9">
        <v>0</v>
      </c>
      <c r="E6474" s="9">
        <v>0</v>
      </c>
    </row>
    <row r="6475" spans="1:5" ht="12" x14ac:dyDescent="0.2">
      <c r="A6475" s="6" t="s">
        <v>31</v>
      </c>
      <c r="B6475" s="6" t="s">
        <v>31</v>
      </c>
      <c r="C6475" s="6" t="s">
        <v>31</v>
      </c>
      <c r="D6475" s="6" t="s">
        <v>31</v>
      </c>
      <c r="E6475" s="6" t="s">
        <v>31</v>
      </c>
    </row>
    <row r="6476" spans="1:5" ht="12" x14ac:dyDescent="0.2">
      <c r="A6476" s="6" t="s">
        <v>31</v>
      </c>
      <c r="B6476" s="6" t="s">
        <v>31</v>
      </c>
      <c r="C6476" s="6" t="s">
        <v>31</v>
      </c>
      <c r="D6476" s="6" t="s">
        <v>31</v>
      </c>
      <c r="E6476" s="6" t="s">
        <v>31</v>
      </c>
    </row>
    <row r="6477" spans="1:5" ht="12" x14ac:dyDescent="0.2">
      <c r="A6477" s="6" t="s">
        <v>3118</v>
      </c>
      <c r="B6477" s="6" t="s">
        <v>31</v>
      </c>
      <c r="C6477" s="6" t="s">
        <v>31</v>
      </c>
      <c r="D6477" s="6" t="s">
        <v>31</v>
      </c>
      <c r="E6477" s="6" t="s">
        <v>31</v>
      </c>
    </row>
    <row r="6478" spans="1:5" ht="12" x14ac:dyDescent="0.2">
      <c r="A6478" s="6" t="s">
        <v>3602</v>
      </c>
      <c r="B6478" s="6" t="s">
        <v>31</v>
      </c>
      <c r="C6478" s="6" t="s">
        <v>31</v>
      </c>
      <c r="D6478" s="6" t="s">
        <v>31</v>
      </c>
      <c r="E6478" s="6" t="s">
        <v>31</v>
      </c>
    </row>
    <row r="6479" spans="1:5" ht="12" x14ac:dyDescent="0.2">
      <c r="A6479" s="6" t="s">
        <v>3412</v>
      </c>
      <c r="B6479" s="9">
        <v>2168</v>
      </c>
      <c r="C6479" s="9">
        <v>0</v>
      </c>
      <c r="D6479" s="9">
        <v>0</v>
      </c>
      <c r="E6479" s="9">
        <v>2168</v>
      </c>
    </row>
    <row r="6480" spans="1:5" ht="12" x14ac:dyDescent="0.2">
      <c r="A6480" s="6" t="s">
        <v>3603</v>
      </c>
      <c r="B6480" s="6" t="s">
        <v>31</v>
      </c>
      <c r="C6480" s="6" t="s">
        <v>31</v>
      </c>
      <c r="D6480" s="6" t="s">
        <v>31</v>
      </c>
      <c r="E6480" s="6" t="s">
        <v>31</v>
      </c>
    </row>
    <row r="6481" spans="1:5" ht="12" x14ac:dyDescent="0.2">
      <c r="A6481" s="6" t="s">
        <v>3414</v>
      </c>
      <c r="B6481" s="9">
        <v>0</v>
      </c>
      <c r="C6481" s="9">
        <v>15122</v>
      </c>
      <c r="D6481" s="9">
        <v>0</v>
      </c>
      <c r="E6481" s="9">
        <v>15122</v>
      </c>
    </row>
    <row r="6482" spans="1:5" ht="12" x14ac:dyDescent="0.2">
      <c r="A6482" s="6" t="s">
        <v>3604</v>
      </c>
      <c r="B6482" s="6" t="s">
        <v>31</v>
      </c>
      <c r="C6482" s="6" t="s">
        <v>31</v>
      </c>
      <c r="D6482" s="6" t="s">
        <v>31</v>
      </c>
      <c r="E6482" s="6" t="s">
        <v>31</v>
      </c>
    </row>
    <row r="6483" spans="1:5" ht="12" x14ac:dyDescent="0.2">
      <c r="A6483" s="6" t="s">
        <v>3416</v>
      </c>
      <c r="B6483" s="9">
        <v>0</v>
      </c>
      <c r="C6483" s="9">
        <v>0</v>
      </c>
      <c r="D6483" s="9">
        <v>3886</v>
      </c>
      <c r="E6483" s="9">
        <v>3886</v>
      </c>
    </row>
    <row r="6484" spans="1:5" ht="12" x14ac:dyDescent="0.2">
      <c r="A6484" s="6" t="s">
        <v>3605</v>
      </c>
      <c r="B6484" s="6" t="s">
        <v>31</v>
      </c>
      <c r="C6484" s="6" t="s">
        <v>31</v>
      </c>
      <c r="D6484" s="6" t="s">
        <v>31</v>
      </c>
      <c r="E6484" s="6" t="s">
        <v>31</v>
      </c>
    </row>
    <row r="6485" spans="1:5" ht="12" x14ac:dyDescent="0.2">
      <c r="A6485" s="6" t="s">
        <v>1503</v>
      </c>
      <c r="B6485" s="9">
        <v>2168</v>
      </c>
      <c r="C6485" s="9">
        <v>15122</v>
      </c>
      <c r="D6485" s="9">
        <v>3886</v>
      </c>
      <c r="E6485" s="9">
        <v>21176</v>
      </c>
    </row>
    <row r="6486" spans="1:5" ht="12" x14ac:dyDescent="0.2">
      <c r="A6486" s="6" t="s">
        <v>31</v>
      </c>
      <c r="B6486" s="6" t="s">
        <v>31</v>
      </c>
      <c r="C6486" s="6" t="s">
        <v>31</v>
      </c>
      <c r="D6486" s="6" t="s">
        <v>31</v>
      </c>
      <c r="E6486" s="6" t="s">
        <v>31</v>
      </c>
    </row>
    <row r="6487" spans="1:5" ht="12" x14ac:dyDescent="0.2">
      <c r="A6487" s="6" t="s">
        <v>31</v>
      </c>
      <c r="B6487" s="6" t="s">
        <v>31</v>
      </c>
      <c r="C6487" s="6" t="s">
        <v>31</v>
      </c>
      <c r="D6487" s="6" t="s">
        <v>31</v>
      </c>
      <c r="E6487" s="6" t="s">
        <v>31</v>
      </c>
    </row>
    <row r="6488" spans="1:5" ht="12" x14ac:dyDescent="0.2">
      <c r="A6488" s="7" t="s">
        <v>3606</v>
      </c>
      <c r="B6488" s="8">
        <v>2711</v>
      </c>
      <c r="C6488" s="8">
        <v>18901</v>
      </c>
      <c r="D6488" s="8">
        <v>4860</v>
      </c>
      <c r="E6488" s="8">
        <v>26472</v>
      </c>
    </row>
    <row r="6489" spans="1:5" ht="12" x14ac:dyDescent="0.2">
      <c r="A6489" s="6" t="s">
        <v>3084</v>
      </c>
      <c r="B6489" s="6" t="s">
        <v>31</v>
      </c>
      <c r="C6489" s="6" t="s">
        <v>31</v>
      </c>
      <c r="D6489" s="6" t="s">
        <v>31</v>
      </c>
      <c r="E6489" s="6" t="s">
        <v>31</v>
      </c>
    </row>
    <row r="6490" spans="1:5" ht="12" x14ac:dyDescent="0.2">
      <c r="A6490" s="6" t="s">
        <v>3085</v>
      </c>
      <c r="B6490" s="6" t="s">
        <v>31</v>
      </c>
      <c r="C6490" s="6" t="s">
        <v>31</v>
      </c>
      <c r="D6490" s="6" t="s">
        <v>31</v>
      </c>
      <c r="E6490" s="6" t="s">
        <v>31</v>
      </c>
    </row>
    <row r="6491" spans="1:5" ht="12" x14ac:dyDescent="0.2">
      <c r="A6491" s="6" t="s">
        <v>31</v>
      </c>
      <c r="B6491" s="6" t="s">
        <v>31</v>
      </c>
      <c r="C6491" s="6" t="s">
        <v>31</v>
      </c>
      <c r="D6491" s="6" t="s">
        <v>31</v>
      </c>
      <c r="E6491" s="6" t="s">
        <v>31</v>
      </c>
    </row>
    <row r="6492" spans="1:5" ht="12" x14ac:dyDescent="0.2">
      <c r="A6492" s="6" t="s">
        <v>1349</v>
      </c>
      <c r="B6492" s="6" t="s">
        <v>31</v>
      </c>
      <c r="C6492" s="6" t="s">
        <v>31</v>
      </c>
      <c r="D6492" s="6" t="s">
        <v>31</v>
      </c>
      <c r="E6492" s="6" t="s">
        <v>31</v>
      </c>
    </row>
    <row r="6493" spans="1:5" ht="12" x14ac:dyDescent="0.2">
      <c r="A6493" s="6" t="s">
        <v>1350</v>
      </c>
      <c r="B6493" s="6" t="s">
        <v>31</v>
      </c>
      <c r="C6493" s="6" t="s">
        <v>31</v>
      </c>
      <c r="D6493" s="6" t="s">
        <v>31</v>
      </c>
      <c r="E6493" s="6" t="s">
        <v>31</v>
      </c>
    </row>
    <row r="6494" spans="1:5" ht="12" x14ac:dyDescent="0.2">
      <c r="A6494" s="6" t="s">
        <v>1351</v>
      </c>
      <c r="B6494" s="6" t="s">
        <v>31</v>
      </c>
      <c r="C6494" s="6" t="s">
        <v>31</v>
      </c>
      <c r="D6494" s="6" t="s">
        <v>31</v>
      </c>
      <c r="E6494" s="6" t="s">
        <v>31</v>
      </c>
    </row>
    <row r="6495" spans="1:5" ht="12" x14ac:dyDescent="0.2">
      <c r="A6495" s="6" t="s">
        <v>31</v>
      </c>
      <c r="B6495" s="6" t="s">
        <v>31</v>
      </c>
      <c r="C6495" s="6" t="s">
        <v>31</v>
      </c>
      <c r="D6495" s="6" t="s">
        <v>31</v>
      </c>
      <c r="E6495" s="6" t="s">
        <v>31</v>
      </c>
    </row>
    <row r="6496" spans="1:5" ht="12" x14ac:dyDescent="0.2">
      <c r="A6496" s="6" t="s">
        <v>3117</v>
      </c>
      <c r="B6496" s="6" t="s">
        <v>31</v>
      </c>
      <c r="C6496" s="6" t="s">
        <v>31</v>
      </c>
      <c r="D6496" s="6" t="s">
        <v>31</v>
      </c>
      <c r="E6496" s="6" t="s">
        <v>31</v>
      </c>
    </row>
    <row r="6497" spans="1:5" ht="12" x14ac:dyDescent="0.2">
      <c r="A6497" s="6" t="s">
        <v>1365</v>
      </c>
      <c r="B6497" s="9">
        <v>0</v>
      </c>
      <c r="C6497" s="9">
        <v>0</v>
      </c>
      <c r="D6497" s="9">
        <v>0</v>
      </c>
      <c r="E6497" s="9">
        <v>0</v>
      </c>
    </row>
    <row r="6498" spans="1:5" ht="12" x14ac:dyDescent="0.2">
      <c r="A6498" s="6" t="s">
        <v>31</v>
      </c>
      <c r="B6498" s="6" t="s">
        <v>31</v>
      </c>
      <c r="C6498" s="6" t="s">
        <v>31</v>
      </c>
      <c r="D6498" s="6" t="s">
        <v>31</v>
      </c>
      <c r="E6498" s="6" t="s">
        <v>31</v>
      </c>
    </row>
    <row r="6499" spans="1:5" ht="12" x14ac:dyDescent="0.2">
      <c r="A6499" s="6" t="s">
        <v>31</v>
      </c>
      <c r="B6499" s="6" t="s">
        <v>31</v>
      </c>
      <c r="C6499" s="6" t="s">
        <v>31</v>
      </c>
      <c r="D6499" s="6" t="s">
        <v>31</v>
      </c>
      <c r="E6499" s="6" t="s">
        <v>31</v>
      </c>
    </row>
    <row r="6500" spans="1:5" ht="12" x14ac:dyDescent="0.2">
      <c r="A6500" s="6" t="s">
        <v>3118</v>
      </c>
      <c r="B6500" s="6" t="s">
        <v>31</v>
      </c>
      <c r="C6500" s="6" t="s">
        <v>31</v>
      </c>
      <c r="D6500" s="6" t="s">
        <v>31</v>
      </c>
      <c r="E6500" s="6" t="s">
        <v>31</v>
      </c>
    </row>
    <row r="6501" spans="1:5" ht="12" x14ac:dyDescent="0.2">
      <c r="A6501" s="6" t="s">
        <v>3607</v>
      </c>
      <c r="B6501" s="6" t="s">
        <v>31</v>
      </c>
      <c r="C6501" s="6" t="s">
        <v>31</v>
      </c>
      <c r="D6501" s="6" t="s">
        <v>31</v>
      </c>
      <c r="E6501" s="6" t="s">
        <v>31</v>
      </c>
    </row>
    <row r="6502" spans="1:5" ht="12" x14ac:dyDescent="0.2">
      <c r="A6502" s="6" t="s">
        <v>3608</v>
      </c>
      <c r="B6502" s="9">
        <v>2711</v>
      </c>
      <c r="C6502" s="9">
        <v>0</v>
      </c>
      <c r="D6502" s="9">
        <v>0</v>
      </c>
      <c r="E6502" s="9">
        <v>2711</v>
      </c>
    </row>
    <row r="6503" spans="1:5" ht="12" x14ac:dyDescent="0.2">
      <c r="A6503" s="6" t="s">
        <v>3609</v>
      </c>
      <c r="B6503" s="6" t="s">
        <v>31</v>
      </c>
      <c r="C6503" s="6" t="s">
        <v>31</v>
      </c>
      <c r="D6503" s="6" t="s">
        <v>31</v>
      </c>
      <c r="E6503" s="6" t="s">
        <v>31</v>
      </c>
    </row>
    <row r="6504" spans="1:5" ht="12" x14ac:dyDescent="0.2">
      <c r="A6504" s="6" t="s">
        <v>3610</v>
      </c>
      <c r="B6504" s="9">
        <v>0</v>
      </c>
      <c r="C6504" s="9">
        <v>18901</v>
      </c>
      <c r="D6504" s="9">
        <v>0</v>
      </c>
      <c r="E6504" s="9">
        <v>18901</v>
      </c>
    </row>
    <row r="6505" spans="1:5" ht="12" x14ac:dyDescent="0.2">
      <c r="A6505" s="6" t="s">
        <v>3611</v>
      </c>
      <c r="B6505" s="6" t="s">
        <v>31</v>
      </c>
      <c r="C6505" s="6" t="s">
        <v>31</v>
      </c>
      <c r="D6505" s="6" t="s">
        <v>31</v>
      </c>
      <c r="E6505" s="6" t="s">
        <v>31</v>
      </c>
    </row>
    <row r="6506" spans="1:5" ht="12" x14ac:dyDescent="0.2">
      <c r="A6506" s="6" t="s">
        <v>3612</v>
      </c>
      <c r="B6506" s="9">
        <v>0</v>
      </c>
      <c r="C6506" s="9">
        <v>0</v>
      </c>
      <c r="D6506" s="9">
        <v>4860</v>
      </c>
      <c r="E6506" s="9">
        <v>4860</v>
      </c>
    </row>
    <row r="6507" spans="1:5" ht="12" x14ac:dyDescent="0.2">
      <c r="A6507" s="6" t="s">
        <v>3613</v>
      </c>
      <c r="B6507" s="6" t="s">
        <v>31</v>
      </c>
      <c r="C6507" s="6" t="s">
        <v>31</v>
      </c>
      <c r="D6507" s="6" t="s">
        <v>31</v>
      </c>
      <c r="E6507" s="6" t="s">
        <v>31</v>
      </c>
    </row>
    <row r="6508" spans="1:5" ht="12" x14ac:dyDescent="0.2">
      <c r="A6508" s="6" t="s">
        <v>1503</v>
      </c>
      <c r="B6508" s="9">
        <v>2711</v>
      </c>
      <c r="C6508" s="9">
        <v>18901</v>
      </c>
      <c r="D6508" s="9">
        <v>4860</v>
      </c>
      <c r="E6508" s="9">
        <v>26472</v>
      </c>
    </row>
    <row r="6509" spans="1:5" ht="12" x14ac:dyDescent="0.2">
      <c r="A6509" s="6" t="s">
        <v>31</v>
      </c>
      <c r="B6509" s="6" t="s">
        <v>31</v>
      </c>
      <c r="C6509" s="6" t="s">
        <v>31</v>
      </c>
      <c r="D6509" s="6" t="s">
        <v>31</v>
      </c>
      <c r="E6509" s="6" t="s">
        <v>31</v>
      </c>
    </row>
    <row r="6510" spans="1:5" ht="12" x14ac:dyDescent="0.2">
      <c r="A6510" s="6" t="s">
        <v>31</v>
      </c>
      <c r="B6510" s="6" t="s">
        <v>31</v>
      </c>
      <c r="C6510" s="6" t="s">
        <v>31</v>
      </c>
      <c r="D6510" s="6" t="s">
        <v>31</v>
      </c>
      <c r="E6510" s="6" t="s">
        <v>31</v>
      </c>
    </row>
    <row r="6511" spans="1:5" ht="12" x14ac:dyDescent="0.2">
      <c r="A6511" s="7" t="s">
        <v>3614</v>
      </c>
      <c r="B6511" s="8">
        <v>2259</v>
      </c>
      <c r="C6511" s="8">
        <v>15757</v>
      </c>
      <c r="D6511" s="8">
        <v>4050</v>
      </c>
      <c r="E6511" s="8">
        <v>22066</v>
      </c>
    </row>
    <row r="6512" spans="1:5" ht="12" x14ac:dyDescent="0.2">
      <c r="A6512" s="6" t="s">
        <v>3084</v>
      </c>
      <c r="B6512" s="6" t="s">
        <v>31</v>
      </c>
      <c r="C6512" s="6" t="s">
        <v>31</v>
      </c>
      <c r="D6512" s="6" t="s">
        <v>31</v>
      </c>
      <c r="E6512" s="6" t="s">
        <v>31</v>
      </c>
    </row>
    <row r="6513" spans="1:5" ht="12" x14ac:dyDescent="0.2">
      <c r="A6513" s="6" t="s">
        <v>3085</v>
      </c>
      <c r="B6513" s="6" t="s">
        <v>31</v>
      </c>
      <c r="C6513" s="6" t="s">
        <v>31</v>
      </c>
      <c r="D6513" s="6" t="s">
        <v>31</v>
      </c>
      <c r="E6513" s="6" t="s">
        <v>31</v>
      </c>
    </row>
    <row r="6514" spans="1:5" ht="12" x14ac:dyDescent="0.2">
      <c r="A6514" s="6" t="s">
        <v>31</v>
      </c>
      <c r="B6514" s="6" t="s">
        <v>31</v>
      </c>
      <c r="C6514" s="6" t="s">
        <v>31</v>
      </c>
      <c r="D6514" s="6" t="s">
        <v>31</v>
      </c>
      <c r="E6514" s="6" t="s">
        <v>31</v>
      </c>
    </row>
    <row r="6515" spans="1:5" ht="12" x14ac:dyDescent="0.2">
      <c r="A6515" s="6" t="s">
        <v>1349</v>
      </c>
      <c r="B6515" s="6" t="s">
        <v>31</v>
      </c>
      <c r="C6515" s="6" t="s">
        <v>31</v>
      </c>
      <c r="D6515" s="6" t="s">
        <v>31</v>
      </c>
      <c r="E6515" s="6" t="s">
        <v>31</v>
      </c>
    </row>
    <row r="6516" spans="1:5" ht="12" x14ac:dyDescent="0.2">
      <c r="A6516" s="6" t="s">
        <v>1350</v>
      </c>
      <c r="B6516" s="6" t="s">
        <v>31</v>
      </c>
      <c r="C6516" s="6" t="s">
        <v>31</v>
      </c>
      <c r="D6516" s="6" t="s">
        <v>31</v>
      </c>
      <c r="E6516" s="6" t="s">
        <v>31</v>
      </c>
    </row>
    <row r="6517" spans="1:5" ht="12" x14ac:dyDescent="0.2">
      <c r="A6517" s="6" t="s">
        <v>1351</v>
      </c>
      <c r="B6517" s="6" t="s">
        <v>31</v>
      </c>
      <c r="C6517" s="6" t="s">
        <v>31</v>
      </c>
      <c r="D6517" s="6" t="s">
        <v>31</v>
      </c>
      <c r="E6517" s="6" t="s">
        <v>31</v>
      </c>
    </row>
    <row r="6518" spans="1:5" ht="12" x14ac:dyDescent="0.2">
      <c r="A6518" s="6" t="s">
        <v>31</v>
      </c>
      <c r="B6518" s="6" t="s">
        <v>31</v>
      </c>
      <c r="C6518" s="6" t="s">
        <v>31</v>
      </c>
      <c r="D6518" s="6" t="s">
        <v>31</v>
      </c>
      <c r="E6518" s="6" t="s">
        <v>31</v>
      </c>
    </row>
    <row r="6519" spans="1:5" ht="12" x14ac:dyDescent="0.2">
      <c r="A6519" s="6" t="s">
        <v>3117</v>
      </c>
      <c r="B6519" s="6" t="s">
        <v>31</v>
      </c>
      <c r="C6519" s="6" t="s">
        <v>31</v>
      </c>
      <c r="D6519" s="6" t="s">
        <v>31</v>
      </c>
      <c r="E6519" s="6" t="s">
        <v>31</v>
      </c>
    </row>
    <row r="6520" spans="1:5" ht="12" x14ac:dyDescent="0.2">
      <c r="A6520" s="6" t="s">
        <v>1365</v>
      </c>
      <c r="B6520" s="9">
        <v>0</v>
      </c>
      <c r="C6520" s="9">
        <v>0</v>
      </c>
      <c r="D6520" s="9">
        <v>0</v>
      </c>
      <c r="E6520" s="9">
        <v>0</v>
      </c>
    </row>
    <row r="6521" spans="1:5" ht="12" x14ac:dyDescent="0.2">
      <c r="A6521" s="6" t="s">
        <v>31</v>
      </c>
      <c r="B6521" s="6" t="s">
        <v>31</v>
      </c>
      <c r="C6521" s="6" t="s">
        <v>31</v>
      </c>
      <c r="D6521" s="6" t="s">
        <v>31</v>
      </c>
      <c r="E6521" s="6" t="s">
        <v>31</v>
      </c>
    </row>
    <row r="6522" spans="1:5" ht="12" x14ac:dyDescent="0.2">
      <c r="A6522" s="6" t="s">
        <v>31</v>
      </c>
      <c r="B6522" s="6" t="s">
        <v>31</v>
      </c>
      <c r="C6522" s="6" t="s">
        <v>31</v>
      </c>
      <c r="D6522" s="6" t="s">
        <v>31</v>
      </c>
      <c r="E6522" s="6" t="s">
        <v>31</v>
      </c>
    </row>
    <row r="6523" spans="1:5" ht="12" x14ac:dyDescent="0.2">
      <c r="A6523" s="6" t="s">
        <v>3118</v>
      </c>
      <c r="B6523" s="6" t="s">
        <v>31</v>
      </c>
      <c r="C6523" s="6" t="s">
        <v>31</v>
      </c>
      <c r="D6523" s="6" t="s">
        <v>31</v>
      </c>
      <c r="E6523" s="6" t="s">
        <v>31</v>
      </c>
    </row>
    <row r="6524" spans="1:5" ht="12" x14ac:dyDescent="0.2">
      <c r="A6524" s="6" t="s">
        <v>3615</v>
      </c>
      <c r="B6524" s="6" t="s">
        <v>31</v>
      </c>
      <c r="C6524" s="6" t="s">
        <v>31</v>
      </c>
      <c r="D6524" s="6" t="s">
        <v>31</v>
      </c>
      <c r="E6524" s="6" t="s">
        <v>31</v>
      </c>
    </row>
    <row r="6525" spans="1:5" ht="12" x14ac:dyDescent="0.2">
      <c r="A6525" s="6" t="s">
        <v>3616</v>
      </c>
      <c r="B6525" s="9">
        <v>2259</v>
      </c>
      <c r="C6525" s="9">
        <v>0</v>
      </c>
      <c r="D6525" s="9">
        <v>0</v>
      </c>
      <c r="E6525" s="9">
        <v>2259</v>
      </c>
    </row>
    <row r="6526" spans="1:5" ht="12" x14ac:dyDescent="0.2">
      <c r="A6526" s="6" t="s">
        <v>3617</v>
      </c>
      <c r="B6526" s="6" t="s">
        <v>31</v>
      </c>
      <c r="C6526" s="6" t="s">
        <v>31</v>
      </c>
      <c r="D6526" s="6" t="s">
        <v>31</v>
      </c>
      <c r="E6526" s="6" t="s">
        <v>31</v>
      </c>
    </row>
    <row r="6527" spans="1:5" ht="12" x14ac:dyDescent="0.2">
      <c r="A6527" s="6" t="s">
        <v>3618</v>
      </c>
      <c r="B6527" s="9">
        <v>0</v>
      </c>
      <c r="C6527" s="9">
        <v>15757</v>
      </c>
      <c r="D6527" s="9">
        <v>0</v>
      </c>
      <c r="E6527" s="9">
        <v>15757</v>
      </c>
    </row>
    <row r="6528" spans="1:5" ht="12" x14ac:dyDescent="0.2">
      <c r="A6528" s="6" t="s">
        <v>3619</v>
      </c>
      <c r="B6528" s="6" t="s">
        <v>31</v>
      </c>
      <c r="C6528" s="6" t="s">
        <v>31</v>
      </c>
      <c r="D6528" s="6" t="s">
        <v>31</v>
      </c>
      <c r="E6528" s="6" t="s">
        <v>31</v>
      </c>
    </row>
    <row r="6529" spans="1:5" ht="12" x14ac:dyDescent="0.2">
      <c r="A6529" s="6" t="s">
        <v>3620</v>
      </c>
      <c r="B6529" s="9">
        <v>0</v>
      </c>
      <c r="C6529" s="9">
        <v>0</v>
      </c>
      <c r="D6529" s="9">
        <v>4050</v>
      </c>
      <c r="E6529" s="9">
        <v>4050</v>
      </c>
    </row>
    <row r="6530" spans="1:5" ht="12" x14ac:dyDescent="0.2">
      <c r="A6530" s="6" t="s">
        <v>3621</v>
      </c>
      <c r="B6530" s="6" t="s">
        <v>31</v>
      </c>
      <c r="C6530" s="6" t="s">
        <v>31</v>
      </c>
      <c r="D6530" s="6" t="s">
        <v>31</v>
      </c>
      <c r="E6530" s="6" t="s">
        <v>31</v>
      </c>
    </row>
    <row r="6531" spans="1:5" ht="12" x14ac:dyDescent="0.2">
      <c r="A6531" s="6" t="s">
        <v>1503</v>
      </c>
      <c r="B6531" s="9">
        <v>2259</v>
      </c>
      <c r="C6531" s="9">
        <v>15757</v>
      </c>
      <c r="D6531" s="9">
        <v>4050</v>
      </c>
      <c r="E6531" s="9">
        <v>22066</v>
      </c>
    </row>
    <row r="6532" spans="1:5" ht="12" x14ac:dyDescent="0.2">
      <c r="A6532" s="6" t="s">
        <v>31</v>
      </c>
      <c r="B6532" s="6" t="s">
        <v>31</v>
      </c>
      <c r="C6532" s="6" t="s">
        <v>31</v>
      </c>
      <c r="D6532" s="6" t="s">
        <v>31</v>
      </c>
      <c r="E6532" s="6" t="s">
        <v>31</v>
      </c>
    </row>
    <row r="6533" spans="1:5" ht="12" x14ac:dyDescent="0.2">
      <c r="A6533" s="6" t="s">
        <v>31</v>
      </c>
      <c r="B6533" s="6" t="s">
        <v>31</v>
      </c>
      <c r="C6533" s="6" t="s">
        <v>31</v>
      </c>
      <c r="D6533" s="6" t="s">
        <v>31</v>
      </c>
      <c r="E6533" s="6" t="s">
        <v>31</v>
      </c>
    </row>
    <row r="6534" spans="1:5" ht="12" x14ac:dyDescent="0.2">
      <c r="A6534" s="7" t="s">
        <v>3622</v>
      </c>
      <c r="B6534" s="8">
        <v>2711</v>
      </c>
      <c r="C6534" s="8">
        <v>18901</v>
      </c>
      <c r="D6534" s="8">
        <v>4860</v>
      </c>
      <c r="E6534" s="8">
        <v>26472</v>
      </c>
    </row>
    <row r="6535" spans="1:5" ht="12" x14ac:dyDescent="0.2">
      <c r="A6535" s="6" t="s">
        <v>3084</v>
      </c>
      <c r="B6535" s="6" t="s">
        <v>31</v>
      </c>
      <c r="C6535" s="6" t="s">
        <v>31</v>
      </c>
      <c r="D6535" s="6" t="s">
        <v>31</v>
      </c>
      <c r="E6535" s="6" t="s">
        <v>31</v>
      </c>
    </row>
    <row r="6536" spans="1:5" ht="12" x14ac:dyDescent="0.2">
      <c r="A6536" s="6" t="s">
        <v>3085</v>
      </c>
      <c r="B6536" s="6" t="s">
        <v>31</v>
      </c>
      <c r="C6536" s="6" t="s">
        <v>31</v>
      </c>
      <c r="D6536" s="6" t="s">
        <v>31</v>
      </c>
      <c r="E6536" s="6" t="s">
        <v>31</v>
      </c>
    </row>
    <row r="6537" spans="1:5" ht="12" x14ac:dyDescent="0.2">
      <c r="A6537" s="6" t="s">
        <v>31</v>
      </c>
      <c r="B6537" s="6" t="s">
        <v>31</v>
      </c>
      <c r="C6537" s="6" t="s">
        <v>31</v>
      </c>
      <c r="D6537" s="6" t="s">
        <v>31</v>
      </c>
      <c r="E6537" s="6" t="s">
        <v>31</v>
      </c>
    </row>
    <row r="6538" spans="1:5" ht="12" x14ac:dyDescent="0.2">
      <c r="A6538" s="6" t="s">
        <v>1349</v>
      </c>
      <c r="B6538" s="6" t="s">
        <v>31</v>
      </c>
      <c r="C6538" s="6" t="s">
        <v>31</v>
      </c>
      <c r="D6538" s="6" t="s">
        <v>31</v>
      </c>
      <c r="E6538" s="6" t="s">
        <v>31</v>
      </c>
    </row>
    <row r="6539" spans="1:5" ht="12" x14ac:dyDescent="0.2">
      <c r="A6539" s="6" t="s">
        <v>1350</v>
      </c>
      <c r="B6539" s="6" t="s">
        <v>31</v>
      </c>
      <c r="C6539" s="6" t="s">
        <v>31</v>
      </c>
      <c r="D6539" s="6" t="s">
        <v>31</v>
      </c>
      <c r="E6539" s="6" t="s">
        <v>31</v>
      </c>
    </row>
    <row r="6540" spans="1:5" ht="12" x14ac:dyDescent="0.2">
      <c r="A6540" s="6" t="s">
        <v>1351</v>
      </c>
      <c r="B6540" s="6" t="s">
        <v>31</v>
      </c>
      <c r="C6540" s="6" t="s">
        <v>31</v>
      </c>
      <c r="D6540" s="6" t="s">
        <v>31</v>
      </c>
      <c r="E6540" s="6" t="s">
        <v>31</v>
      </c>
    </row>
    <row r="6541" spans="1:5" ht="12" x14ac:dyDescent="0.2">
      <c r="A6541" s="6" t="s">
        <v>31</v>
      </c>
      <c r="B6541" s="6" t="s">
        <v>31</v>
      </c>
      <c r="C6541" s="6" t="s">
        <v>31</v>
      </c>
      <c r="D6541" s="6" t="s">
        <v>31</v>
      </c>
      <c r="E6541" s="6" t="s">
        <v>31</v>
      </c>
    </row>
    <row r="6542" spans="1:5" ht="12" x14ac:dyDescent="0.2">
      <c r="A6542" s="6" t="s">
        <v>3117</v>
      </c>
      <c r="B6542" s="6" t="s">
        <v>31</v>
      </c>
      <c r="C6542" s="6" t="s">
        <v>31</v>
      </c>
      <c r="D6542" s="6" t="s">
        <v>31</v>
      </c>
      <c r="E6542" s="6" t="s">
        <v>31</v>
      </c>
    </row>
    <row r="6543" spans="1:5" ht="12" x14ac:dyDescent="0.2">
      <c r="A6543" s="6" t="s">
        <v>1365</v>
      </c>
      <c r="B6543" s="9">
        <v>0</v>
      </c>
      <c r="C6543" s="9">
        <v>0</v>
      </c>
      <c r="D6543" s="9">
        <v>0</v>
      </c>
      <c r="E6543" s="9">
        <v>0</v>
      </c>
    </row>
    <row r="6544" spans="1:5" ht="12" x14ac:dyDescent="0.2">
      <c r="A6544" s="6" t="s">
        <v>31</v>
      </c>
      <c r="B6544" s="6" t="s">
        <v>31</v>
      </c>
      <c r="C6544" s="6" t="s">
        <v>31</v>
      </c>
      <c r="D6544" s="6" t="s">
        <v>31</v>
      </c>
      <c r="E6544" s="6" t="s">
        <v>31</v>
      </c>
    </row>
    <row r="6545" spans="1:5" ht="12" x14ac:dyDescent="0.2">
      <c r="A6545" s="6" t="s">
        <v>31</v>
      </c>
      <c r="B6545" s="6" t="s">
        <v>31</v>
      </c>
      <c r="C6545" s="6" t="s">
        <v>31</v>
      </c>
      <c r="D6545" s="6" t="s">
        <v>31</v>
      </c>
      <c r="E6545" s="6" t="s">
        <v>31</v>
      </c>
    </row>
    <row r="6546" spans="1:5" ht="12" x14ac:dyDescent="0.2">
      <c r="A6546" s="6" t="s">
        <v>3118</v>
      </c>
      <c r="B6546" s="6" t="s">
        <v>31</v>
      </c>
      <c r="C6546" s="6" t="s">
        <v>31</v>
      </c>
      <c r="D6546" s="6" t="s">
        <v>31</v>
      </c>
      <c r="E6546" s="6" t="s">
        <v>31</v>
      </c>
    </row>
    <row r="6547" spans="1:5" ht="12" x14ac:dyDescent="0.2">
      <c r="A6547" s="6" t="s">
        <v>3623</v>
      </c>
      <c r="B6547" s="6" t="s">
        <v>31</v>
      </c>
      <c r="C6547" s="6" t="s">
        <v>31</v>
      </c>
      <c r="D6547" s="6" t="s">
        <v>31</v>
      </c>
      <c r="E6547" s="6" t="s">
        <v>31</v>
      </c>
    </row>
    <row r="6548" spans="1:5" ht="12" x14ac:dyDescent="0.2">
      <c r="A6548" s="6" t="s">
        <v>3608</v>
      </c>
      <c r="B6548" s="9">
        <v>2711</v>
      </c>
      <c r="C6548" s="9">
        <v>0</v>
      </c>
      <c r="D6548" s="9">
        <v>0</v>
      </c>
      <c r="E6548" s="9">
        <v>2711</v>
      </c>
    </row>
    <row r="6549" spans="1:5" ht="12" x14ac:dyDescent="0.2">
      <c r="A6549" s="6" t="s">
        <v>3624</v>
      </c>
      <c r="B6549" s="6" t="s">
        <v>31</v>
      </c>
      <c r="C6549" s="6" t="s">
        <v>31</v>
      </c>
      <c r="D6549" s="6" t="s">
        <v>31</v>
      </c>
      <c r="E6549" s="6" t="s">
        <v>31</v>
      </c>
    </row>
    <row r="6550" spans="1:5" ht="12" x14ac:dyDescent="0.2">
      <c r="A6550" s="6" t="s">
        <v>3610</v>
      </c>
      <c r="B6550" s="9">
        <v>0</v>
      </c>
      <c r="C6550" s="9">
        <v>18901</v>
      </c>
      <c r="D6550" s="9">
        <v>0</v>
      </c>
      <c r="E6550" s="9">
        <v>18901</v>
      </c>
    </row>
    <row r="6551" spans="1:5" ht="12" x14ac:dyDescent="0.2">
      <c r="A6551" s="6" t="s">
        <v>3625</v>
      </c>
      <c r="B6551" s="6" t="s">
        <v>31</v>
      </c>
      <c r="C6551" s="6" t="s">
        <v>31</v>
      </c>
      <c r="D6551" s="6" t="s">
        <v>31</v>
      </c>
      <c r="E6551" s="6" t="s">
        <v>31</v>
      </c>
    </row>
    <row r="6552" spans="1:5" ht="12" x14ac:dyDescent="0.2">
      <c r="A6552" s="6" t="s">
        <v>3612</v>
      </c>
      <c r="B6552" s="9">
        <v>0</v>
      </c>
      <c r="C6552" s="9">
        <v>0</v>
      </c>
      <c r="D6552" s="9">
        <v>4860</v>
      </c>
      <c r="E6552" s="9">
        <v>4860</v>
      </c>
    </row>
    <row r="6553" spans="1:5" ht="12" x14ac:dyDescent="0.2">
      <c r="A6553" s="6" t="s">
        <v>3626</v>
      </c>
      <c r="B6553" s="6" t="s">
        <v>31</v>
      </c>
      <c r="C6553" s="6" t="s">
        <v>31</v>
      </c>
      <c r="D6553" s="6" t="s">
        <v>31</v>
      </c>
      <c r="E6553" s="6" t="s">
        <v>31</v>
      </c>
    </row>
    <row r="6554" spans="1:5" ht="12" x14ac:dyDescent="0.2">
      <c r="A6554" s="6" t="s">
        <v>1503</v>
      </c>
      <c r="B6554" s="9">
        <v>2711</v>
      </c>
      <c r="C6554" s="9">
        <v>18901</v>
      </c>
      <c r="D6554" s="9">
        <v>4860</v>
      </c>
      <c r="E6554" s="9">
        <v>26472</v>
      </c>
    </row>
    <row r="6555" spans="1:5" ht="12" x14ac:dyDescent="0.2">
      <c r="A6555" s="6" t="s">
        <v>31</v>
      </c>
      <c r="B6555" s="6" t="s">
        <v>31</v>
      </c>
      <c r="C6555" s="6" t="s">
        <v>31</v>
      </c>
      <c r="D6555" s="6" t="s">
        <v>31</v>
      </c>
      <c r="E6555" s="6" t="s">
        <v>31</v>
      </c>
    </row>
    <row r="6556" spans="1:5" ht="12" x14ac:dyDescent="0.2">
      <c r="A6556" s="6" t="s">
        <v>31</v>
      </c>
      <c r="B6556" s="6" t="s">
        <v>31</v>
      </c>
      <c r="C6556" s="6" t="s">
        <v>31</v>
      </c>
      <c r="D6556" s="6" t="s">
        <v>31</v>
      </c>
      <c r="E6556" s="6" t="s">
        <v>31</v>
      </c>
    </row>
    <row r="6557" spans="1:5" ht="12" x14ac:dyDescent="0.2">
      <c r="A6557" s="7" t="s">
        <v>3627</v>
      </c>
      <c r="B6557" s="8">
        <v>3390</v>
      </c>
      <c r="C6557" s="8">
        <v>23618</v>
      </c>
      <c r="D6557" s="8">
        <v>6078</v>
      </c>
      <c r="E6557" s="8">
        <v>33086</v>
      </c>
    </row>
    <row r="6558" spans="1:5" ht="12" x14ac:dyDescent="0.2">
      <c r="A6558" s="6" t="s">
        <v>3084</v>
      </c>
      <c r="B6558" s="6" t="s">
        <v>31</v>
      </c>
      <c r="C6558" s="6" t="s">
        <v>31</v>
      </c>
      <c r="D6558" s="6" t="s">
        <v>31</v>
      </c>
      <c r="E6558" s="6" t="s">
        <v>31</v>
      </c>
    </row>
    <row r="6559" spans="1:5" ht="12" x14ac:dyDescent="0.2">
      <c r="A6559" s="6" t="s">
        <v>3085</v>
      </c>
      <c r="B6559" s="6" t="s">
        <v>31</v>
      </c>
      <c r="C6559" s="6" t="s">
        <v>31</v>
      </c>
      <c r="D6559" s="6" t="s">
        <v>31</v>
      </c>
      <c r="E6559" s="6" t="s">
        <v>31</v>
      </c>
    </row>
    <row r="6560" spans="1:5" ht="12" x14ac:dyDescent="0.2">
      <c r="A6560" s="6" t="s">
        <v>31</v>
      </c>
      <c r="B6560" s="6" t="s">
        <v>31</v>
      </c>
      <c r="C6560" s="6" t="s">
        <v>31</v>
      </c>
      <c r="D6560" s="6" t="s">
        <v>31</v>
      </c>
      <c r="E6560" s="6" t="s">
        <v>31</v>
      </c>
    </row>
    <row r="6561" spans="1:5" ht="12" x14ac:dyDescent="0.2">
      <c r="A6561" s="6" t="s">
        <v>1349</v>
      </c>
      <c r="B6561" s="6" t="s">
        <v>31</v>
      </c>
      <c r="C6561" s="6" t="s">
        <v>31</v>
      </c>
      <c r="D6561" s="6" t="s">
        <v>31</v>
      </c>
      <c r="E6561" s="6" t="s">
        <v>31</v>
      </c>
    </row>
    <row r="6562" spans="1:5" ht="12" x14ac:dyDescent="0.2">
      <c r="A6562" s="6" t="s">
        <v>1350</v>
      </c>
      <c r="B6562" s="6" t="s">
        <v>31</v>
      </c>
      <c r="C6562" s="6" t="s">
        <v>31</v>
      </c>
      <c r="D6562" s="6" t="s">
        <v>31</v>
      </c>
      <c r="E6562" s="6" t="s">
        <v>31</v>
      </c>
    </row>
    <row r="6563" spans="1:5" ht="12" x14ac:dyDescent="0.2">
      <c r="A6563" s="6" t="s">
        <v>1351</v>
      </c>
      <c r="B6563" s="6" t="s">
        <v>31</v>
      </c>
      <c r="C6563" s="6" t="s">
        <v>31</v>
      </c>
      <c r="D6563" s="6" t="s">
        <v>31</v>
      </c>
      <c r="E6563" s="6" t="s">
        <v>31</v>
      </c>
    </row>
    <row r="6564" spans="1:5" ht="12" x14ac:dyDescent="0.2">
      <c r="A6564" s="6" t="s">
        <v>31</v>
      </c>
      <c r="B6564" s="6" t="s">
        <v>31</v>
      </c>
      <c r="C6564" s="6" t="s">
        <v>31</v>
      </c>
      <c r="D6564" s="6" t="s">
        <v>31</v>
      </c>
      <c r="E6564" s="6" t="s">
        <v>31</v>
      </c>
    </row>
    <row r="6565" spans="1:5" ht="12" x14ac:dyDescent="0.2">
      <c r="A6565" s="6" t="s">
        <v>3117</v>
      </c>
      <c r="B6565" s="6" t="s">
        <v>31</v>
      </c>
      <c r="C6565" s="6" t="s">
        <v>31</v>
      </c>
      <c r="D6565" s="6" t="s">
        <v>31</v>
      </c>
      <c r="E6565" s="6" t="s">
        <v>31</v>
      </c>
    </row>
    <row r="6566" spans="1:5" ht="12" x14ac:dyDescent="0.2">
      <c r="A6566" s="6" t="s">
        <v>1365</v>
      </c>
      <c r="B6566" s="9">
        <v>0</v>
      </c>
      <c r="C6566" s="9">
        <v>0</v>
      </c>
      <c r="D6566" s="9">
        <v>0</v>
      </c>
      <c r="E6566" s="9">
        <v>0</v>
      </c>
    </row>
    <row r="6567" spans="1:5" ht="12" x14ac:dyDescent="0.2">
      <c r="A6567" s="6" t="s">
        <v>31</v>
      </c>
      <c r="B6567" s="6" t="s">
        <v>31</v>
      </c>
      <c r="C6567" s="6" t="s">
        <v>31</v>
      </c>
      <c r="D6567" s="6" t="s">
        <v>31</v>
      </c>
      <c r="E6567" s="6" t="s">
        <v>31</v>
      </c>
    </row>
    <row r="6568" spans="1:5" ht="12" x14ac:dyDescent="0.2">
      <c r="A6568" s="6" t="s">
        <v>31</v>
      </c>
      <c r="B6568" s="6" t="s">
        <v>31</v>
      </c>
      <c r="C6568" s="6" t="s">
        <v>31</v>
      </c>
      <c r="D6568" s="6" t="s">
        <v>31</v>
      </c>
      <c r="E6568" s="6" t="s">
        <v>31</v>
      </c>
    </row>
    <row r="6569" spans="1:5" ht="12" x14ac:dyDescent="0.2">
      <c r="A6569" s="6" t="s">
        <v>3118</v>
      </c>
      <c r="B6569" s="6" t="s">
        <v>31</v>
      </c>
      <c r="C6569" s="6" t="s">
        <v>31</v>
      </c>
      <c r="D6569" s="6" t="s">
        <v>31</v>
      </c>
      <c r="E6569" s="6" t="s">
        <v>31</v>
      </c>
    </row>
    <row r="6570" spans="1:5" ht="12" x14ac:dyDescent="0.2">
      <c r="A6570" s="6" t="s">
        <v>3628</v>
      </c>
      <c r="B6570" s="6" t="s">
        <v>31</v>
      </c>
      <c r="C6570" s="6" t="s">
        <v>31</v>
      </c>
      <c r="D6570" s="6" t="s">
        <v>31</v>
      </c>
      <c r="E6570" s="6" t="s">
        <v>31</v>
      </c>
    </row>
    <row r="6571" spans="1:5" ht="12" x14ac:dyDescent="0.2">
      <c r="A6571" s="6" t="s">
        <v>3629</v>
      </c>
      <c r="B6571" s="9">
        <v>3390</v>
      </c>
      <c r="C6571" s="9">
        <v>0</v>
      </c>
      <c r="D6571" s="9">
        <v>0</v>
      </c>
      <c r="E6571" s="9">
        <v>3390</v>
      </c>
    </row>
    <row r="6572" spans="1:5" ht="12" x14ac:dyDescent="0.2">
      <c r="A6572" s="6" t="s">
        <v>3630</v>
      </c>
      <c r="B6572" s="6" t="s">
        <v>31</v>
      </c>
      <c r="C6572" s="6" t="s">
        <v>31</v>
      </c>
      <c r="D6572" s="6" t="s">
        <v>31</v>
      </c>
      <c r="E6572" s="6" t="s">
        <v>31</v>
      </c>
    </row>
    <row r="6573" spans="1:5" ht="12" x14ac:dyDescent="0.2">
      <c r="A6573" s="6" t="s">
        <v>3631</v>
      </c>
      <c r="B6573" s="9">
        <v>0</v>
      </c>
      <c r="C6573" s="9">
        <v>23618</v>
      </c>
      <c r="D6573" s="9">
        <v>0</v>
      </c>
      <c r="E6573" s="9">
        <v>23618</v>
      </c>
    </row>
    <row r="6574" spans="1:5" ht="12" x14ac:dyDescent="0.2">
      <c r="A6574" s="6" t="s">
        <v>3632</v>
      </c>
      <c r="B6574" s="6" t="s">
        <v>31</v>
      </c>
      <c r="C6574" s="6" t="s">
        <v>31</v>
      </c>
      <c r="D6574" s="6" t="s">
        <v>31</v>
      </c>
      <c r="E6574" s="6" t="s">
        <v>31</v>
      </c>
    </row>
    <row r="6575" spans="1:5" ht="12" x14ac:dyDescent="0.2">
      <c r="A6575" s="6" t="s">
        <v>3633</v>
      </c>
      <c r="B6575" s="9">
        <v>0</v>
      </c>
      <c r="C6575" s="9">
        <v>0</v>
      </c>
      <c r="D6575" s="9">
        <v>6078</v>
      </c>
      <c r="E6575" s="9">
        <v>6078</v>
      </c>
    </row>
    <row r="6576" spans="1:5" ht="12" x14ac:dyDescent="0.2">
      <c r="A6576" s="6" t="s">
        <v>3634</v>
      </c>
      <c r="B6576" s="6" t="s">
        <v>31</v>
      </c>
      <c r="C6576" s="6" t="s">
        <v>31</v>
      </c>
      <c r="D6576" s="6" t="s">
        <v>31</v>
      </c>
      <c r="E6576" s="6" t="s">
        <v>31</v>
      </c>
    </row>
    <row r="6577" spans="1:5" ht="12" x14ac:dyDescent="0.2">
      <c r="A6577" s="6" t="s">
        <v>1503</v>
      </c>
      <c r="B6577" s="9">
        <v>3390</v>
      </c>
      <c r="C6577" s="9">
        <v>23618</v>
      </c>
      <c r="D6577" s="9">
        <v>6078</v>
      </c>
      <c r="E6577" s="9">
        <v>33086</v>
      </c>
    </row>
    <row r="6578" spans="1:5" ht="12" x14ac:dyDescent="0.2">
      <c r="A6578" s="6" t="s">
        <v>31</v>
      </c>
      <c r="B6578" s="6" t="s">
        <v>31</v>
      </c>
      <c r="C6578" s="6" t="s">
        <v>31</v>
      </c>
      <c r="D6578" s="6" t="s">
        <v>31</v>
      </c>
      <c r="E6578" s="6" t="s">
        <v>31</v>
      </c>
    </row>
    <row r="6579" spans="1:5" ht="12" x14ac:dyDescent="0.2">
      <c r="A6579" s="6" t="s">
        <v>31</v>
      </c>
      <c r="B6579" s="6" t="s">
        <v>31</v>
      </c>
      <c r="C6579" s="6" t="s">
        <v>31</v>
      </c>
      <c r="D6579" s="6" t="s">
        <v>31</v>
      </c>
      <c r="E6579" s="6" t="s">
        <v>31</v>
      </c>
    </row>
    <row r="6580" spans="1:5" ht="12" x14ac:dyDescent="0.2">
      <c r="A6580" s="7" t="s">
        <v>3635</v>
      </c>
      <c r="B6580" s="8">
        <v>6026</v>
      </c>
      <c r="C6580" s="8">
        <v>42009</v>
      </c>
      <c r="D6580" s="8">
        <v>10802</v>
      </c>
      <c r="E6580" s="8">
        <v>58837</v>
      </c>
    </row>
    <row r="6581" spans="1:5" ht="12" x14ac:dyDescent="0.2">
      <c r="A6581" s="6" t="s">
        <v>3084</v>
      </c>
      <c r="B6581" s="6" t="s">
        <v>31</v>
      </c>
      <c r="C6581" s="6" t="s">
        <v>31</v>
      </c>
      <c r="D6581" s="6" t="s">
        <v>31</v>
      </c>
      <c r="E6581" s="6" t="s">
        <v>31</v>
      </c>
    </row>
    <row r="6582" spans="1:5" ht="12" x14ac:dyDescent="0.2">
      <c r="A6582" s="6" t="s">
        <v>3085</v>
      </c>
      <c r="B6582" s="6" t="s">
        <v>31</v>
      </c>
      <c r="C6582" s="6" t="s">
        <v>31</v>
      </c>
      <c r="D6582" s="6" t="s">
        <v>31</v>
      </c>
      <c r="E6582" s="6" t="s">
        <v>31</v>
      </c>
    </row>
    <row r="6583" spans="1:5" ht="12" x14ac:dyDescent="0.2">
      <c r="A6583" s="6" t="s">
        <v>31</v>
      </c>
      <c r="B6583" s="6" t="s">
        <v>31</v>
      </c>
      <c r="C6583" s="6" t="s">
        <v>31</v>
      </c>
      <c r="D6583" s="6" t="s">
        <v>31</v>
      </c>
      <c r="E6583" s="6" t="s">
        <v>31</v>
      </c>
    </row>
    <row r="6584" spans="1:5" ht="12" x14ac:dyDescent="0.2">
      <c r="A6584" s="6" t="s">
        <v>1349</v>
      </c>
      <c r="B6584" s="6" t="s">
        <v>31</v>
      </c>
      <c r="C6584" s="6" t="s">
        <v>31</v>
      </c>
      <c r="D6584" s="6" t="s">
        <v>31</v>
      </c>
      <c r="E6584" s="6" t="s">
        <v>31</v>
      </c>
    </row>
    <row r="6585" spans="1:5" ht="12" x14ac:dyDescent="0.2">
      <c r="A6585" s="6" t="s">
        <v>1350</v>
      </c>
      <c r="B6585" s="6" t="s">
        <v>31</v>
      </c>
      <c r="C6585" s="6" t="s">
        <v>31</v>
      </c>
      <c r="D6585" s="6" t="s">
        <v>31</v>
      </c>
      <c r="E6585" s="6" t="s">
        <v>31</v>
      </c>
    </row>
    <row r="6586" spans="1:5" ht="12" x14ac:dyDescent="0.2">
      <c r="A6586" s="6" t="s">
        <v>1351</v>
      </c>
      <c r="B6586" s="6" t="s">
        <v>31</v>
      </c>
      <c r="C6586" s="6" t="s">
        <v>31</v>
      </c>
      <c r="D6586" s="6" t="s">
        <v>31</v>
      </c>
      <c r="E6586" s="6" t="s">
        <v>31</v>
      </c>
    </row>
    <row r="6587" spans="1:5" ht="12" x14ac:dyDescent="0.2">
      <c r="A6587" s="6" t="s">
        <v>31</v>
      </c>
      <c r="B6587" s="6" t="s">
        <v>31</v>
      </c>
      <c r="C6587" s="6" t="s">
        <v>31</v>
      </c>
      <c r="D6587" s="6" t="s">
        <v>31</v>
      </c>
      <c r="E6587" s="6" t="s">
        <v>31</v>
      </c>
    </row>
    <row r="6588" spans="1:5" ht="12" x14ac:dyDescent="0.2">
      <c r="A6588" s="6" t="s">
        <v>3117</v>
      </c>
      <c r="B6588" s="6" t="s">
        <v>31</v>
      </c>
      <c r="C6588" s="6" t="s">
        <v>31</v>
      </c>
      <c r="D6588" s="6" t="s">
        <v>31</v>
      </c>
      <c r="E6588" s="6" t="s">
        <v>31</v>
      </c>
    </row>
    <row r="6589" spans="1:5" ht="12" x14ac:dyDescent="0.2">
      <c r="A6589" s="6" t="s">
        <v>1365</v>
      </c>
      <c r="B6589" s="9">
        <v>0</v>
      </c>
      <c r="C6589" s="9">
        <v>0</v>
      </c>
      <c r="D6589" s="9">
        <v>0</v>
      </c>
      <c r="E6589" s="9">
        <v>0</v>
      </c>
    </row>
    <row r="6590" spans="1:5" ht="12" x14ac:dyDescent="0.2">
      <c r="A6590" s="6" t="s">
        <v>31</v>
      </c>
      <c r="B6590" s="6" t="s">
        <v>31</v>
      </c>
      <c r="C6590" s="6" t="s">
        <v>31</v>
      </c>
      <c r="D6590" s="6" t="s">
        <v>31</v>
      </c>
      <c r="E6590" s="6" t="s">
        <v>31</v>
      </c>
    </row>
    <row r="6591" spans="1:5" ht="12" x14ac:dyDescent="0.2">
      <c r="A6591" s="6" t="s">
        <v>31</v>
      </c>
      <c r="B6591" s="6" t="s">
        <v>31</v>
      </c>
      <c r="C6591" s="6" t="s">
        <v>31</v>
      </c>
      <c r="D6591" s="6" t="s">
        <v>31</v>
      </c>
      <c r="E6591" s="6" t="s">
        <v>31</v>
      </c>
    </row>
    <row r="6592" spans="1:5" ht="12" x14ac:dyDescent="0.2">
      <c r="A6592" s="6" t="s">
        <v>3118</v>
      </c>
      <c r="B6592" s="6" t="s">
        <v>31</v>
      </c>
      <c r="C6592" s="6" t="s">
        <v>31</v>
      </c>
      <c r="D6592" s="6" t="s">
        <v>31</v>
      </c>
      <c r="E6592" s="6" t="s">
        <v>31</v>
      </c>
    </row>
    <row r="6593" spans="1:5" ht="12" x14ac:dyDescent="0.2">
      <c r="A6593" s="6" t="s">
        <v>3636</v>
      </c>
      <c r="B6593" s="6" t="s">
        <v>31</v>
      </c>
      <c r="C6593" s="6" t="s">
        <v>31</v>
      </c>
      <c r="D6593" s="6" t="s">
        <v>31</v>
      </c>
      <c r="E6593" s="6" t="s">
        <v>31</v>
      </c>
    </row>
    <row r="6594" spans="1:5" ht="12" x14ac:dyDescent="0.2">
      <c r="A6594" s="6" t="s">
        <v>3637</v>
      </c>
      <c r="B6594" s="9">
        <v>6026</v>
      </c>
      <c r="C6594" s="9">
        <v>0</v>
      </c>
      <c r="D6594" s="9">
        <v>0</v>
      </c>
      <c r="E6594" s="9">
        <v>6026</v>
      </c>
    </row>
    <row r="6595" spans="1:5" ht="12" x14ac:dyDescent="0.2">
      <c r="A6595" s="6" t="s">
        <v>3638</v>
      </c>
      <c r="B6595" s="6" t="s">
        <v>31</v>
      </c>
      <c r="C6595" s="6" t="s">
        <v>31</v>
      </c>
      <c r="D6595" s="6" t="s">
        <v>31</v>
      </c>
      <c r="E6595" s="6" t="s">
        <v>31</v>
      </c>
    </row>
    <row r="6596" spans="1:5" ht="12" x14ac:dyDescent="0.2">
      <c r="A6596" s="6" t="s">
        <v>3639</v>
      </c>
      <c r="B6596" s="9">
        <v>0</v>
      </c>
      <c r="C6596" s="9">
        <v>42009</v>
      </c>
      <c r="D6596" s="9">
        <v>0</v>
      </c>
      <c r="E6596" s="9">
        <v>42009</v>
      </c>
    </row>
    <row r="6597" spans="1:5" ht="12" x14ac:dyDescent="0.2">
      <c r="A6597" s="6" t="s">
        <v>3640</v>
      </c>
      <c r="B6597" s="6" t="s">
        <v>31</v>
      </c>
      <c r="C6597" s="6" t="s">
        <v>31</v>
      </c>
      <c r="D6597" s="6" t="s">
        <v>31</v>
      </c>
      <c r="E6597" s="6" t="s">
        <v>31</v>
      </c>
    </row>
    <row r="6598" spans="1:5" ht="12" x14ac:dyDescent="0.2">
      <c r="A6598" s="6" t="s">
        <v>3641</v>
      </c>
      <c r="B6598" s="9">
        <v>0</v>
      </c>
      <c r="C6598" s="9">
        <v>0</v>
      </c>
      <c r="D6598" s="9">
        <v>10802</v>
      </c>
      <c r="E6598" s="9">
        <v>10802</v>
      </c>
    </row>
    <row r="6599" spans="1:5" ht="12" x14ac:dyDescent="0.2">
      <c r="A6599" s="6" t="s">
        <v>3642</v>
      </c>
      <c r="B6599" s="6" t="s">
        <v>31</v>
      </c>
      <c r="C6599" s="6" t="s">
        <v>31</v>
      </c>
      <c r="D6599" s="6" t="s">
        <v>31</v>
      </c>
      <c r="E6599" s="6" t="s">
        <v>31</v>
      </c>
    </row>
    <row r="6600" spans="1:5" ht="12" x14ac:dyDescent="0.2">
      <c r="A6600" s="6" t="s">
        <v>1503</v>
      </c>
      <c r="B6600" s="9">
        <v>6026</v>
      </c>
      <c r="C6600" s="9">
        <v>42009</v>
      </c>
      <c r="D6600" s="9">
        <v>10802</v>
      </c>
      <c r="E6600" s="9">
        <v>58837</v>
      </c>
    </row>
    <row r="6601" spans="1:5" ht="12" x14ac:dyDescent="0.2">
      <c r="A6601" s="6" t="s">
        <v>31</v>
      </c>
      <c r="B6601" s="6" t="s">
        <v>31</v>
      </c>
      <c r="C6601" s="6" t="s">
        <v>31</v>
      </c>
      <c r="D6601" s="6" t="s">
        <v>31</v>
      </c>
      <c r="E6601" s="6" t="s">
        <v>31</v>
      </c>
    </row>
    <row r="6602" spans="1:5" ht="12" x14ac:dyDescent="0.2">
      <c r="A6602" s="6" t="s">
        <v>31</v>
      </c>
      <c r="B6602" s="6" t="s">
        <v>31</v>
      </c>
      <c r="C6602" s="6" t="s">
        <v>31</v>
      </c>
      <c r="D6602" s="6" t="s">
        <v>31</v>
      </c>
      <c r="E6602" s="6" t="s">
        <v>31</v>
      </c>
    </row>
    <row r="6603" spans="1:5" ht="12" x14ac:dyDescent="0.2">
      <c r="A6603" s="6" t="s">
        <v>31</v>
      </c>
      <c r="B6603" s="6" t="s">
        <v>31</v>
      </c>
      <c r="C6603" s="6" t="s">
        <v>31</v>
      </c>
      <c r="D6603" s="6" t="s">
        <v>31</v>
      </c>
      <c r="E6603" s="6" t="s">
        <v>31</v>
      </c>
    </row>
    <row r="6604" spans="1:5" ht="12" x14ac:dyDescent="0.2">
      <c r="A6604" s="7" t="s">
        <v>3643</v>
      </c>
      <c r="B6604" s="8">
        <v>7232</v>
      </c>
      <c r="C6604" s="8">
        <v>50390</v>
      </c>
      <c r="D6604" s="8">
        <v>12967</v>
      </c>
      <c r="E6604" s="8">
        <v>70589</v>
      </c>
    </row>
    <row r="6605" spans="1:5" ht="12" x14ac:dyDescent="0.2">
      <c r="A6605" s="6" t="s">
        <v>3084</v>
      </c>
      <c r="B6605" s="6" t="s">
        <v>31</v>
      </c>
      <c r="C6605" s="6" t="s">
        <v>31</v>
      </c>
      <c r="D6605" s="6" t="s">
        <v>31</v>
      </c>
      <c r="E6605" s="6" t="s">
        <v>31</v>
      </c>
    </row>
    <row r="6606" spans="1:5" ht="12" x14ac:dyDescent="0.2">
      <c r="A6606" s="6" t="s">
        <v>3085</v>
      </c>
      <c r="B6606" s="6" t="s">
        <v>31</v>
      </c>
      <c r="C6606" s="6" t="s">
        <v>31</v>
      </c>
      <c r="D6606" s="6" t="s">
        <v>31</v>
      </c>
      <c r="E6606" s="6" t="s">
        <v>31</v>
      </c>
    </row>
    <row r="6607" spans="1:5" ht="12" x14ac:dyDescent="0.2">
      <c r="A6607" s="6" t="s">
        <v>31</v>
      </c>
      <c r="B6607" s="6" t="s">
        <v>31</v>
      </c>
      <c r="C6607" s="6" t="s">
        <v>31</v>
      </c>
      <c r="D6607" s="6" t="s">
        <v>31</v>
      </c>
      <c r="E6607" s="6" t="s">
        <v>31</v>
      </c>
    </row>
    <row r="6608" spans="1:5" ht="12" x14ac:dyDescent="0.2">
      <c r="A6608" s="6" t="s">
        <v>1349</v>
      </c>
      <c r="B6608" s="6" t="s">
        <v>31</v>
      </c>
      <c r="C6608" s="6" t="s">
        <v>31</v>
      </c>
      <c r="D6608" s="6" t="s">
        <v>31</v>
      </c>
      <c r="E6608" s="6" t="s">
        <v>31</v>
      </c>
    </row>
    <row r="6609" spans="1:5" ht="12" x14ac:dyDescent="0.2">
      <c r="A6609" s="6" t="s">
        <v>1350</v>
      </c>
      <c r="B6609" s="6" t="s">
        <v>31</v>
      </c>
      <c r="C6609" s="6" t="s">
        <v>31</v>
      </c>
      <c r="D6609" s="6" t="s">
        <v>31</v>
      </c>
      <c r="E6609" s="6" t="s">
        <v>31</v>
      </c>
    </row>
    <row r="6610" spans="1:5" ht="12" x14ac:dyDescent="0.2">
      <c r="A6610" s="6" t="s">
        <v>1351</v>
      </c>
      <c r="B6610" s="6" t="s">
        <v>31</v>
      </c>
      <c r="C6610" s="6" t="s">
        <v>31</v>
      </c>
      <c r="D6610" s="6" t="s">
        <v>31</v>
      </c>
      <c r="E6610" s="6" t="s">
        <v>31</v>
      </c>
    </row>
    <row r="6611" spans="1:5" ht="12" x14ac:dyDescent="0.2">
      <c r="A6611" s="6" t="s">
        <v>31</v>
      </c>
      <c r="B6611" s="6" t="s">
        <v>31</v>
      </c>
      <c r="C6611" s="6" t="s">
        <v>31</v>
      </c>
      <c r="D6611" s="6" t="s">
        <v>31</v>
      </c>
      <c r="E6611" s="6" t="s">
        <v>31</v>
      </c>
    </row>
    <row r="6612" spans="1:5" ht="12" x14ac:dyDescent="0.2">
      <c r="A6612" s="6" t="s">
        <v>3117</v>
      </c>
      <c r="B6612" s="6" t="s">
        <v>31</v>
      </c>
      <c r="C6612" s="6" t="s">
        <v>31</v>
      </c>
      <c r="D6612" s="6" t="s">
        <v>31</v>
      </c>
      <c r="E6612" s="6" t="s">
        <v>31</v>
      </c>
    </row>
    <row r="6613" spans="1:5" ht="12" x14ac:dyDescent="0.2">
      <c r="A6613" s="6" t="s">
        <v>1365</v>
      </c>
      <c r="B6613" s="9">
        <v>0</v>
      </c>
      <c r="C6613" s="9">
        <v>0</v>
      </c>
      <c r="D6613" s="9">
        <v>0</v>
      </c>
      <c r="E6613" s="9">
        <v>0</v>
      </c>
    </row>
    <row r="6614" spans="1:5" ht="12" x14ac:dyDescent="0.2">
      <c r="A6614" s="6" t="s">
        <v>31</v>
      </c>
      <c r="B6614" s="6" t="s">
        <v>31</v>
      </c>
      <c r="C6614" s="6" t="s">
        <v>31</v>
      </c>
      <c r="D6614" s="6" t="s">
        <v>31</v>
      </c>
      <c r="E6614" s="6" t="s">
        <v>31</v>
      </c>
    </row>
    <row r="6615" spans="1:5" ht="12" x14ac:dyDescent="0.2">
      <c r="A6615" s="6" t="s">
        <v>31</v>
      </c>
      <c r="B6615" s="6" t="s">
        <v>31</v>
      </c>
      <c r="C6615" s="6" t="s">
        <v>31</v>
      </c>
      <c r="D6615" s="6" t="s">
        <v>31</v>
      </c>
      <c r="E6615" s="6" t="s">
        <v>31</v>
      </c>
    </row>
    <row r="6616" spans="1:5" ht="12" x14ac:dyDescent="0.2">
      <c r="A6616" s="6" t="s">
        <v>3118</v>
      </c>
      <c r="B6616" s="6" t="s">
        <v>31</v>
      </c>
      <c r="C6616" s="6" t="s">
        <v>31</v>
      </c>
      <c r="D6616" s="6" t="s">
        <v>31</v>
      </c>
      <c r="E6616" s="6" t="s">
        <v>31</v>
      </c>
    </row>
    <row r="6617" spans="1:5" ht="12" x14ac:dyDescent="0.2">
      <c r="A6617" s="6" t="s">
        <v>3644</v>
      </c>
      <c r="B6617" s="6" t="s">
        <v>31</v>
      </c>
      <c r="C6617" s="6" t="s">
        <v>31</v>
      </c>
      <c r="D6617" s="6" t="s">
        <v>31</v>
      </c>
      <c r="E6617" s="6" t="s">
        <v>31</v>
      </c>
    </row>
    <row r="6618" spans="1:5" ht="12" x14ac:dyDescent="0.2">
      <c r="A6618" s="6" t="s">
        <v>3645</v>
      </c>
      <c r="B6618" s="9">
        <v>7232</v>
      </c>
      <c r="C6618" s="9">
        <v>0</v>
      </c>
      <c r="D6618" s="9">
        <v>0</v>
      </c>
      <c r="E6618" s="9">
        <v>7232</v>
      </c>
    </row>
    <row r="6619" spans="1:5" ht="12" x14ac:dyDescent="0.2">
      <c r="A6619" s="6" t="s">
        <v>3646</v>
      </c>
      <c r="B6619" s="6" t="s">
        <v>31</v>
      </c>
      <c r="C6619" s="6" t="s">
        <v>31</v>
      </c>
      <c r="D6619" s="6" t="s">
        <v>31</v>
      </c>
      <c r="E6619" s="6" t="s">
        <v>31</v>
      </c>
    </row>
    <row r="6620" spans="1:5" ht="12" x14ac:dyDescent="0.2">
      <c r="A6620" s="6" t="s">
        <v>3647</v>
      </c>
      <c r="B6620" s="9">
        <v>0</v>
      </c>
      <c r="C6620" s="9">
        <v>50390</v>
      </c>
      <c r="D6620" s="9">
        <v>0</v>
      </c>
      <c r="E6620" s="9">
        <v>50390</v>
      </c>
    </row>
    <row r="6621" spans="1:5" ht="12" x14ac:dyDescent="0.2">
      <c r="A6621" s="6" t="s">
        <v>3648</v>
      </c>
      <c r="B6621" s="6" t="s">
        <v>31</v>
      </c>
      <c r="C6621" s="6" t="s">
        <v>31</v>
      </c>
      <c r="D6621" s="6" t="s">
        <v>31</v>
      </c>
      <c r="E6621" s="6" t="s">
        <v>31</v>
      </c>
    </row>
    <row r="6622" spans="1:5" ht="12" x14ac:dyDescent="0.2">
      <c r="A6622" s="6" t="s">
        <v>3649</v>
      </c>
      <c r="B6622" s="9">
        <v>0</v>
      </c>
      <c r="C6622" s="9">
        <v>0</v>
      </c>
      <c r="D6622" s="9">
        <v>12967</v>
      </c>
      <c r="E6622" s="9">
        <v>12967</v>
      </c>
    </row>
    <row r="6623" spans="1:5" ht="12" x14ac:dyDescent="0.2">
      <c r="A6623" s="6" t="s">
        <v>3650</v>
      </c>
      <c r="B6623" s="6" t="s">
        <v>31</v>
      </c>
      <c r="C6623" s="6" t="s">
        <v>31</v>
      </c>
      <c r="D6623" s="6" t="s">
        <v>31</v>
      </c>
      <c r="E6623" s="6" t="s">
        <v>31</v>
      </c>
    </row>
    <row r="6624" spans="1:5" ht="12" x14ac:dyDescent="0.2">
      <c r="A6624" s="6" t="s">
        <v>1503</v>
      </c>
      <c r="B6624" s="9">
        <v>7232</v>
      </c>
      <c r="C6624" s="9">
        <v>50390</v>
      </c>
      <c r="D6624" s="9">
        <v>12967</v>
      </c>
      <c r="E6624" s="9">
        <v>70589</v>
      </c>
    </row>
    <row r="6625" spans="1:5" ht="12" x14ac:dyDescent="0.2">
      <c r="A6625" s="6" t="s">
        <v>31</v>
      </c>
      <c r="B6625" s="6" t="s">
        <v>31</v>
      </c>
      <c r="C6625" s="6" t="s">
        <v>31</v>
      </c>
      <c r="D6625" s="6" t="s">
        <v>31</v>
      </c>
      <c r="E6625" s="6" t="s">
        <v>31</v>
      </c>
    </row>
    <row r="6626" spans="1:5" ht="12" x14ac:dyDescent="0.2">
      <c r="A6626" s="6" t="s">
        <v>31</v>
      </c>
      <c r="B6626" s="6" t="s">
        <v>31</v>
      </c>
      <c r="C6626" s="6" t="s">
        <v>31</v>
      </c>
      <c r="D6626" s="6" t="s">
        <v>31</v>
      </c>
      <c r="E6626" s="6" t="s">
        <v>31</v>
      </c>
    </row>
    <row r="6627" spans="1:5" ht="12" x14ac:dyDescent="0.2">
      <c r="A6627" s="7" t="s">
        <v>3651</v>
      </c>
      <c r="B6627" s="8">
        <v>9039</v>
      </c>
      <c r="C6627" s="8">
        <v>62995</v>
      </c>
      <c r="D6627" s="8">
        <v>16207</v>
      </c>
      <c r="E6627" s="8">
        <v>88241</v>
      </c>
    </row>
    <row r="6628" spans="1:5" ht="12" x14ac:dyDescent="0.2">
      <c r="A6628" s="6" t="s">
        <v>3084</v>
      </c>
      <c r="B6628" s="6" t="s">
        <v>31</v>
      </c>
      <c r="C6628" s="6" t="s">
        <v>31</v>
      </c>
      <c r="D6628" s="6" t="s">
        <v>31</v>
      </c>
      <c r="E6628" s="6" t="s">
        <v>31</v>
      </c>
    </row>
    <row r="6629" spans="1:5" ht="12" x14ac:dyDescent="0.2">
      <c r="A6629" s="6" t="s">
        <v>3085</v>
      </c>
      <c r="B6629" s="6" t="s">
        <v>31</v>
      </c>
      <c r="C6629" s="6" t="s">
        <v>31</v>
      </c>
      <c r="D6629" s="6" t="s">
        <v>31</v>
      </c>
      <c r="E6629" s="6" t="s">
        <v>31</v>
      </c>
    </row>
    <row r="6630" spans="1:5" ht="12" x14ac:dyDescent="0.2">
      <c r="A6630" s="6" t="s">
        <v>31</v>
      </c>
      <c r="B6630" s="6" t="s">
        <v>31</v>
      </c>
      <c r="C6630" s="6" t="s">
        <v>31</v>
      </c>
      <c r="D6630" s="6" t="s">
        <v>31</v>
      </c>
      <c r="E6630" s="6" t="s">
        <v>31</v>
      </c>
    </row>
    <row r="6631" spans="1:5" ht="12" x14ac:dyDescent="0.2">
      <c r="A6631" s="6" t="s">
        <v>1349</v>
      </c>
      <c r="B6631" s="6" t="s">
        <v>31</v>
      </c>
      <c r="C6631" s="6" t="s">
        <v>31</v>
      </c>
      <c r="D6631" s="6" t="s">
        <v>31</v>
      </c>
      <c r="E6631" s="6" t="s">
        <v>31</v>
      </c>
    </row>
    <row r="6632" spans="1:5" ht="12" x14ac:dyDescent="0.2">
      <c r="A6632" s="6" t="s">
        <v>1350</v>
      </c>
      <c r="B6632" s="6" t="s">
        <v>31</v>
      </c>
      <c r="C6632" s="6" t="s">
        <v>31</v>
      </c>
      <c r="D6632" s="6" t="s">
        <v>31</v>
      </c>
      <c r="E6632" s="6" t="s">
        <v>31</v>
      </c>
    </row>
    <row r="6633" spans="1:5" ht="12" x14ac:dyDescent="0.2">
      <c r="A6633" s="6" t="s">
        <v>1351</v>
      </c>
      <c r="B6633" s="6" t="s">
        <v>31</v>
      </c>
      <c r="C6633" s="6" t="s">
        <v>31</v>
      </c>
      <c r="D6633" s="6" t="s">
        <v>31</v>
      </c>
      <c r="E6633" s="6" t="s">
        <v>31</v>
      </c>
    </row>
    <row r="6634" spans="1:5" ht="12" x14ac:dyDescent="0.2">
      <c r="A6634" s="6" t="s">
        <v>31</v>
      </c>
      <c r="B6634" s="6" t="s">
        <v>31</v>
      </c>
      <c r="C6634" s="6" t="s">
        <v>31</v>
      </c>
      <c r="D6634" s="6" t="s">
        <v>31</v>
      </c>
      <c r="E6634" s="6" t="s">
        <v>31</v>
      </c>
    </row>
    <row r="6635" spans="1:5" ht="12" x14ac:dyDescent="0.2">
      <c r="A6635" s="6" t="s">
        <v>3117</v>
      </c>
      <c r="B6635" s="6" t="s">
        <v>31</v>
      </c>
      <c r="C6635" s="6" t="s">
        <v>31</v>
      </c>
      <c r="D6635" s="6" t="s">
        <v>31</v>
      </c>
      <c r="E6635" s="6" t="s">
        <v>31</v>
      </c>
    </row>
    <row r="6636" spans="1:5" ht="12" x14ac:dyDescent="0.2">
      <c r="A6636" s="6" t="s">
        <v>1365</v>
      </c>
      <c r="B6636" s="9">
        <v>0</v>
      </c>
      <c r="C6636" s="9">
        <v>0</v>
      </c>
      <c r="D6636" s="9">
        <v>0</v>
      </c>
      <c r="E6636" s="9">
        <v>0</v>
      </c>
    </row>
    <row r="6637" spans="1:5" ht="12" x14ac:dyDescent="0.2">
      <c r="A6637" s="6" t="s">
        <v>31</v>
      </c>
      <c r="B6637" s="6" t="s">
        <v>31</v>
      </c>
      <c r="C6637" s="6" t="s">
        <v>31</v>
      </c>
      <c r="D6637" s="6" t="s">
        <v>31</v>
      </c>
      <c r="E6637" s="6" t="s">
        <v>31</v>
      </c>
    </row>
    <row r="6638" spans="1:5" ht="12" x14ac:dyDescent="0.2">
      <c r="A6638" s="6" t="s">
        <v>31</v>
      </c>
      <c r="B6638" s="6" t="s">
        <v>31</v>
      </c>
      <c r="C6638" s="6" t="s">
        <v>31</v>
      </c>
      <c r="D6638" s="6" t="s">
        <v>31</v>
      </c>
      <c r="E6638" s="6" t="s">
        <v>31</v>
      </c>
    </row>
    <row r="6639" spans="1:5" ht="12" x14ac:dyDescent="0.2">
      <c r="A6639" s="6" t="s">
        <v>3118</v>
      </c>
      <c r="B6639" s="6" t="s">
        <v>31</v>
      </c>
      <c r="C6639" s="6" t="s">
        <v>31</v>
      </c>
      <c r="D6639" s="6" t="s">
        <v>31</v>
      </c>
      <c r="E6639" s="6" t="s">
        <v>31</v>
      </c>
    </row>
    <row r="6640" spans="1:5" ht="12" x14ac:dyDescent="0.2">
      <c r="A6640" s="6" t="s">
        <v>3652</v>
      </c>
      <c r="B6640" s="6" t="s">
        <v>31</v>
      </c>
      <c r="C6640" s="6" t="s">
        <v>31</v>
      </c>
      <c r="D6640" s="6" t="s">
        <v>31</v>
      </c>
      <c r="E6640" s="6" t="s">
        <v>31</v>
      </c>
    </row>
    <row r="6641" spans="1:5" ht="12" x14ac:dyDescent="0.2">
      <c r="A6641" s="6" t="s">
        <v>3653</v>
      </c>
      <c r="B6641" s="9">
        <v>9039</v>
      </c>
      <c r="C6641" s="9">
        <v>0</v>
      </c>
      <c r="D6641" s="9">
        <v>0</v>
      </c>
      <c r="E6641" s="9">
        <v>9039</v>
      </c>
    </row>
    <row r="6642" spans="1:5" ht="12" x14ac:dyDescent="0.2">
      <c r="A6642" s="6" t="s">
        <v>3654</v>
      </c>
      <c r="B6642" s="6" t="s">
        <v>31</v>
      </c>
      <c r="C6642" s="6" t="s">
        <v>31</v>
      </c>
      <c r="D6642" s="6" t="s">
        <v>31</v>
      </c>
      <c r="E6642" s="6" t="s">
        <v>31</v>
      </c>
    </row>
    <row r="6643" spans="1:5" ht="12" x14ac:dyDescent="0.2">
      <c r="A6643" s="6" t="s">
        <v>3655</v>
      </c>
      <c r="B6643" s="9">
        <v>0</v>
      </c>
      <c r="C6643" s="9">
        <v>62995</v>
      </c>
      <c r="D6643" s="9">
        <v>0</v>
      </c>
      <c r="E6643" s="9">
        <v>62995</v>
      </c>
    </row>
    <row r="6644" spans="1:5" ht="12" x14ac:dyDescent="0.2">
      <c r="A6644" s="6" t="s">
        <v>3656</v>
      </c>
      <c r="B6644" s="6" t="s">
        <v>31</v>
      </c>
      <c r="C6644" s="6" t="s">
        <v>31</v>
      </c>
      <c r="D6644" s="6" t="s">
        <v>31</v>
      </c>
      <c r="E6644" s="6" t="s">
        <v>31</v>
      </c>
    </row>
    <row r="6645" spans="1:5" ht="12" x14ac:dyDescent="0.2">
      <c r="A6645" s="6" t="s">
        <v>3657</v>
      </c>
      <c r="B6645" s="9">
        <v>0</v>
      </c>
      <c r="C6645" s="9">
        <v>0</v>
      </c>
      <c r="D6645" s="9">
        <v>16207</v>
      </c>
      <c r="E6645" s="9">
        <v>16207</v>
      </c>
    </row>
    <row r="6646" spans="1:5" ht="12" x14ac:dyDescent="0.2">
      <c r="A6646" s="6" t="s">
        <v>3658</v>
      </c>
      <c r="B6646" s="6" t="s">
        <v>31</v>
      </c>
      <c r="C6646" s="6" t="s">
        <v>31</v>
      </c>
      <c r="D6646" s="6" t="s">
        <v>31</v>
      </c>
      <c r="E6646" s="6" t="s">
        <v>31</v>
      </c>
    </row>
    <row r="6647" spans="1:5" ht="12" x14ac:dyDescent="0.2">
      <c r="A6647" s="6" t="s">
        <v>1503</v>
      </c>
      <c r="B6647" s="9">
        <v>9039</v>
      </c>
      <c r="C6647" s="9">
        <v>62995</v>
      </c>
      <c r="D6647" s="9">
        <v>16207</v>
      </c>
      <c r="E6647" s="9">
        <v>88241</v>
      </c>
    </row>
    <row r="6648" spans="1:5" ht="12" x14ac:dyDescent="0.2">
      <c r="A6648" s="6" t="s">
        <v>31</v>
      </c>
      <c r="B6648" s="6" t="s">
        <v>31</v>
      </c>
      <c r="C6648" s="6" t="s">
        <v>31</v>
      </c>
      <c r="D6648" s="6" t="s">
        <v>31</v>
      </c>
      <c r="E6648" s="6" t="s">
        <v>31</v>
      </c>
    </row>
    <row r="6649" spans="1:5" ht="12" x14ac:dyDescent="0.2">
      <c r="A6649" s="6" t="s">
        <v>31</v>
      </c>
      <c r="B6649" s="6" t="s">
        <v>31</v>
      </c>
      <c r="C6649" s="6" t="s">
        <v>31</v>
      </c>
      <c r="D6649" s="6" t="s">
        <v>31</v>
      </c>
      <c r="E6649" s="6" t="s">
        <v>31</v>
      </c>
    </row>
    <row r="6650" spans="1:5" ht="12" x14ac:dyDescent="0.2">
      <c r="A6650" s="7" t="s">
        <v>3659</v>
      </c>
      <c r="B6650" s="8">
        <v>854</v>
      </c>
      <c r="C6650" s="8">
        <v>85485</v>
      </c>
      <c r="D6650" s="8">
        <v>0</v>
      </c>
      <c r="E6650" s="8">
        <v>86339</v>
      </c>
    </row>
    <row r="6651" spans="1:5" ht="12" x14ac:dyDescent="0.2">
      <c r="A6651" s="6" t="s">
        <v>3660</v>
      </c>
      <c r="B6651" s="6" t="s">
        <v>31</v>
      </c>
      <c r="C6651" s="6" t="s">
        <v>31</v>
      </c>
      <c r="D6651" s="6" t="s">
        <v>31</v>
      </c>
      <c r="E6651" s="6" t="s">
        <v>31</v>
      </c>
    </row>
    <row r="6652" spans="1:5" ht="12" x14ac:dyDescent="0.2">
      <c r="A6652" s="6" t="s">
        <v>3661</v>
      </c>
      <c r="B6652" s="6" t="s">
        <v>31</v>
      </c>
      <c r="C6652" s="6" t="s">
        <v>31</v>
      </c>
      <c r="D6652" s="6" t="s">
        <v>31</v>
      </c>
      <c r="E6652" s="6" t="s">
        <v>31</v>
      </c>
    </row>
    <row r="6653" spans="1:5" ht="12" x14ac:dyDescent="0.2">
      <c r="A6653" s="6" t="s">
        <v>31</v>
      </c>
      <c r="B6653" s="6" t="s">
        <v>31</v>
      </c>
      <c r="C6653" s="6" t="s">
        <v>31</v>
      </c>
      <c r="D6653" s="6" t="s">
        <v>31</v>
      </c>
      <c r="E6653" s="6" t="s">
        <v>31</v>
      </c>
    </row>
    <row r="6654" spans="1:5" ht="12" x14ac:dyDescent="0.2">
      <c r="A6654" s="6" t="s">
        <v>1349</v>
      </c>
      <c r="B6654" s="6" t="s">
        <v>31</v>
      </c>
      <c r="C6654" s="6" t="s">
        <v>31</v>
      </c>
      <c r="D6654" s="6" t="s">
        <v>31</v>
      </c>
      <c r="E6654" s="6" t="s">
        <v>31</v>
      </c>
    </row>
    <row r="6655" spans="1:5" ht="12" x14ac:dyDescent="0.2">
      <c r="A6655" s="6" t="s">
        <v>1350</v>
      </c>
      <c r="B6655" s="6" t="s">
        <v>31</v>
      </c>
      <c r="C6655" s="6" t="s">
        <v>31</v>
      </c>
      <c r="D6655" s="6" t="s">
        <v>31</v>
      </c>
      <c r="E6655" s="6" t="s">
        <v>31</v>
      </c>
    </row>
    <row r="6656" spans="1:5" ht="12" x14ac:dyDescent="0.2">
      <c r="A6656" s="6" t="s">
        <v>1351</v>
      </c>
      <c r="B6656" s="6" t="s">
        <v>31</v>
      </c>
      <c r="C6656" s="6" t="s">
        <v>31</v>
      </c>
      <c r="D6656" s="6" t="s">
        <v>31</v>
      </c>
      <c r="E6656" s="6" t="s">
        <v>31</v>
      </c>
    </row>
    <row r="6657" spans="1:5" ht="12" x14ac:dyDescent="0.2">
      <c r="A6657" s="6" t="s">
        <v>31</v>
      </c>
      <c r="B6657" s="6" t="s">
        <v>31</v>
      </c>
      <c r="C6657" s="6" t="s">
        <v>31</v>
      </c>
      <c r="D6657" s="6" t="s">
        <v>31</v>
      </c>
      <c r="E6657" s="6" t="s">
        <v>31</v>
      </c>
    </row>
    <row r="6658" spans="1:5" ht="12" x14ac:dyDescent="0.2">
      <c r="A6658" s="6" t="s">
        <v>3662</v>
      </c>
      <c r="B6658" s="6" t="s">
        <v>31</v>
      </c>
      <c r="C6658" s="6" t="s">
        <v>31</v>
      </c>
      <c r="D6658" s="6" t="s">
        <v>31</v>
      </c>
      <c r="E6658" s="6" t="s">
        <v>31</v>
      </c>
    </row>
    <row r="6659" spans="1:5" ht="12" x14ac:dyDescent="0.2">
      <c r="A6659" s="6" t="s">
        <v>3663</v>
      </c>
      <c r="B6659" s="6" t="s">
        <v>31</v>
      </c>
      <c r="C6659" s="6" t="s">
        <v>31</v>
      </c>
      <c r="D6659" s="6" t="s">
        <v>31</v>
      </c>
      <c r="E6659" s="6" t="s">
        <v>31</v>
      </c>
    </row>
    <row r="6660" spans="1:5" ht="12" x14ac:dyDescent="0.2">
      <c r="A6660" s="6" t="s">
        <v>3664</v>
      </c>
      <c r="B6660" s="6" t="s">
        <v>31</v>
      </c>
      <c r="C6660" s="6" t="s">
        <v>31</v>
      </c>
      <c r="D6660" s="6" t="s">
        <v>31</v>
      </c>
      <c r="E6660" s="6" t="s">
        <v>31</v>
      </c>
    </row>
    <row r="6661" spans="1:5" ht="12" x14ac:dyDescent="0.2">
      <c r="A6661" s="6" t="s">
        <v>3665</v>
      </c>
      <c r="B6661" s="6" t="s">
        <v>31</v>
      </c>
      <c r="C6661" s="6" t="s">
        <v>31</v>
      </c>
      <c r="D6661" s="6" t="s">
        <v>31</v>
      </c>
      <c r="E6661" s="6" t="s">
        <v>31</v>
      </c>
    </row>
    <row r="6662" spans="1:5" ht="12" x14ac:dyDescent="0.2">
      <c r="A6662" s="6" t="s">
        <v>3666</v>
      </c>
      <c r="B6662" s="6" t="s">
        <v>31</v>
      </c>
      <c r="C6662" s="6" t="s">
        <v>31</v>
      </c>
      <c r="D6662" s="6" t="s">
        <v>31</v>
      </c>
      <c r="E6662" s="6" t="s">
        <v>31</v>
      </c>
    </row>
    <row r="6663" spans="1:5" ht="12" x14ac:dyDescent="0.2">
      <c r="A6663" s="6" t="s">
        <v>3667</v>
      </c>
      <c r="B6663" s="6" t="s">
        <v>31</v>
      </c>
      <c r="C6663" s="6" t="s">
        <v>31</v>
      </c>
      <c r="D6663" s="6" t="s">
        <v>31</v>
      </c>
      <c r="E6663" s="6" t="s">
        <v>31</v>
      </c>
    </row>
    <row r="6664" spans="1:5" ht="12" x14ac:dyDescent="0.2">
      <c r="A6664" s="6" t="s">
        <v>3668</v>
      </c>
      <c r="B6664" s="6" t="s">
        <v>31</v>
      </c>
      <c r="C6664" s="6" t="s">
        <v>31</v>
      </c>
      <c r="D6664" s="6" t="s">
        <v>31</v>
      </c>
      <c r="E6664" s="6" t="s">
        <v>31</v>
      </c>
    </row>
    <row r="6665" spans="1:5" ht="12" x14ac:dyDescent="0.2">
      <c r="A6665" s="6" t="s">
        <v>3669</v>
      </c>
      <c r="B6665" s="6" t="s">
        <v>31</v>
      </c>
      <c r="C6665" s="6" t="s">
        <v>31</v>
      </c>
      <c r="D6665" s="6" t="s">
        <v>31</v>
      </c>
      <c r="E6665" s="6" t="s">
        <v>31</v>
      </c>
    </row>
    <row r="6666" spans="1:5" ht="12" x14ac:dyDescent="0.2">
      <c r="A6666" s="6" t="s">
        <v>3670</v>
      </c>
      <c r="B6666" s="6" t="s">
        <v>31</v>
      </c>
      <c r="C6666" s="6" t="s">
        <v>31</v>
      </c>
      <c r="D6666" s="6" t="s">
        <v>31</v>
      </c>
      <c r="E6666" s="6" t="s">
        <v>31</v>
      </c>
    </row>
    <row r="6667" spans="1:5" ht="12" x14ac:dyDescent="0.2">
      <c r="A6667" s="6" t="s">
        <v>3671</v>
      </c>
      <c r="B6667" s="6" t="s">
        <v>31</v>
      </c>
      <c r="C6667" s="6" t="s">
        <v>31</v>
      </c>
      <c r="D6667" s="6" t="s">
        <v>31</v>
      </c>
      <c r="E6667" s="6" t="s">
        <v>31</v>
      </c>
    </row>
    <row r="6668" spans="1:5" ht="12" x14ac:dyDescent="0.2">
      <c r="A6668" s="6" t="s">
        <v>3672</v>
      </c>
      <c r="B6668" s="6" t="s">
        <v>31</v>
      </c>
      <c r="C6668" s="6" t="s">
        <v>31</v>
      </c>
      <c r="D6668" s="6" t="s">
        <v>31</v>
      </c>
      <c r="E6668" s="6" t="s">
        <v>31</v>
      </c>
    </row>
    <row r="6669" spans="1:5" ht="12" x14ac:dyDescent="0.2">
      <c r="A6669" s="6" t="s">
        <v>1365</v>
      </c>
      <c r="B6669" s="9">
        <v>0</v>
      </c>
      <c r="C6669" s="9">
        <v>0</v>
      </c>
      <c r="D6669" s="9">
        <v>0</v>
      </c>
      <c r="E6669" s="9">
        <v>0</v>
      </c>
    </row>
    <row r="6670" spans="1:5" ht="12" x14ac:dyDescent="0.2">
      <c r="A6670" s="6" t="s">
        <v>31</v>
      </c>
      <c r="B6670" s="6" t="s">
        <v>31</v>
      </c>
      <c r="C6670" s="6" t="s">
        <v>31</v>
      </c>
      <c r="D6670" s="6" t="s">
        <v>31</v>
      </c>
      <c r="E6670" s="6" t="s">
        <v>31</v>
      </c>
    </row>
    <row r="6671" spans="1:5" ht="12" x14ac:dyDescent="0.2">
      <c r="A6671" s="6" t="s">
        <v>31</v>
      </c>
      <c r="B6671" s="6" t="s">
        <v>31</v>
      </c>
      <c r="C6671" s="6" t="s">
        <v>31</v>
      </c>
      <c r="D6671" s="6" t="s">
        <v>31</v>
      </c>
      <c r="E6671" s="6" t="s">
        <v>31</v>
      </c>
    </row>
    <row r="6672" spans="1:5" ht="12" x14ac:dyDescent="0.2">
      <c r="A6672" s="6" t="s">
        <v>3673</v>
      </c>
      <c r="B6672" s="6" t="s">
        <v>31</v>
      </c>
      <c r="C6672" s="6" t="s">
        <v>31</v>
      </c>
      <c r="D6672" s="6" t="s">
        <v>31</v>
      </c>
      <c r="E6672" s="6" t="s">
        <v>31</v>
      </c>
    </row>
    <row r="6673" spans="1:5" ht="12" x14ac:dyDescent="0.2">
      <c r="A6673" s="6" t="s">
        <v>3674</v>
      </c>
      <c r="B6673" s="6" t="s">
        <v>31</v>
      </c>
      <c r="C6673" s="6" t="s">
        <v>31</v>
      </c>
      <c r="D6673" s="6" t="s">
        <v>31</v>
      </c>
      <c r="E6673" s="6" t="s">
        <v>31</v>
      </c>
    </row>
    <row r="6674" spans="1:5" ht="12" x14ac:dyDescent="0.2">
      <c r="A6674" s="6" t="s">
        <v>3675</v>
      </c>
      <c r="B6674" s="9">
        <v>854</v>
      </c>
      <c r="C6674" s="9">
        <v>0</v>
      </c>
      <c r="D6674" s="9">
        <v>0</v>
      </c>
      <c r="E6674" s="9">
        <v>854</v>
      </c>
    </row>
    <row r="6675" spans="1:5" ht="12" x14ac:dyDescent="0.2">
      <c r="A6675" s="6" t="s">
        <v>3676</v>
      </c>
      <c r="B6675" s="6" t="s">
        <v>31</v>
      </c>
      <c r="C6675" s="6" t="s">
        <v>31</v>
      </c>
      <c r="D6675" s="6" t="s">
        <v>31</v>
      </c>
      <c r="E6675" s="6" t="s">
        <v>31</v>
      </c>
    </row>
    <row r="6676" spans="1:5" ht="12" x14ac:dyDescent="0.2">
      <c r="A6676" s="6" t="s">
        <v>3677</v>
      </c>
      <c r="B6676" s="9">
        <v>0</v>
      </c>
      <c r="C6676" s="9">
        <v>85485</v>
      </c>
      <c r="D6676" s="9">
        <v>0</v>
      </c>
      <c r="E6676" s="9">
        <v>85485</v>
      </c>
    </row>
    <row r="6677" spans="1:5" ht="12" x14ac:dyDescent="0.2">
      <c r="A6677" s="6" t="s">
        <v>3678</v>
      </c>
      <c r="B6677" s="6" t="s">
        <v>31</v>
      </c>
      <c r="C6677" s="6" t="s">
        <v>31</v>
      </c>
      <c r="D6677" s="6" t="s">
        <v>31</v>
      </c>
      <c r="E6677" s="6" t="s">
        <v>31</v>
      </c>
    </row>
    <row r="6678" spans="1:5" ht="12" x14ac:dyDescent="0.2">
      <c r="A6678" s="6" t="s">
        <v>1515</v>
      </c>
      <c r="B6678" s="9">
        <v>0</v>
      </c>
      <c r="C6678" s="9">
        <v>0</v>
      </c>
      <c r="D6678" s="9">
        <v>0</v>
      </c>
      <c r="E6678" s="9">
        <v>0</v>
      </c>
    </row>
    <row r="6679" spans="1:5" ht="12" x14ac:dyDescent="0.2">
      <c r="A6679" s="6" t="s">
        <v>3679</v>
      </c>
      <c r="B6679" s="6" t="s">
        <v>31</v>
      </c>
      <c r="C6679" s="6" t="s">
        <v>31</v>
      </c>
      <c r="D6679" s="6" t="s">
        <v>31</v>
      </c>
      <c r="E6679" s="6" t="s">
        <v>31</v>
      </c>
    </row>
    <row r="6680" spans="1:5" ht="12" x14ac:dyDescent="0.2">
      <c r="A6680" s="6" t="s">
        <v>1503</v>
      </c>
      <c r="B6680" s="9">
        <v>854</v>
      </c>
      <c r="C6680" s="9">
        <v>85485</v>
      </c>
      <c r="D6680" s="9">
        <v>0</v>
      </c>
      <c r="E6680" s="9">
        <v>86339</v>
      </c>
    </row>
    <row r="6681" spans="1:5" ht="12" x14ac:dyDescent="0.2">
      <c r="A6681" s="6" t="s">
        <v>31</v>
      </c>
      <c r="B6681" s="6" t="s">
        <v>31</v>
      </c>
      <c r="C6681" s="6" t="s">
        <v>31</v>
      </c>
      <c r="D6681" s="6" t="s">
        <v>31</v>
      </c>
      <c r="E6681" s="6" t="s">
        <v>31</v>
      </c>
    </row>
    <row r="6682" spans="1:5" ht="12" x14ac:dyDescent="0.2">
      <c r="A6682" s="6" t="s">
        <v>31</v>
      </c>
      <c r="B6682" s="6" t="s">
        <v>31</v>
      </c>
      <c r="C6682" s="6" t="s">
        <v>31</v>
      </c>
      <c r="D6682" s="6" t="s">
        <v>31</v>
      </c>
      <c r="E6682" s="6" t="s">
        <v>31</v>
      </c>
    </row>
    <row r="6683" spans="1:5" ht="12" x14ac:dyDescent="0.2">
      <c r="A6683" s="7" t="s">
        <v>3680</v>
      </c>
      <c r="B6683" s="8">
        <v>683</v>
      </c>
      <c r="C6683" s="8">
        <v>68388</v>
      </c>
      <c r="D6683" s="8">
        <v>0</v>
      </c>
      <c r="E6683" s="8">
        <v>69071</v>
      </c>
    </row>
    <row r="6684" spans="1:5" ht="12" x14ac:dyDescent="0.2">
      <c r="A6684" s="6" t="s">
        <v>3660</v>
      </c>
      <c r="B6684" s="6" t="s">
        <v>31</v>
      </c>
      <c r="C6684" s="6" t="s">
        <v>31</v>
      </c>
      <c r="D6684" s="6" t="s">
        <v>31</v>
      </c>
      <c r="E6684" s="6" t="s">
        <v>31</v>
      </c>
    </row>
    <row r="6685" spans="1:5" ht="12" x14ac:dyDescent="0.2">
      <c r="A6685" s="6" t="s">
        <v>3661</v>
      </c>
      <c r="B6685" s="6" t="s">
        <v>31</v>
      </c>
      <c r="C6685" s="6" t="s">
        <v>31</v>
      </c>
      <c r="D6685" s="6" t="s">
        <v>31</v>
      </c>
      <c r="E6685" s="6" t="s">
        <v>31</v>
      </c>
    </row>
    <row r="6686" spans="1:5" ht="12" x14ac:dyDescent="0.2">
      <c r="A6686" s="6" t="s">
        <v>31</v>
      </c>
      <c r="B6686" s="6" t="s">
        <v>31</v>
      </c>
      <c r="C6686" s="6" t="s">
        <v>31</v>
      </c>
      <c r="D6686" s="6" t="s">
        <v>31</v>
      </c>
      <c r="E6686" s="6" t="s">
        <v>31</v>
      </c>
    </row>
    <row r="6687" spans="1:5" ht="12" x14ac:dyDescent="0.2">
      <c r="A6687" s="6" t="s">
        <v>1349</v>
      </c>
      <c r="B6687" s="6" t="s">
        <v>31</v>
      </c>
      <c r="C6687" s="6" t="s">
        <v>31</v>
      </c>
      <c r="D6687" s="6" t="s">
        <v>31</v>
      </c>
      <c r="E6687" s="6" t="s">
        <v>31</v>
      </c>
    </row>
    <row r="6688" spans="1:5" ht="12" x14ac:dyDescent="0.2">
      <c r="A6688" s="6" t="s">
        <v>1350</v>
      </c>
      <c r="B6688" s="6" t="s">
        <v>31</v>
      </c>
      <c r="C6688" s="6" t="s">
        <v>31</v>
      </c>
      <c r="D6688" s="6" t="s">
        <v>31</v>
      </c>
      <c r="E6688" s="6" t="s">
        <v>31</v>
      </c>
    </row>
    <row r="6689" spans="1:5" ht="12" x14ac:dyDescent="0.2">
      <c r="A6689" s="6" t="s">
        <v>1351</v>
      </c>
      <c r="B6689" s="6" t="s">
        <v>31</v>
      </c>
      <c r="C6689" s="6" t="s">
        <v>31</v>
      </c>
      <c r="D6689" s="6" t="s">
        <v>31</v>
      </c>
      <c r="E6689" s="6" t="s">
        <v>31</v>
      </c>
    </row>
    <row r="6690" spans="1:5" ht="12" x14ac:dyDescent="0.2">
      <c r="A6690" s="6" t="s">
        <v>31</v>
      </c>
      <c r="B6690" s="6" t="s">
        <v>31</v>
      </c>
      <c r="C6690" s="6" t="s">
        <v>31</v>
      </c>
      <c r="D6690" s="6" t="s">
        <v>31</v>
      </c>
      <c r="E6690" s="6" t="s">
        <v>31</v>
      </c>
    </row>
    <row r="6691" spans="1:5" ht="12" x14ac:dyDescent="0.2">
      <c r="A6691" s="6" t="s">
        <v>3662</v>
      </c>
      <c r="B6691" s="6" t="s">
        <v>31</v>
      </c>
      <c r="C6691" s="6" t="s">
        <v>31</v>
      </c>
      <c r="D6691" s="6" t="s">
        <v>31</v>
      </c>
      <c r="E6691" s="6" t="s">
        <v>31</v>
      </c>
    </row>
    <row r="6692" spans="1:5" ht="12" x14ac:dyDescent="0.2">
      <c r="A6692" s="6" t="s">
        <v>3663</v>
      </c>
      <c r="B6692" s="6" t="s">
        <v>31</v>
      </c>
      <c r="C6692" s="6" t="s">
        <v>31</v>
      </c>
      <c r="D6692" s="6" t="s">
        <v>31</v>
      </c>
      <c r="E6692" s="6" t="s">
        <v>31</v>
      </c>
    </row>
    <row r="6693" spans="1:5" ht="12" x14ac:dyDescent="0.2">
      <c r="A6693" s="6" t="s">
        <v>3664</v>
      </c>
      <c r="B6693" s="6" t="s">
        <v>31</v>
      </c>
      <c r="C6693" s="6" t="s">
        <v>31</v>
      </c>
      <c r="D6693" s="6" t="s">
        <v>31</v>
      </c>
      <c r="E6693" s="6" t="s">
        <v>31</v>
      </c>
    </row>
    <row r="6694" spans="1:5" ht="12" x14ac:dyDescent="0.2">
      <c r="A6694" s="6" t="s">
        <v>3665</v>
      </c>
      <c r="B6694" s="6" t="s">
        <v>31</v>
      </c>
      <c r="C6694" s="6" t="s">
        <v>31</v>
      </c>
      <c r="D6694" s="6" t="s">
        <v>31</v>
      </c>
      <c r="E6694" s="6" t="s">
        <v>31</v>
      </c>
    </row>
    <row r="6695" spans="1:5" ht="12" x14ac:dyDescent="0.2">
      <c r="A6695" s="6" t="s">
        <v>3666</v>
      </c>
      <c r="B6695" s="6" t="s">
        <v>31</v>
      </c>
      <c r="C6695" s="6" t="s">
        <v>31</v>
      </c>
      <c r="D6695" s="6" t="s">
        <v>31</v>
      </c>
      <c r="E6695" s="6" t="s">
        <v>31</v>
      </c>
    </row>
    <row r="6696" spans="1:5" ht="12" x14ac:dyDescent="0.2">
      <c r="A6696" s="6" t="s">
        <v>3667</v>
      </c>
      <c r="B6696" s="6" t="s">
        <v>31</v>
      </c>
      <c r="C6696" s="6" t="s">
        <v>31</v>
      </c>
      <c r="D6696" s="6" t="s">
        <v>31</v>
      </c>
      <c r="E6696" s="6" t="s">
        <v>31</v>
      </c>
    </row>
    <row r="6697" spans="1:5" ht="12" x14ac:dyDescent="0.2">
      <c r="A6697" s="6" t="s">
        <v>3681</v>
      </c>
      <c r="B6697" s="6" t="s">
        <v>31</v>
      </c>
      <c r="C6697" s="6" t="s">
        <v>31</v>
      </c>
      <c r="D6697" s="6" t="s">
        <v>31</v>
      </c>
      <c r="E6697" s="6" t="s">
        <v>31</v>
      </c>
    </row>
    <row r="6698" spans="1:5" ht="12" x14ac:dyDescent="0.2">
      <c r="A6698" s="6" t="s">
        <v>3682</v>
      </c>
      <c r="B6698" s="6" t="s">
        <v>31</v>
      </c>
      <c r="C6698" s="6" t="s">
        <v>31</v>
      </c>
      <c r="D6698" s="6" t="s">
        <v>31</v>
      </c>
      <c r="E6698" s="6" t="s">
        <v>31</v>
      </c>
    </row>
    <row r="6699" spans="1:5" ht="12" x14ac:dyDescent="0.2">
      <c r="A6699" s="6" t="s">
        <v>3670</v>
      </c>
      <c r="B6699" s="6" t="s">
        <v>31</v>
      </c>
      <c r="C6699" s="6" t="s">
        <v>31</v>
      </c>
      <c r="D6699" s="6" t="s">
        <v>31</v>
      </c>
      <c r="E6699" s="6" t="s">
        <v>31</v>
      </c>
    </row>
    <row r="6700" spans="1:5" ht="12" x14ac:dyDescent="0.2">
      <c r="A6700" s="6" t="s">
        <v>3671</v>
      </c>
      <c r="B6700" s="6" t="s">
        <v>31</v>
      </c>
      <c r="C6700" s="6" t="s">
        <v>31</v>
      </c>
      <c r="D6700" s="6" t="s">
        <v>31</v>
      </c>
      <c r="E6700" s="6" t="s">
        <v>31</v>
      </c>
    </row>
    <row r="6701" spans="1:5" ht="12" x14ac:dyDescent="0.2">
      <c r="A6701" s="6" t="s">
        <v>3672</v>
      </c>
      <c r="B6701" s="6" t="s">
        <v>31</v>
      </c>
      <c r="C6701" s="6" t="s">
        <v>31</v>
      </c>
      <c r="D6701" s="6" t="s">
        <v>31</v>
      </c>
      <c r="E6701" s="6" t="s">
        <v>31</v>
      </c>
    </row>
    <row r="6702" spans="1:5" ht="12" x14ac:dyDescent="0.2">
      <c r="A6702" s="6" t="s">
        <v>1365</v>
      </c>
      <c r="B6702" s="9">
        <v>0</v>
      </c>
      <c r="C6702" s="9">
        <v>0</v>
      </c>
      <c r="D6702" s="9">
        <v>0</v>
      </c>
      <c r="E6702" s="9">
        <v>0</v>
      </c>
    </row>
    <row r="6703" spans="1:5" ht="12" x14ac:dyDescent="0.2">
      <c r="A6703" s="6" t="s">
        <v>31</v>
      </c>
      <c r="B6703" s="6" t="s">
        <v>31</v>
      </c>
      <c r="C6703" s="6" t="s">
        <v>31</v>
      </c>
      <c r="D6703" s="6" t="s">
        <v>31</v>
      </c>
      <c r="E6703" s="6" t="s">
        <v>31</v>
      </c>
    </row>
    <row r="6704" spans="1:5" ht="12" x14ac:dyDescent="0.2">
      <c r="A6704" s="6" t="s">
        <v>31</v>
      </c>
      <c r="B6704" s="6" t="s">
        <v>31</v>
      </c>
      <c r="C6704" s="6" t="s">
        <v>31</v>
      </c>
      <c r="D6704" s="6" t="s">
        <v>31</v>
      </c>
      <c r="E6704" s="6" t="s">
        <v>31</v>
      </c>
    </row>
    <row r="6705" spans="1:5" ht="12" x14ac:dyDescent="0.2">
      <c r="A6705" s="6" t="s">
        <v>3673</v>
      </c>
      <c r="B6705" s="6" t="s">
        <v>31</v>
      </c>
      <c r="C6705" s="6" t="s">
        <v>31</v>
      </c>
      <c r="D6705" s="6" t="s">
        <v>31</v>
      </c>
      <c r="E6705" s="6" t="s">
        <v>31</v>
      </c>
    </row>
    <row r="6706" spans="1:5" ht="12" x14ac:dyDescent="0.2">
      <c r="A6706" s="6" t="s">
        <v>3683</v>
      </c>
      <c r="B6706" s="6" t="s">
        <v>31</v>
      </c>
      <c r="C6706" s="6" t="s">
        <v>31</v>
      </c>
      <c r="D6706" s="6" t="s">
        <v>31</v>
      </c>
      <c r="E6706" s="6" t="s">
        <v>31</v>
      </c>
    </row>
    <row r="6707" spans="1:5" ht="12" x14ac:dyDescent="0.2">
      <c r="A6707" s="6" t="s">
        <v>3684</v>
      </c>
      <c r="B6707" s="9">
        <v>683</v>
      </c>
      <c r="C6707" s="9">
        <v>0</v>
      </c>
      <c r="D6707" s="9">
        <v>0</v>
      </c>
      <c r="E6707" s="9">
        <v>683</v>
      </c>
    </row>
    <row r="6708" spans="1:5" ht="12" x14ac:dyDescent="0.2">
      <c r="A6708" s="6" t="s">
        <v>3685</v>
      </c>
      <c r="B6708" s="6" t="s">
        <v>31</v>
      </c>
      <c r="C6708" s="6" t="s">
        <v>31</v>
      </c>
      <c r="D6708" s="6" t="s">
        <v>31</v>
      </c>
      <c r="E6708" s="6" t="s">
        <v>31</v>
      </c>
    </row>
    <row r="6709" spans="1:5" ht="12" x14ac:dyDescent="0.2">
      <c r="A6709" s="6" t="s">
        <v>3686</v>
      </c>
      <c r="B6709" s="9">
        <v>0</v>
      </c>
      <c r="C6709" s="9">
        <v>68388</v>
      </c>
      <c r="D6709" s="9">
        <v>0</v>
      </c>
      <c r="E6709" s="9">
        <v>68388</v>
      </c>
    </row>
    <row r="6710" spans="1:5" ht="12" x14ac:dyDescent="0.2">
      <c r="A6710" s="6" t="s">
        <v>3687</v>
      </c>
      <c r="B6710" s="6" t="s">
        <v>31</v>
      </c>
      <c r="C6710" s="6" t="s">
        <v>31</v>
      </c>
      <c r="D6710" s="6" t="s">
        <v>31</v>
      </c>
      <c r="E6710" s="6" t="s">
        <v>31</v>
      </c>
    </row>
    <row r="6711" spans="1:5" ht="12" x14ac:dyDescent="0.2">
      <c r="A6711" s="6" t="s">
        <v>1515</v>
      </c>
      <c r="B6711" s="9">
        <v>0</v>
      </c>
      <c r="C6711" s="9">
        <v>0</v>
      </c>
      <c r="D6711" s="9">
        <v>0</v>
      </c>
      <c r="E6711" s="9">
        <v>0</v>
      </c>
    </row>
    <row r="6712" spans="1:5" ht="12" x14ac:dyDescent="0.2">
      <c r="A6712" s="6" t="s">
        <v>3688</v>
      </c>
      <c r="B6712" s="6" t="s">
        <v>31</v>
      </c>
      <c r="C6712" s="6" t="s">
        <v>31</v>
      </c>
      <c r="D6712" s="6" t="s">
        <v>31</v>
      </c>
      <c r="E6712" s="6" t="s">
        <v>31</v>
      </c>
    </row>
    <row r="6713" spans="1:5" ht="12" x14ac:dyDescent="0.2">
      <c r="A6713" s="6" t="s">
        <v>1503</v>
      </c>
      <c r="B6713" s="9">
        <v>683</v>
      </c>
      <c r="C6713" s="9">
        <v>68388</v>
      </c>
      <c r="D6713" s="9">
        <v>0</v>
      </c>
      <c r="E6713" s="9">
        <v>69071</v>
      </c>
    </row>
    <row r="6714" spans="1:5" ht="12" x14ac:dyDescent="0.2">
      <c r="A6714" s="6" t="s">
        <v>31</v>
      </c>
      <c r="B6714" s="6" t="s">
        <v>31</v>
      </c>
      <c r="C6714" s="6" t="s">
        <v>31</v>
      </c>
      <c r="D6714" s="6" t="s">
        <v>31</v>
      </c>
      <c r="E6714" s="6" t="s">
        <v>31</v>
      </c>
    </row>
    <row r="6715" spans="1:5" ht="12" x14ac:dyDescent="0.2">
      <c r="A6715" s="6" t="s">
        <v>31</v>
      </c>
      <c r="B6715" s="6" t="s">
        <v>31</v>
      </c>
      <c r="C6715" s="6" t="s">
        <v>31</v>
      </c>
      <c r="D6715" s="6" t="s">
        <v>31</v>
      </c>
      <c r="E6715" s="6" t="s">
        <v>31</v>
      </c>
    </row>
    <row r="6716" spans="1:5" ht="12" x14ac:dyDescent="0.2">
      <c r="A6716" s="7" t="s">
        <v>3689</v>
      </c>
      <c r="B6716" s="8">
        <v>571</v>
      </c>
      <c r="C6716" s="8">
        <v>57137</v>
      </c>
      <c r="D6716" s="8">
        <v>0</v>
      </c>
      <c r="E6716" s="8">
        <v>57708</v>
      </c>
    </row>
    <row r="6717" spans="1:5" ht="12" x14ac:dyDescent="0.2">
      <c r="A6717" s="6" t="s">
        <v>3660</v>
      </c>
      <c r="B6717" s="6" t="s">
        <v>31</v>
      </c>
      <c r="C6717" s="6" t="s">
        <v>31</v>
      </c>
      <c r="D6717" s="6" t="s">
        <v>31</v>
      </c>
      <c r="E6717" s="6" t="s">
        <v>31</v>
      </c>
    </row>
    <row r="6718" spans="1:5" ht="12" x14ac:dyDescent="0.2">
      <c r="A6718" s="6" t="s">
        <v>3661</v>
      </c>
      <c r="B6718" s="6" t="s">
        <v>31</v>
      </c>
      <c r="C6718" s="6" t="s">
        <v>31</v>
      </c>
      <c r="D6718" s="6" t="s">
        <v>31</v>
      </c>
      <c r="E6718" s="6" t="s">
        <v>31</v>
      </c>
    </row>
    <row r="6719" spans="1:5" ht="12" x14ac:dyDescent="0.2">
      <c r="A6719" s="6" t="s">
        <v>31</v>
      </c>
      <c r="B6719" s="6" t="s">
        <v>31</v>
      </c>
      <c r="C6719" s="6" t="s">
        <v>31</v>
      </c>
      <c r="D6719" s="6" t="s">
        <v>31</v>
      </c>
      <c r="E6719" s="6" t="s">
        <v>31</v>
      </c>
    </row>
    <row r="6720" spans="1:5" ht="12" x14ac:dyDescent="0.2">
      <c r="A6720" s="6" t="s">
        <v>1349</v>
      </c>
      <c r="B6720" s="6" t="s">
        <v>31</v>
      </c>
      <c r="C6720" s="6" t="s">
        <v>31</v>
      </c>
      <c r="D6720" s="6" t="s">
        <v>31</v>
      </c>
      <c r="E6720" s="6" t="s">
        <v>31</v>
      </c>
    </row>
    <row r="6721" spans="1:5" ht="12" x14ac:dyDescent="0.2">
      <c r="A6721" s="6" t="s">
        <v>1350</v>
      </c>
      <c r="B6721" s="6" t="s">
        <v>31</v>
      </c>
      <c r="C6721" s="6" t="s">
        <v>31</v>
      </c>
      <c r="D6721" s="6" t="s">
        <v>31</v>
      </c>
      <c r="E6721" s="6" t="s">
        <v>31</v>
      </c>
    </row>
    <row r="6722" spans="1:5" ht="12" x14ac:dyDescent="0.2">
      <c r="A6722" s="6" t="s">
        <v>1351</v>
      </c>
      <c r="B6722" s="6" t="s">
        <v>31</v>
      </c>
      <c r="C6722" s="6" t="s">
        <v>31</v>
      </c>
      <c r="D6722" s="6" t="s">
        <v>31</v>
      </c>
      <c r="E6722" s="6" t="s">
        <v>31</v>
      </c>
    </row>
    <row r="6723" spans="1:5" ht="12" x14ac:dyDescent="0.2">
      <c r="A6723" s="6" t="s">
        <v>31</v>
      </c>
      <c r="B6723" s="6" t="s">
        <v>31</v>
      </c>
      <c r="C6723" s="6" t="s">
        <v>31</v>
      </c>
      <c r="D6723" s="6" t="s">
        <v>31</v>
      </c>
      <c r="E6723" s="6" t="s">
        <v>31</v>
      </c>
    </row>
    <row r="6724" spans="1:5" ht="12" x14ac:dyDescent="0.2">
      <c r="A6724" s="6" t="s">
        <v>3662</v>
      </c>
      <c r="B6724" s="6" t="s">
        <v>31</v>
      </c>
      <c r="C6724" s="6" t="s">
        <v>31</v>
      </c>
      <c r="D6724" s="6" t="s">
        <v>31</v>
      </c>
      <c r="E6724" s="6" t="s">
        <v>31</v>
      </c>
    </row>
    <row r="6725" spans="1:5" ht="12" x14ac:dyDescent="0.2">
      <c r="A6725" s="6" t="s">
        <v>3663</v>
      </c>
      <c r="B6725" s="6" t="s">
        <v>31</v>
      </c>
      <c r="C6725" s="6" t="s">
        <v>31</v>
      </c>
      <c r="D6725" s="6" t="s">
        <v>31</v>
      </c>
      <c r="E6725" s="6" t="s">
        <v>31</v>
      </c>
    </row>
    <row r="6726" spans="1:5" ht="12" x14ac:dyDescent="0.2">
      <c r="A6726" s="6" t="s">
        <v>3664</v>
      </c>
      <c r="B6726" s="6" t="s">
        <v>31</v>
      </c>
      <c r="C6726" s="6" t="s">
        <v>31</v>
      </c>
      <c r="D6726" s="6" t="s">
        <v>31</v>
      </c>
      <c r="E6726" s="6" t="s">
        <v>31</v>
      </c>
    </row>
    <row r="6727" spans="1:5" ht="12" x14ac:dyDescent="0.2">
      <c r="A6727" s="6" t="s">
        <v>3665</v>
      </c>
      <c r="B6727" s="6" t="s">
        <v>31</v>
      </c>
      <c r="C6727" s="6" t="s">
        <v>31</v>
      </c>
      <c r="D6727" s="6" t="s">
        <v>31</v>
      </c>
      <c r="E6727" s="6" t="s">
        <v>31</v>
      </c>
    </row>
    <row r="6728" spans="1:5" ht="12" x14ac:dyDescent="0.2">
      <c r="A6728" s="6" t="s">
        <v>3666</v>
      </c>
      <c r="B6728" s="6" t="s">
        <v>31</v>
      </c>
      <c r="C6728" s="6" t="s">
        <v>31</v>
      </c>
      <c r="D6728" s="6" t="s">
        <v>31</v>
      </c>
      <c r="E6728" s="6" t="s">
        <v>31</v>
      </c>
    </row>
    <row r="6729" spans="1:5" ht="12" x14ac:dyDescent="0.2">
      <c r="A6729" s="6" t="s">
        <v>3667</v>
      </c>
      <c r="B6729" s="6" t="s">
        <v>31</v>
      </c>
      <c r="C6729" s="6" t="s">
        <v>31</v>
      </c>
      <c r="D6729" s="6" t="s">
        <v>31</v>
      </c>
      <c r="E6729" s="6" t="s">
        <v>31</v>
      </c>
    </row>
    <row r="6730" spans="1:5" ht="12" x14ac:dyDescent="0.2">
      <c r="A6730" s="6" t="s">
        <v>3690</v>
      </c>
      <c r="B6730" s="6" t="s">
        <v>31</v>
      </c>
      <c r="C6730" s="6" t="s">
        <v>31</v>
      </c>
      <c r="D6730" s="6" t="s">
        <v>31</v>
      </c>
      <c r="E6730" s="6" t="s">
        <v>31</v>
      </c>
    </row>
    <row r="6731" spans="1:5" ht="12" x14ac:dyDescent="0.2">
      <c r="A6731" s="6" t="s">
        <v>3691</v>
      </c>
      <c r="B6731" s="6" t="s">
        <v>31</v>
      </c>
      <c r="C6731" s="6" t="s">
        <v>31</v>
      </c>
      <c r="D6731" s="6" t="s">
        <v>31</v>
      </c>
      <c r="E6731" s="6" t="s">
        <v>31</v>
      </c>
    </row>
    <row r="6732" spans="1:5" ht="12" x14ac:dyDescent="0.2">
      <c r="A6732" s="6" t="s">
        <v>3670</v>
      </c>
      <c r="B6732" s="6" t="s">
        <v>31</v>
      </c>
      <c r="C6732" s="6" t="s">
        <v>31</v>
      </c>
      <c r="D6732" s="6" t="s">
        <v>31</v>
      </c>
      <c r="E6732" s="6" t="s">
        <v>31</v>
      </c>
    </row>
    <row r="6733" spans="1:5" ht="12" x14ac:dyDescent="0.2">
      <c r="A6733" s="6" t="s">
        <v>3671</v>
      </c>
      <c r="B6733" s="6" t="s">
        <v>31</v>
      </c>
      <c r="C6733" s="6" t="s">
        <v>31</v>
      </c>
      <c r="D6733" s="6" t="s">
        <v>31</v>
      </c>
      <c r="E6733" s="6" t="s">
        <v>31</v>
      </c>
    </row>
    <row r="6734" spans="1:5" ht="12" x14ac:dyDescent="0.2">
      <c r="A6734" s="6" t="s">
        <v>3672</v>
      </c>
      <c r="B6734" s="6" t="s">
        <v>31</v>
      </c>
      <c r="C6734" s="6" t="s">
        <v>31</v>
      </c>
      <c r="D6734" s="6" t="s">
        <v>31</v>
      </c>
      <c r="E6734" s="6" t="s">
        <v>31</v>
      </c>
    </row>
    <row r="6735" spans="1:5" ht="12" x14ac:dyDescent="0.2">
      <c r="A6735" s="6" t="s">
        <v>1365</v>
      </c>
      <c r="B6735" s="9">
        <v>0</v>
      </c>
      <c r="C6735" s="9">
        <v>0</v>
      </c>
      <c r="D6735" s="9">
        <v>0</v>
      </c>
      <c r="E6735" s="9">
        <v>0</v>
      </c>
    </row>
    <row r="6736" spans="1:5" ht="12" x14ac:dyDescent="0.2">
      <c r="A6736" s="6" t="s">
        <v>31</v>
      </c>
      <c r="B6736" s="6" t="s">
        <v>31</v>
      </c>
      <c r="C6736" s="6" t="s">
        <v>31</v>
      </c>
      <c r="D6736" s="6" t="s">
        <v>31</v>
      </c>
      <c r="E6736" s="6" t="s">
        <v>31</v>
      </c>
    </row>
    <row r="6737" spans="1:5" ht="12" x14ac:dyDescent="0.2">
      <c r="A6737" s="6" t="s">
        <v>31</v>
      </c>
      <c r="B6737" s="6" t="s">
        <v>31</v>
      </c>
      <c r="C6737" s="6" t="s">
        <v>31</v>
      </c>
      <c r="D6737" s="6" t="s">
        <v>31</v>
      </c>
      <c r="E6737" s="6" t="s">
        <v>31</v>
      </c>
    </row>
    <row r="6738" spans="1:5" ht="12" x14ac:dyDescent="0.2">
      <c r="A6738" s="6" t="s">
        <v>3673</v>
      </c>
      <c r="B6738" s="6" t="s">
        <v>31</v>
      </c>
      <c r="C6738" s="6" t="s">
        <v>31</v>
      </c>
      <c r="D6738" s="6" t="s">
        <v>31</v>
      </c>
      <c r="E6738" s="6" t="s">
        <v>31</v>
      </c>
    </row>
    <row r="6739" spans="1:5" ht="12" x14ac:dyDescent="0.2">
      <c r="A6739" s="6" t="s">
        <v>1950</v>
      </c>
      <c r="B6739" s="6" t="s">
        <v>31</v>
      </c>
      <c r="C6739" s="6" t="s">
        <v>31</v>
      </c>
      <c r="D6739" s="6" t="s">
        <v>31</v>
      </c>
      <c r="E6739" s="6" t="s">
        <v>31</v>
      </c>
    </row>
    <row r="6740" spans="1:5" ht="12" x14ac:dyDescent="0.2">
      <c r="A6740" s="6" t="s">
        <v>3692</v>
      </c>
      <c r="B6740" s="9">
        <v>571</v>
      </c>
      <c r="C6740" s="9">
        <v>0</v>
      </c>
      <c r="D6740" s="9">
        <v>0</v>
      </c>
      <c r="E6740" s="9">
        <v>571</v>
      </c>
    </row>
    <row r="6741" spans="1:5" ht="12" x14ac:dyDescent="0.2">
      <c r="A6741" s="6" t="s">
        <v>1952</v>
      </c>
      <c r="B6741" s="6" t="s">
        <v>31</v>
      </c>
      <c r="C6741" s="6" t="s">
        <v>31</v>
      </c>
      <c r="D6741" s="6" t="s">
        <v>31</v>
      </c>
      <c r="E6741" s="6" t="s">
        <v>31</v>
      </c>
    </row>
    <row r="6742" spans="1:5" ht="12" x14ac:dyDescent="0.2">
      <c r="A6742" s="6" t="s">
        <v>3693</v>
      </c>
      <c r="B6742" s="9">
        <v>0</v>
      </c>
      <c r="C6742" s="9">
        <v>57137</v>
      </c>
      <c r="D6742" s="9">
        <v>0</v>
      </c>
      <c r="E6742" s="9">
        <v>57137</v>
      </c>
    </row>
    <row r="6743" spans="1:5" ht="12" x14ac:dyDescent="0.2">
      <c r="A6743" s="6" t="s">
        <v>1954</v>
      </c>
      <c r="B6743" s="6" t="s">
        <v>31</v>
      </c>
      <c r="C6743" s="6" t="s">
        <v>31</v>
      </c>
      <c r="D6743" s="6" t="s">
        <v>31</v>
      </c>
      <c r="E6743" s="6" t="s">
        <v>31</v>
      </c>
    </row>
    <row r="6744" spans="1:5" ht="12" x14ac:dyDescent="0.2">
      <c r="A6744" s="6" t="s">
        <v>1515</v>
      </c>
      <c r="B6744" s="9">
        <v>0</v>
      </c>
      <c r="C6744" s="9">
        <v>0</v>
      </c>
      <c r="D6744" s="9">
        <v>0</v>
      </c>
      <c r="E6744" s="9">
        <v>0</v>
      </c>
    </row>
    <row r="6745" spans="1:5" ht="12" x14ac:dyDescent="0.2">
      <c r="A6745" s="6" t="s">
        <v>1956</v>
      </c>
      <c r="B6745" s="6" t="s">
        <v>31</v>
      </c>
      <c r="C6745" s="6" t="s">
        <v>31</v>
      </c>
      <c r="D6745" s="6" t="s">
        <v>31</v>
      </c>
      <c r="E6745" s="6" t="s">
        <v>31</v>
      </c>
    </row>
    <row r="6746" spans="1:5" ht="12" x14ac:dyDescent="0.2">
      <c r="A6746" s="6" t="s">
        <v>1503</v>
      </c>
      <c r="B6746" s="9">
        <v>571</v>
      </c>
      <c r="C6746" s="9">
        <v>57137</v>
      </c>
      <c r="D6746" s="9">
        <v>0</v>
      </c>
      <c r="E6746" s="9">
        <v>57708</v>
      </c>
    </row>
    <row r="6747" spans="1:5" ht="12" x14ac:dyDescent="0.2">
      <c r="A6747" s="6" t="s">
        <v>31</v>
      </c>
      <c r="B6747" s="6" t="s">
        <v>31</v>
      </c>
      <c r="C6747" s="6" t="s">
        <v>31</v>
      </c>
      <c r="D6747" s="6" t="s">
        <v>31</v>
      </c>
      <c r="E6747" s="6" t="s">
        <v>31</v>
      </c>
    </row>
    <row r="6748" spans="1:5" ht="12" x14ac:dyDescent="0.2">
      <c r="A6748" s="6" t="s">
        <v>31</v>
      </c>
      <c r="B6748" s="6" t="s">
        <v>31</v>
      </c>
      <c r="C6748" s="6" t="s">
        <v>31</v>
      </c>
      <c r="D6748" s="6" t="s">
        <v>31</v>
      </c>
      <c r="E6748" s="6" t="s">
        <v>31</v>
      </c>
    </row>
    <row r="6749" spans="1:5" ht="12" x14ac:dyDescent="0.2">
      <c r="A6749" s="7" t="s">
        <v>3694</v>
      </c>
      <c r="B6749" s="8">
        <v>378</v>
      </c>
      <c r="C6749" s="8">
        <v>37888</v>
      </c>
      <c r="D6749" s="8">
        <v>0</v>
      </c>
      <c r="E6749" s="8">
        <v>38266</v>
      </c>
    </row>
    <row r="6750" spans="1:5" ht="12" x14ac:dyDescent="0.2">
      <c r="A6750" s="6" t="s">
        <v>3660</v>
      </c>
      <c r="B6750" s="6" t="s">
        <v>31</v>
      </c>
      <c r="C6750" s="6" t="s">
        <v>31</v>
      </c>
      <c r="D6750" s="6" t="s">
        <v>31</v>
      </c>
      <c r="E6750" s="6" t="s">
        <v>31</v>
      </c>
    </row>
    <row r="6751" spans="1:5" ht="12" x14ac:dyDescent="0.2">
      <c r="A6751" s="6" t="s">
        <v>3661</v>
      </c>
      <c r="B6751" s="6" t="s">
        <v>31</v>
      </c>
      <c r="C6751" s="6" t="s">
        <v>31</v>
      </c>
      <c r="D6751" s="6" t="s">
        <v>31</v>
      </c>
      <c r="E6751" s="6" t="s">
        <v>31</v>
      </c>
    </row>
    <row r="6752" spans="1:5" ht="12" x14ac:dyDescent="0.2">
      <c r="A6752" s="6" t="s">
        <v>31</v>
      </c>
      <c r="B6752" s="6" t="s">
        <v>31</v>
      </c>
      <c r="C6752" s="6" t="s">
        <v>31</v>
      </c>
      <c r="D6752" s="6" t="s">
        <v>31</v>
      </c>
      <c r="E6752" s="6" t="s">
        <v>31</v>
      </c>
    </row>
    <row r="6753" spans="1:5" ht="12" x14ac:dyDescent="0.2">
      <c r="A6753" s="6" t="s">
        <v>1349</v>
      </c>
      <c r="B6753" s="6" t="s">
        <v>31</v>
      </c>
      <c r="C6753" s="6" t="s">
        <v>31</v>
      </c>
      <c r="D6753" s="6" t="s">
        <v>31</v>
      </c>
      <c r="E6753" s="6" t="s">
        <v>31</v>
      </c>
    </row>
    <row r="6754" spans="1:5" ht="12" x14ac:dyDescent="0.2">
      <c r="A6754" s="6" t="s">
        <v>1350</v>
      </c>
      <c r="B6754" s="6" t="s">
        <v>31</v>
      </c>
      <c r="C6754" s="6" t="s">
        <v>31</v>
      </c>
      <c r="D6754" s="6" t="s">
        <v>31</v>
      </c>
      <c r="E6754" s="6" t="s">
        <v>31</v>
      </c>
    </row>
    <row r="6755" spans="1:5" ht="12" x14ac:dyDescent="0.2">
      <c r="A6755" s="6" t="s">
        <v>1351</v>
      </c>
      <c r="B6755" s="6" t="s">
        <v>31</v>
      </c>
      <c r="C6755" s="6" t="s">
        <v>31</v>
      </c>
      <c r="D6755" s="6" t="s">
        <v>31</v>
      </c>
      <c r="E6755" s="6" t="s">
        <v>31</v>
      </c>
    </row>
    <row r="6756" spans="1:5" ht="12" x14ac:dyDescent="0.2">
      <c r="A6756" s="6" t="s">
        <v>31</v>
      </c>
      <c r="B6756" s="6" t="s">
        <v>31</v>
      </c>
      <c r="C6756" s="6" t="s">
        <v>31</v>
      </c>
      <c r="D6756" s="6" t="s">
        <v>31</v>
      </c>
      <c r="E6756" s="6" t="s">
        <v>31</v>
      </c>
    </row>
    <row r="6757" spans="1:5" ht="12" x14ac:dyDescent="0.2">
      <c r="A6757" s="6" t="s">
        <v>3662</v>
      </c>
      <c r="B6757" s="6" t="s">
        <v>31</v>
      </c>
      <c r="C6757" s="6" t="s">
        <v>31</v>
      </c>
      <c r="D6757" s="6" t="s">
        <v>31</v>
      </c>
      <c r="E6757" s="6" t="s">
        <v>31</v>
      </c>
    </row>
    <row r="6758" spans="1:5" ht="12" x14ac:dyDescent="0.2">
      <c r="A6758" s="6" t="s">
        <v>3663</v>
      </c>
      <c r="B6758" s="6" t="s">
        <v>31</v>
      </c>
      <c r="C6758" s="6" t="s">
        <v>31</v>
      </c>
      <c r="D6758" s="6" t="s">
        <v>31</v>
      </c>
      <c r="E6758" s="6" t="s">
        <v>31</v>
      </c>
    </row>
    <row r="6759" spans="1:5" ht="12" x14ac:dyDescent="0.2">
      <c r="A6759" s="6" t="s">
        <v>3664</v>
      </c>
      <c r="B6759" s="6" t="s">
        <v>31</v>
      </c>
      <c r="C6759" s="6" t="s">
        <v>31</v>
      </c>
      <c r="D6759" s="6" t="s">
        <v>31</v>
      </c>
      <c r="E6759" s="6" t="s">
        <v>31</v>
      </c>
    </row>
    <row r="6760" spans="1:5" ht="12" x14ac:dyDescent="0.2">
      <c r="A6760" s="6" t="s">
        <v>3665</v>
      </c>
      <c r="B6760" s="6" t="s">
        <v>31</v>
      </c>
      <c r="C6760" s="6" t="s">
        <v>31</v>
      </c>
      <c r="D6760" s="6" t="s">
        <v>31</v>
      </c>
      <c r="E6760" s="6" t="s">
        <v>31</v>
      </c>
    </row>
    <row r="6761" spans="1:5" ht="12" x14ac:dyDescent="0.2">
      <c r="A6761" s="6" t="s">
        <v>3666</v>
      </c>
      <c r="B6761" s="6" t="s">
        <v>31</v>
      </c>
      <c r="C6761" s="6" t="s">
        <v>31</v>
      </c>
      <c r="D6761" s="6" t="s">
        <v>31</v>
      </c>
      <c r="E6761" s="6" t="s">
        <v>31</v>
      </c>
    </row>
    <row r="6762" spans="1:5" ht="12" x14ac:dyDescent="0.2">
      <c r="A6762" s="6" t="s">
        <v>3667</v>
      </c>
      <c r="B6762" s="6" t="s">
        <v>31</v>
      </c>
      <c r="C6762" s="6" t="s">
        <v>31</v>
      </c>
      <c r="D6762" s="6" t="s">
        <v>31</v>
      </c>
      <c r="E6762" s="6" t="s">
        <v>31</v>
      </c>
    </row>
    <row r="6763" spans="1:5" ht="12" x14ac:dyDescent="0.2">
      <c r="A6763" s="6" t="s">
        <v>3695</v>
      </c>
      <c r="B6763" s="6" t="s">
        <v>31</v>
      </c>
      <c r="C6763" s="6" t="s">
        <v>31</v>
      </c>
      <c r="D6763" s="6" t="s">
        <v>31</v>
      </c>
      <c r="E6763" s="6" t="s">
        <v>31</v>
      </c>
    </row>
    <row r="6764" spans="1:5" ht="12" x14ac:dyDescent="0.2">
      <c r="A6764" s="6" t="s">
        <v>3696</v>
      </c>
      <c r="B6764" s="6" t="s">
        <v>31</v>
      </c>
      <c r="C6764" s="6" t="s">
        <v>31</v>
      </c>
      <c r="D6764" s="6" t="s">
        <v>31</v>
      </c>
      <c r="E6764" s="6" t="s">
        <v>31</v>
      </c>
    </row>
    <row r="6765" spans="1:5" ht="12" x14ac:dyDescent="0.2">
      <c r="A6765" s="6" t="s">
        <v>3670</v>
      </c>
      <c r="B6765" s="6" t="s">
        <v>31</v>
      </c>
      <c r="C6765" s="6" t="s">
        <v>31</v>
      </c>
      <c r="D6765" s="6" t="s">
        <v>31</v>
      </c>
      <c r="E6765" s="6" t="s">
        <v>31</v>
      </c>
    </row>
    <row r="6766" spans="1:5" ht="12" x14ac:dyDescent="0.2">
      <c r="A6766" s="6" t="s">
        <v>3671</v>
      </c>
      <c r="B6766" s="6" t="s">
        <v>31</v>
      </c>
      <c r="C6766" s="6" t="s">
        <v>31</v>
      </c>
      <c r="D6766" s="6" t="s">
        <v>31</v>
      </c>
      <c r="E6766" s="6" t="s">
        <v>31</v>
      </c>
    </row>
    <row r="6767" spans="1:5" ht="12" x14ac:dyDescent="0.2">
      <c r="A6767" s="6" t="s">
        <v>3672</v>
      </c>
      <c r="B6767" s="6" t="s">
        <v>31</v>
      </c>
      <c r="C6767" s="6" t="s">
        <v>31</v>
      </c>
      <c r="D6767" s="6" t="s">
        <v>31</v>
      </c>
      <c r="E6767" s="6" t="s">
        <v>31</v>
      </c>
    </row>
    <row r="6768" spans="1:5" ht="12" x14ac:dyDescent="0.2">
      <c r="A6768" s="6" t="s">
        <v>1365</v>
      </c>
      <c r="B6768" s="9">
        <v>0</v>
      </c>
      <c r="C6768" s="9">
        <v>0</v>
      </c>
      <c r="D6768" s="9">
        <v>0</v>
      </c>
      <c r="E6768" s="9">
        <v>0</v>
      </c>
    </row>
    <row r="6769" spans="1:5" ht="12" x14ac:dyDescent="0.2">
      <c r="A6769" s="6" t="s">
        <v>31</v>
      </c>
      <c r="B6769" s="6" t="s">
        <v>31</v>
      </c>
      <c r="C6769" s="6" t="s">
        <v>31</v>
      </c>
      <c r="D6769" s="6" t="s">
        <v>31</v>
      </c>
      <c r="E6769" s="6" t="s">
        <v>31</v>
      </c>
    </row>
    <row r="6770" spans="1:5" ht="12" x14ac:dyDescent="0.2">
      <c r="A6770" s="6" t="s">
        <v>31</v>
      </c>
      <c r="B6770" s="6" t="s">
        <v>31</v>
      </c>
      <c r="C6770" s="6" t="s">
        <v>31</v>
      </c>
      <c r="D6770" s="6" t="s">
        <v>31</v>
      </c>
      <c r="E6770" s="6" t="s">
        <v>31</v>
      </c>
    </row>
    <row r="6771" spans="1:5" ht="12" x14ac:dyDescent="0.2">
      <c r="A6771" s="6" t="s">
        <v>3673</v>
      </c>
      <c r="B6771" s="6" t="s">
        <v>31</v>
      </c>
      <c r="C6771" s="6" t="s">
        <v>31</v>
      </c>
      <c r="D6771" s="6" t="s">
        <v>31</v>
      </c>
      <c r="E6771" s="6" t="s">
        <v>31</v>
      </c>
    </row>
    <row r="6772" spans="1:5" ht="12" x14ac:dyDescent="0.2">
      <c r="A6772" s="6" t="s">
        <v>3697</v>
      </c>
      <c r="B6772" s="6" t="s">
        <v>31</v>
      </c>
      <c r="C6772" s="6" t="s">
        <v>31</v>
      </c>
      <c r="D6772" s="6" t="s">
        <v>31</v>
      </c>
      <c r="E6772" s="6" t="s">
        <v>31</v>
      </c>
    </row>
    <row r="6773" spans="1:5" ht="12" x14ac:dyDescent="0.2">
      <c r="A6773" s="6" t="s">
        <v>3698</v>
      </c>
      <c r="B6773" s="9">
        <v>378</v>
      </c>
      <c r="C6773" s="9">
        <v>0</v>
      </c>
      <c r="D6773" s="9">
        <v>0</v>
      </c>
      <c r="E6773" s="9">
        <v>378</v>
      </c>
    </row>
    <row r="6774" spans="1:5" ht="12" x14ac:dyDescent="0.2">
      <c r="A6774" s="6" t="s">
        <v>3699</v>
      </c>
      <c r="B6774" s="6" t="s">
        <v>31</v>
      </c>
      <c r="C6774" s="6" t="s">
        <v>31</v>
      </c>
      <c r="D6774" s="6" t="s">
        <v>31</v>
      </c>
      <c r="E6774" s="6" t="s">
        <v>31</v>
      </c>
    </row>
    <row r="6775" spans="1:5" ht="12" x14ac:dyDescent="0.2">
      <c r="A6775" s="6" t="s">
        <v>3700</v>
      </c>
      <c r="B6775" s="9">
        <v>0</v>
      </c>
      <c r="C6775" s="9">
        <v>37888</v>
      </c>
      <c r="D6775" s="9">
        <v>0</v>
      </c>
      <c r="E6775" s="9">
        <v>37888</v>
      </c>
    </row>
    <row r="6776" spans="1:5" ht="12" x14ac:dyDescent="0.2">
      <c r="A6776" s="6" t="s">
        <v>3701</v>
      </c>
      <c r="B6776" s="6" t="s">
        <v>31</v>
      </c>
      <c r="C6776" s="6" t="s">
        <v>31</v>
      </c>
      <c r="D6776" s="6" t="s">
        <v>31</v>
      </c>
      <c r="E6776" s="6" t="s">
        <v>31</v>
      </c>
    </row>
    <row r="6777" spans="1:5" ht="12" x14ac:dyDescent="0.2">
      <c r="A6777" s="6" t="s">
        <v>1515</v>
      </c>
      <c r="B6777" s="9">
        <v>0</v>
      </c>
      <c r="C6777" s="9">
        <v>0</v>
      </c>
      <c r="D6777" s="9">
        <v>0</v>
      </c>
      <c r="E6777" s="9">
        <v>0</v>
      </c>
    </row>
    <row r="6778" spans="1:5" ht="12" x14ac:dyDescent="0.2">
      <c r="A6778" s="6" t="s">
        <v>3702</v>
      </c>
      <c r="B6778" s="6" t="s">
        <v>31</v>
      </c>
      <c r="C6778" s="6" t="s">
        <v>31</v>
      </c>
      <c r="D6778" s="6" t="s">
        <v>31</v>
      </c>
      <c r="E6778" s="6" t="s">
        <v>31</v>
      </c>
    </row>
    <row r="6779" spans="1:5" ht="12" x14ac:dyDescent="0.2">
      <c r="A6779" s="6" t="s">
        <v>1503</v>
      </c>
      <c r="B6779" s="9">
        <v>378</v>
      </c>
      <c r="C6779" s="9">
        <v>37888</v>
      </c>
      <c r="D6779" s="9">
        <v>0</v>
      </c>
      <c r="E6779" s="9">
        <v>38266</v>
      </c>
    </row>
    <row r="6780" spans="1:5" ht="12" x14ac:dyDescent="0.2">
      <c r="A6780" s="6" t="s">
        <v>31</v>
      </c>
      <c r="B6780" s="6" t="s">
        <v>31</v>
      </c>
      <c r="C6780" s="6" t="s">
        <v>31</v>
      </c>
      <c r="D6780" s="6" t="s">
        <v>31</v>
      </c>
      <c r="E6780" s="6" t="s">
        <v>31</v>
      </c>
    </row>
    <row r="6781" spans="1:5" ht="12" x14ac:dyDescent="0.2">
      <c r="A6781" s="6" t="s">
        <v>31</v>
      </c>
      <c r="B6781" s="6" t="s">
        <v>31</v>
      </c>
      <c r="C6781" s="6" t="s">
        <v>31</v>
      </c>
      <c r="D6781" s="6" t="s">
        <v>31</v>
      </c>
      <c r="E6781" s="6" t="s">
        <v>31</v>
      </c>
    </row>
    <row r="6782" spans="1:5" ht="12" x14ac:dyDescent="0.2">
      <c r="A6782" s="7" t="s">
        <v>3703</v>
      </c>
      <c r="B6782" s="8">
        <v>341</v>
      </c>
      <c r="C6782" s="8">
        <v>34194</v>
      </c>
      <c r="D6782" s="8">
        <v>0</v>
      </c>
      <c r="E6782" s="8">
        <v>34535</v>
      </c>
    </row>
    <row r="6783" spans="1:5" ht="12" x14ac:dyDescent="0.2">
      <c r="A6783" s="6" t="s">
        <v>3660</v>
      </c>
      <c r="B6783" s="6" t="s">
        <v>31</v>
      </c>
      <c r="C6783" s="6" t="s">
        <v>31</v>
      </c>
      <c r="D6783" s="6" t="s">
        <v>31</v>
      </c>
      <c r="E6783" s="6" t="s">
        <v>31</v>
      </c>
    </row>
    <row r="6784" spans="1:5" ht="12" x14ac:dyDescent="0.2">
      <c r="A6784" s="6" t="s">
        <v>3661</v>
      </c>
      <c r="B6784" s="6" t="s">
        <v>31</v>
      </c>
      <c r="C6784" s="6" t="s">
        <v>31</v>
      </c>
      <c r="D6784" s="6" t="s">
        <v>31</v>
      </c>
      <c r="E6784" s="6" t="s">
        <v>31</v>
      </c>
    </row>
    <row r="6785" spans="1:5" ht="12" x14ac:dyDescent="0.2">
      <c r="A6785" s="6" t="s">
        <v>31</v>
      </c>
      <c r="B6785" s="6" t="s">
        <v>31</v>
      </c>
      <c r="C6785" s="6" t="s">
        <v>31</v>
      </c>
      <c r="D6785" s="6" t="s">
        <v>31</v>
      </c>
      <c r="E6785" s="6" t="s">
        <v>31</v>
      </c>
    </row>
    <row r="6786" spans="1:5" ht="12" x14ac:dyDescent="0.2">
      <c r="A6786" s="6" t="s">
        <v>1349</v>
      </c>
      <c r="B6786" s="6" t="s">
        <v>31</v>
      </c>
      <c r="C6786" s="6" t="s">
        <v>31</v>
      </c>
      <c r="D6786" s="6" t="s">
        <v>31</v>
      </c>
      <c r="E6786" s="6" t="s">
        <v>31</v>
      </c>
    </row>
    <row r="6787" spans="1:5" ht="12" x14ac:dyDescent="0.2">
      <c r="A6787" s="6" t="s">
        <v>1350</v>
      </c>
      <c r="B6787" s="6" t="s">
        <v>31</v>
      </c>
      <c r="C6787" s="6" t="s">
        <v>31</v>
      </c>
      <c r="D6787" s="6" t="s">
        <v>31</v>
      </c>
      <c r="E6787" s="6" t="s">
        <v>31</v>
      </c>
    </row>
    <row r="6788" spans="1:5" ht="12" x14ac:dyDescent="0.2">
      <c r="A6788" s="6" t="s">
        <v>1351</v>
      </c>
      <c r="B6788" s="6" t="s">
        <v>31</v>
      </c>
      <c r="C6788" s="6" t="s">
        <v>31</v>
      </c>
      <c r="D6788" s="6" t="s">
        <v>31</v>
      </c>
      <c r="E6788" s="6" t="s">
        <v>31</v>
      </c>
    </row>
    <row r="6789" spans="1:5" ht="12" x14ac:dyDescent="0.2">
      <c r="A6789" s="6" t="s">
        <v>31</v>
      </c>
      <c r="B6789" s="6" t="s">
        <v>31</v>
      </c>
      <c r="C6789" s="6" t="s">
        <v>31</v>
      </c>
      <c r="D6789" s="6" t="s">
        <v>31</v>
      </c>
      <c r="E6789" s="6" t="s">
        <v>31</v>
      </c>
    </row>
    <row r="6790" spans="1:5" ht="12" x14ac:dyDescent="0.2">
      <c r="A6790" s="6" t="s">
        <v>3662</v>
      </c>
      <c r="B6790" s="6" t="s">
        <v>31</v>
      </c>
      <c r="C6790" s="6" t="s">
        <v>31</v>
      </c>
      <c r="D6790" s="6" t="s">
        <v>31</v>
      </c>
      <c r="E6790" s="6" t="s">
        <v>31</v>
      </c>
    </row>
    <row r="6791" spans="1:5" ht="12" x14ac:dyDescent="0.2">
      <c r="A6791" s="6" t="s">
        <v>3663</v>
      </c>
      <c r="B6791" s="6" t="s">
        <v>31</v>
      </c>
      <c r="C6791" s="6" t="s">
        <v>31</v>
      </c>
      <c r="D6791" s="6" t="s">
        <v>31</v>
      </c>
      <c r="E6791" s="6" t="s">
        <v>31</v>
      </c>
    </row>
    <row r="6792" spans="1:5" ht="12" x14ac:dyDescent="0.2">
      <c r="A6792" s="6" t="s">
        <v>3664</v>
      </c>
      <c r="B6792" s="6" t="s">
        <v>31</v>
      </c>
      <c r="C6792" s="6" t="s">
        <v>31</v>
      </c>
      <c r="D6792" s="6" t="s">
        <v>31</v>
      </c>
      <c r="E6792" s="6" t="s">
        <v>31</v>
      </c>
    </row>
    <row r="6793" spans="1:5" ht="12" x14ac:dyDescent="0.2">
      <c r="A6793" s="6" t="s">
        <v>3665</v>
      </c>
      <c r="B6793" s="6" t="s">
        <v>31</v>
      </c>
      <c r="C6793" s="6" t="s">
        <v>31</v>
      </c>
      <c r="D6793" s="6" t="s">
        <v>31</v>
      </c>
      <c r="E6793" s="6" t="s">
        <v>31</v>
      </c>
    </row>
    <row r="6794" spans="1:5" ht="12" x14ac:dyDescent="0.2">
      <c r="A6794" s="6" t="s">
        <v>3666</v>
      </c>
      <c r="B6794" s="6" t="s">
        <v>31</v>
      </c>
      <c r="C6794" s="6" t="s">
        <v>31</v>
      </c>
      <c r="D6794" s="6" t="s">
        <v>31</v>
      </c>
      <c r="E6794" s="6" t="s">
        <v>31</v>
      </c>
    </row>
    <row r="6795" spans="1:5" ht="12" x14ac:dyDescent="0.2">
      <c r="A6795" s="6" t="s">
        <v>3667</v>
      </c>
      <c r="B6795" s="6" t="s">
        <v>31</v>
      </c>
      <c r="C6795" s="6" t="s">
        <v>31</v>
      </c>
      <c r="D6795" s="6" t="s">
        <v>31</v>
      </c>
      <c r="E6795" s="6" t="s">
        <v>31</v>
      </c>
    </row>
    <row r="6796" spans="1:5" ht="12" x14ac:dyDescent="0.2">
      <c r="A6796" s="6" t="s">
        <v>3704</v>
      </c>
      <c r="B6796" s="6" t="s">
        <v>31</v>
      </c>
      <c r="C6796" s="6" t="s">
        <v>31</v>
      </c>
      <c r="D6796" s="6" t="s">
        <v>31</v>
      </c>
      <c r="E6796" s="6" t="s">
        <v>31</v>
      </c>
    </row>
    <row r="6797" spans="1:5" ht="12" x14ac:dyDescent="0.2">
      <c r="A6797" s="6" t="s">
        <v>3705</v>
      </c>
      <c r="B6797" s="6" t="s">
        <v>31</v>
      </c>
      <c r="C6797" s="6" t="s">
        <v>31</v>
      </c>
      <c r="D6797" s="6" t="s">
        <v>31</v>
      </c>
      <c r="E6797" s="6" t="s">
        <v>31</v>
      </c>
    </row>
    <row r="6798" spans="1:5" ht="12" x14ac:dyDescent="0.2">
      <c r="A6798" s="6" t="s">
        <v>3670</v>
      </c>
      <c r="B6798" s="6" t="s">
        <v>31</v>
      </c>
      <c r="C6798" s="6" t="s">
        <v>31</v>
      </c>
      <c r="D6798" s="6" t="s">
        <v>31</v>
      </c>
      <c r="E6798" s="6" t="s">
        <v>31</v>
      </c>
    </row>
    <row r="6799" spans="1:5" ht="12" x14ac:dyDescent="0.2">
      <c r="A6799" s="6" t="s">
        <v>3671</v>
      </c>
      <c r="B6799" s="6" t="s">
        <v>31</v>
      </c>
      <c r="C6799" s="6" t="s">
        <v>31</v>
      </c>
      <c r="D6799" s="6" t="s">
        <v>31</v>
      </c>
      <c r="E6799" s="6" t="s">
        <v>31</v>
      </c>
    </row>
    <row r="6800" spans="1:5" ht="12" x14ac:dyDescent="0.2">
      <c r="A6800" s="6" t="s">
        <v>3672</v>
      </c>
      <c r="B6800" s="6" t="s">
        <v>31</v>
      </c>
      <c r="C6800" s="6" t="s">
        <v>31</v>
      </c>
      <c r="D6800" s="6" t="s">
        <v>31</v>
      </c>
      <c r="E6800" s="6" t="s">
        <v>31</v>
      </c>
    </row>
    <row r="6801" spans="1:5" ht="12" x14ac:dyDescent="0.2">
      <c r="A6801" s="6" t="s">
        <v>1365</v>
      </c>
      <c r="B6801" s="9">
        <v>0</v>
      </c>
      <c r="C6801" s="9">
        <v>0</v>
      </c>
      <c r="D6801" s="9">
        <v>0</v>
      </c>
      <c r="E6801" s="9">
        <v>0</v>
      </c>
    </row>
    <row r="6802" spans="1:5" ht="12" x14ac:dyDescent="0.2">
      <c r="A6802" s="6" t="s">
        <v>31</v>
      </c>
      <c r="B6802" s="6" t="s">
        <v>31</v>
      </c>
      <c r="C6802" s="6" t="s">
        <v>31</v>
      </c>
      <c r="D6802" s="6" t="s">
        <v>31</v>
      </c>
      <c r="E6802" s="6" t="s">
        <v>31</v>
      </c>
    </row>
    <row r="6803" spans="1:5" ht="12" x14ac:dyDescent="0.2">
      <c r="A6803" s="6" t="s">
        <v>31</v>
      </c>
      <c r="B6803" s="6" t="s">
        <v>31</v>
      </c>
      <c r="C6803" s="6" t="s">
        <v>31</v>
      </c>
      <c r="D6803" s="6" t="s">
        <v>31</v>
      </c>
      <c r="E6803" s="6" t="s">
        <v>31</v>
      </c>
    </row>
    <row r="6804" spans="1:5" ht="12" x14ac:dyDescent="0.2">
      <c r="A6804" s="6" t="s">
        <v>3673</v>
      </c>
      <c r="B6804" s="6" t="s">
        <v>31</v>
      </c>
      <c r="C6804" s="6" t="s">
        <v>31</v>
      </c>
      <c r="D6804" s="6" t="s">
        <v>31</v>
      </c>
      <c r="E6804" s="6" t="s">
        <v>31</v>
      </c>
    </row>
    <row r="6805" spans="1:5" ht="12" x14ac:dyDescent="0.2">
      <c r="A6805" s="6" t="s">
        <v>3706</v>
      </c>
      <c r="B6805" s="6" t="s">
        <v>31</v>
      </c>
      <c r="C6805" s="6" t="s">
        <v>31</v>
      </c>
      <c r="D6805" s="6" t="s">
        <v>31</v>
      </c>
      <c r="E6805" s="6" t="s">
        <v>31</v>
      </c>
    </row>
    <row r="6806" spans="1:5" ht="12" x14ac:dyDescent="0.2">
      <c r="A6806" s="6" t="s">
        <v>1991</v>
      </c>
      <c r="B6806" s="9">
        <v>341</v>
      </c>
      <c r="C6806" s="9">
        <v>0</v>
      </c>
      <c r="D6806" s="9">
        <v>0</v>
      </c>
      <c r="E6806" s="9">
        <v>341</v>
      </c>
    </row>
    <row r="6807" spans="1:5" ht="12" x14ac:dyDescent="0.2">
      <c r="A6807" s="6" t="s">
        <v>1992</v>
      </c>
      <c r="B6807" s="6" t="s">
        <v>31</v>
      </c>
      <c r="C6807" s="6" t="s">
        <v>31</v>
      </c>
      <c r="D6807" s="6" t="s">
        <v>31</v>
      </c>
      <c r="E6807" s="6" t="s">
        <v>31</v>
      </c>
    </row>
    <row r="6808" spans="1:5" ht="12" x14ac:dyDescent="0.2">
      <c r="A6808" s="6" t="s">
        <v>1993</v>
      </c>
      <c r="B6808" s="9">
        <v>0</v>
      </c>
      <c r="C6808" s="9">
        <v>34194</v>
      </c>
      <c r="D6808" s="9">
        <v>0</v>
      </c>
      <c r="E6808" s="9">
        <v>34194</v>
      </c>
    </row>
    <row r="6809" spans="1:5" ht="12" x14ac:dyDescent="0.2">
      <c r="A6809" s="6" t="s">
        <v>1994</v>
      </c>
      <c r="B6809" s="6" t="s">
        <v>31</v>
      </c>
      <c r="C6809" s="6" t="s">
        <v>31</v>
      </c>
      <c r="D6809" s="6" t="s">
        <v>31</v>
      </c>
      <c r="E6809" s="6" t="s">
        <v>31</v>
      </c>
    </row>
    <row r="6810" spans="1:5" ht="12" x14ac:dyDescent="0.2">
      <c r="A6810" s="6" t="s">
        <v>1515</v>
      </c>
      <c r="B6810" s="9">
        <v>0</v>
      </c>
      <c r="C6810" s="9">
        <v>0</v>
      </c>
      <c r="D6810" s="9">
        <v>0</v>
      </c>
      <c r="E6810" s="9">
        <v>0</v>
      </c>
    </row>
    <row r="6811" spans="1:5" ht="12" x14ac:dyDescent="0.2">
      <c r="A6811" s="6" t="s">
        <v>1995</v>
      </c>
      <c r="B6811" s="6" t="s">
        <v>31</v>
      </c>
      <c r="C6811" s="6" t="s">
        <v>31</v>
      </c>
      <c r="D6811" s="6" t="s">
        <v>31</v>
      </c>
      <c r="E6811" s="6" t="s">
        <v>31</v>
      </c>
    </row>
    <row r="6812" spans="1:5" ht="12" x14ac:dyDescent="0.2">
      <c r="A6812" s="6" t="s">
        <v>1503</v>
      </c>
      <c r="B6812" s="9">
        <v>341</v>
      </c>
      <c r="C6812" s="9">
        <v>34194</v>
      </c>
      <c r="D6812" s="9">
        <v>0</v>
      </c>
      <c r="E6812" s="9">
        <v>34535</v>
      </c>
    </row>
    <row r="6813" spans="1:5" ht="12" x14ac:dyDescent="0.2">
      <c r="A6813" s="6" t="s">
        <v>31</v>
      </c>
      <c r="B6813" s="6" t="s">
        <v>31</v>
      </c>
      <c r="C6813" s="6" t="s">
        <v>31</v>
      </c>
      <c r="D6813" s="6" t="s">
        <v>31</v>
      </c>
      <c r="E6813" s="6" t="s">
        <v>31</v>
      </c>
    </row>
    <row r="6814" spans="1:5" ht="12" x14ac:dyDescent="0.2">
      <c r="A6814" s="6" t="s">
        <v>31</v>
      </c>
      <c r="B6814" s="6" t="s">
        <v>31</v>
      </c>
      <c r="C6814" s="6" t="s">
        <v>31</v>
      </c>
      <c r="D6814" s="6" t="s">
        <v>31</v>
      </c>
      <c r="E6814" s="6" t="s">
        <v>31</v>
      </c>
    </row>
    <row r="6815" spans="1:5" ht="12" x14ac:dyDescent="0.2">
      <c r="A6815" s="7" t="s">
        <v>3707</v>
      </c>
      <c r="B6815" s="8">
        <v>1521</v>
      </c>
      <c r="C6815" s="8">
        <v>50700</v>
      </c>
      <c r="D6815" s="8">
        <v>0</v>
      </c>
      <c r="E6815" s="8">
        <v>52221</v>
      </c>
    </row>
    <row r="6816" spans="1:5" ht="12" x14ac:dyDescent="0.2">
      <c r="A6816" s="6" t="s">
        <v>3660</v>
      </c>
      <c r="B6816" s="6" t="s">
        <v>31</v>
      </c>
      <c r="C6816" s="6" t="s">
        <v>31</v>
      </c>
      <c r="D6816" s="6" t="s">
        <v>31</v>
      </c>
      <c r="E6816" s="6" t="s">
        <v>31</v>
      </c>
    </row>
    <row r="6817" spans="1:5" ht="12" x14ac:dyDescent="0.2">
      <c r="A6817" s="6" t="s">
        <v>3661</v>
      </c>
      <c r="B6817" s="6" t="s">
        <v>31</v>
      </c>
      <c r="C6817" s="6" t="s">
        <v>31</v>
      </c>
      <c r="D6817" s="6" t="s">
        <v>31</v>
      </c>
      <c r="E6817" s="6" t="s">
        <v>31</v>
      </c>
    </row>
    <row r="6818" spans="1:5" ht="12" x14ac:dyDescent="0.2">
      <c r="A6818" s="6" t="s">
        <v>31</v>
      </c>
      <c r="B6818" s="6" t="s">
        <v>31</v>
      </c>
      <c r="C6818" s="6" t="s">
        <v>31</v>
      </c>
      <c r="D6818" s="6" t="s">
        <v>31</v>
      </c>
      <c r="E6818" s="6" t="s">
        <v>31</v>
      </c>
    </row>
    <row r="6819" spans="1:5" ht="12" x14ac:dyDescent="0.2">
      <c r="A6819" s="6" t="s">
        <v>1349</v>
      </c>
      <c r="B6819" s="6" t="s">
        <v>31</v>
      </c>
      <c r="C6819" s="6" t="s">
        <v>31</v>
      </c>
      <c r="D6819" s="6" t="s">
        <v>31</v>
      </c>
      <c r="E6819" s="6" t="s">
        <v>31</v>
      </c>
    </row>
    <row r="6820" spans="1:5" ht="12" x14ac:dyDescent="0.2">
      <c r="A6820" s="6" t="s">
        <v>1350</v>
      </c>
      <c r="B6820" s="6" t="s">
        <v>31</v>
      </c>
      <c r="C6820" s="6" t="s">
        <v>31</v>
      </c>
      <c r="D6820" s="6" t="s">
        <v>31</v>
      </c>
      <c r="E6820" s="6" t="s">
        <v>31</v>
      </c>
    </row>
    <row r="6821" spans="1:5" ht="12" x14ac:dyDescent="0.2">
      <c r="A6821" s="6" t="s">
        <v>1351</v>
      </c>
      <c r="B6821" s="6" t="s">
        <v>31</v>
      </c>
      <c r="C6821" s="6" t="s">
        <v>31</v>
      </c>
      <c r="D6821" s="6" t="s">
        <v>31</v>
      </c>
      <c r="E6821" s="6" t="s">
        <v>31</v>
      </c>
    </row>
    <row r="6822" spans="1:5" ht="12" x14ac:dyDescent="0.2">
      <c r="A6822" s="6" t="s">
        <v>31</v>
      </c>
      <c r="B6822" s="6" t="s">
        <v>31</v>
      </c>
      <c r="C6822" s="6" t="s">
        <v>31</v>
      </c>
      <c r="D6822" s="6" t="s">
        <v>31</v>
      </c>
      <c r="E6822" s="6" t="s">
        <v>31</v>
      </c>
    </row>
    <row r="6823" spans="1:5" ht="12" x14ac:dyDescent="0.2">
      <c r="A6823" s="6" t="s">
        <v>3662</v>
      </c>
      <c r="B6823" s="6" t="s">
        <v>31</v>
      </c>
      <c r="C6823" s="6" t="s">
        <v>31</v>
      </c>
      <c r="D6823" s="6" t="s">
        <v>31</v>
      </c>
      <c r="E6823" s="6" t="s">
        <v>31</v>
      </c>
    </row>
    <row r="6824" spans="1:5" ht="12" x14ac:dyDescent="0.2">
      <c r="A6824" s="6" t="s">
        <v>3708</v>
      </c>
      <c r="B6824" s="6" t="s">
        <v>31</v>
      </c>
      <c r="C6824" s="6" t="s">
        <v>31</v>
      </c>
      <c r="D6824" s="6" t="s">
        <v>31</v>
      </c>
      <c r="E6824" s="6" t="s">
        <v>31</v>
      </c>
    </row>
    <row r="6825" spans="1:5" ht="12" x14ac:dyDescent="0.2">
      <c r="A6825" s="6" t="s">
        <v>3709</v>
      </c>
      <c r="B6825" s="6" t="s">
        <v>31</v>
      </c>
      <c r="C6825" s="6" t="s">
        <v>31</v>
      </c>
      <c r="D6825" s="6" t="s">
        <v>31</v>
      </c>
      <c r="E6825" s="6" t="s">
        <v>31</v>
      </c>
    </row>
    <row r="6826" spans="1:5" ht="12" x14ac:dyDescent="0.2">
      <c r="A6826" s="6" t="s">
        <v>3710</v>
      </c>
      <c r="B6826" s="6" t="s">
        <v>31</v>
      </c>
      <c r="C6826" s="6" t="s">
        <v>31</v>
      </c>
      <c r="D6826" s="6" t="s">
        <v>31</v>
      </c>
      <c r="E6826" s="6" t="s">
        <v>31</v>
      </c>
    </row>
    <row r="6827" spans="1:5" ht="12" x14ac:dyDescent="0.2">
      <c r="A6827" s="6" t="s">
        <v>3711</v>
      </c>
      <c r="B6827" s="6" t="s">
        <v>31</v>
      </c>
      <c r="C6827" s="6" t="s">
        <v>31</v>
      </c>
      <c r="D6827" s="6" t="s">
        <v>31</v>
      </c>
      <c r="E6827" s="6" t="s">
        <v>31</v>
      </c>
    </row>
    <row r="6828" spans="1:5" ht="12" x14ac:dyDescent="0.2">
      <c r="A6828" s="6" t="s">
        <v>3712</v>
      </c>
      <c r="B6828" s="6" t="s">
        <v>31</v>
      </c>
      <c r="C6828" s="6" t="s">
        <v>31</v>
      </c>
      <c r="D6828" s="6" t="s">
        <v>31</v>
      </c>
      <c r="E6828" s="6" t="s">
        <v>31</v>
      </c>
    </row>
    <row r="6829" spans="1:5" ht="12" x14ac:dyDescent="0.2">
      <c r="A6829" s="6" t="s">
        <v>3713</v>
      </c>
      <c r="B6829" s="6" t="s">
        <v>31</v>
      </c>
      <c r="C6829" s="6" t="s">
        <v>31</v>
      </c>
      <c r="D6829" s="6" t="s">
        <v>31</v>
      </c>
      <c r="E6829" s="6" t="s">
        <v>31</v>
      </c>
    </row>
    <row r="6830" spans="1:5" ht="12" x14ac:dyDescent="0.2">
      <c r="A6830" s="6" t="s">
        <v>3714</v>
      </c>
      <c r="B6830" s="6" t="s">
        <v>31</v>
      </c>
      <c r="C6830" s="6" t="s">
        <v>31</v>
      </c>
      <c r="D6830" s="6" t="s">
        <v>31</v>
      </c>
      <c r="E6830" s="6" t="s">
        <v>31</v>
      </c>
    </row>
    <row r="6831" spans="1:5" ht="12" x14ac:dyDescent="0.2">
      <c r="A6831" s="6" t="s">
        <v>1365</v>
      </c>
      <c r="B6831" s="9">
        <v>0</v>
      </c>
      <c r="C6831" s="9">
        <v>0</v>
      </c>
      <c r="D6831" s="9">
        <v>0</v>
      </c>
      <c r="E6831" s="9">
        <v>0</v>
      </c>
    </row>
    <row r="6832" spans="1:5" ht="12" x14ac:dyDescent="0.2">
      <c r="A6832" s="6" t="s">
        <v>31</v>
      </c>
      <c r="B6832" s="6" t="s">
        <v>31</v>
      </c>
      <c r="C6832" s="6" t="s">
        <v>31</v>
      </c>
      <c r="D6832" s="6" t="s">
        <v>31</v>
      </c>
      <c r="E6832" s="6" t="s">
        <v>31</v>
      </c>
    </row>
    <row r="6833" spans="1:5" ht="12" x14ac:dyDescent="0.2">
      <c r="A6833" s="6" t="s">
        <v>31</v>
      </c>
      <c r="B6833" s="6" t="s">
        <v>31</v>
      </c>
      <c r="C6833" s="6" t="s">
        <v>31</v>
      </c>
      <c r="D6833" s="6" t="s">
        <v>31</v>
      </c>
      <c r="E6833" s="6" t="s">
        <v>31</v>
      </c>
    </row>
    <row r="6834" spans="1:5" ht="12" x14ac:dyDescent="0.2">
      <c r="A6834" s="6" t="s">
        <v>3673</v>
      </c>
      <c r="B6834" s="6" t="s">
        <v>31</v>
      </c>
      <c r="C6834" s="6" t="s">
        <v>31</v>
      </c>
      <c r="D6834" s="6" t="s">
        <v>31</v>
      </c>
      <c r="E6834" s="6" t="s">
        <v>31</v>
      </c>
    </row>
    <row r="6835" spans="1:5" ht="12" x14ac:dyDescent="0.2">
      <c r="A6835" s="6" t="s">
        <v>3715</v>
      </c>
      <c r="B6835" s="6" t="s">
        <v>31</v>
      </c>
      <c r="C6835" s="6" t="s">
        <v>31</v>
      </c>
      <c r="D6835" s="6" t="s">
        <v>31</v>
      </c>
      <c r="E6835" s="6" t="s">
        <v>31</v>
      </c>
    </row>
    <row r="6836" spans="1:5" ht="12" x14ac:dyDescent="0.2">
      <c r="A6836" s="6" t="s">
        <v>3716</v>
      </c>
      <c r="B6836" s="9">
        <v>1521</v>
      </c>
      <c r="C6836" s="9">
        <v>0</v>
      </c>
      <c r="D6836" s="9">
        <v>0</v>
      </c>
      <c r="E6836" s="9">
        <v>1521</v>
      </c>
    </row>
    <row r="6837" spans="1:5" ht="12" x14ac:dyDescent="0.2">
      <c r="A6837" s="6" t="s">
        <v>3717</v>
      </c>
      <c r="B6837" s="6" t="s">
        <v>31</v>
      </c>
      <c r="C6837" s="6" t="s">
        <v>31</v>
      </c>
      <c r="D6837" s="6" t="s">
        <v>31</v>
      </c>
      <c r="E6837" s="6" t="s">
        <v>31</v>
      </c>
    </row>
    <row r="6838" spans="1:5" ht="12" x14ac:dyDescent="0.2">
      <c r="A6838" s="6" t="s">
        <v>3718</v>
      </c>
      <c r="B6838" s="9">
        <v>0</v>
      </c>
      <c r="C6838" s="9">
        <v>50700</v>
      </c>
      <c r="D6838" s="9">
        <v>0</v>
      </c>
      <c r="E6838" s="9">
        <v>50700</v>
      </c>
    </row>
    <row r="6839" spans="1:5" ht="12" x14ac:dyDescent="0.2">
      <c r="A6839" s="6" t="s">
        <v>3719</v>
      </c>
      <c r="B6839" s="6" t="s">
        <v>31</v>
      </c>
      <c r="C6839" s="6" t="s">
        <v>31</v>
      </c>
      <c r="D6839" s="6" t="s">
        <v>31</v>
      </c>
      <c r="E6839" s="6" t="s">
        <v>31</v>
      </c>
    </row>
    <row r="6840" spans="1:5" ht="12" x14ac:dyDescent="0.2">
      <c r="A6840" s="6" t="s">
        <v>1515</v>
      </c>
      <c r="B6840" s="9">
        <v>0</v>
      </c>
      <c r="C6840" s="9">
        <v>0</v>
      </c>
      <c r="D6840" s="9">
        <v>0</v>
      </c>
      <c r="E6840" s="9">
        <v>0</v>
      </c>
    </row>
    <row r="6841" spans="1:5" ht="12" x14ac:dyDescent="0.2">
      <c r="A6841" s="6" t="s">
        <v>3720</v>
      </c>
      <c r="B6841" s="6" t="s">
        <v>31</v>
      </c>
      <c r="C6841" s="6" t="s">
        <v>31</v>
      </c>
      <c r="D6841" s="6" t="s">
        <v>31</v>
      </c>
      <c r="E6841" s="6" t="s">
        <v>31</v>
      </c>
    </row>
    <row r="6842" spans="1:5" ht="12" x14ac:dyDescent="0.2">
      <c r="A6842" s="6" t="s">
        <v>1503</v>
      </c>
      <c r="B6842" s="9">
        <v>1521</v>
      </c>
      <c r="C6842" s="9">
        <v>50700</v>
      </c>
      <c r="D6842" s="9">
        <v>0</v>
      </c>
      <c r="E6842" s="9">
        <v>52221</v>
      </c>
    </row>
    <row r="6843" spans="1:5" ht="12" x14ac:dyDescent="0.2">
      <c r="A6843" s="6" t="s">
        <v>31</v>
      </c>
      <c r="B6843" s="6" t="s">
        <v>31</v>
      </c>
      <c r="C6843" s="6" t="s">
        <v>31</v>
      </c>
      <c r="D6843" s="6" t="s">
        <v>31</v>
      </c>
      <c r="E6843" s="6" t="s">
        <v>31</v>
      </c>
    </row>
    <row r="6844" spans="1:5" ht="12" x14ac:dyDescent="0.2">
      <c r="A6844" s="6" t="s">
        <v>31</v>
      </c>
      <c r="B6844" s="6" t="s">
        <v>31</v>
      </c>
      <c r="C6844" s="6" t="s">
        <v>31</v>
      </c>
      <c r="D6844" s="6" t="s">
        <v>31</v>
      </c>
      <c r="E6844" s="6" t="s">
        <v>31</v>
      </c>
    </row>
    <row r="6845" spans="1:5" ht="12" x14ac:dyDescent="0.2">
      <c r="A6845" s="7" t="s">
        <v>3721</v>
      </c>
      <c r="B6845" s="8">
        <v>1086</v>
      </c>
      <c r="C6845" s="8">
        <v>36207</v>
      </c>
      <c r="D6845" s="8">
        <v>0</v>
      </c>
      <c r="E6845" s="8">
        <v>37293</v>
      </c>
    </row>
    <row r="6846" spans="1:5" ht="12" x14ac:dyDescent="0.2">
      <c r="A6846" s="6" t="s">
        <v>3660</v>
      </c>
      <c r="B6846" s="6" t="s">
        <v>31</v>
      </c>
      <c r="C6846" s="6" t="s">
        <v>31</v>
      </c>
      <c r="D6846" s="6" t="s">
        <v>31</v>
      </c>
      <c r="E6846" s="6" t="s">
        <v>31</v>
      </c>
    </row>
    <row r="6847" spans="1:5" ht="12" x14ac:dyDescent="0.2">
      <c r="A6847" s="6" t="s">
        <v>3661</v>
      </c>
      <c r="B6847" s="6" t="s">
        <v>31</v>
      </c>
      <c r="C6847" s="6" t="s">
        <v>31</v>
      </c>
      <c r="D6847" s="6" t="s">
        <v>31</v>
      </c>
      <c r="E6847" s="6" t="s">
        <v>31</v>
      </c>
    </row>
    <row r="6848" spans="1:5" ht="12" x14ac:dyDescent="0.2">
      <c r="A6848" s="6" t="s">
        <v>31</v>
      </c>
      <c r="B6848" s="6" t="s">
        <v>31</v>
      </c>
      <c r="C6848" s="6" t="s">
        <v>31</v>
      </c>
      <c r="D6848" s="6" t="s">
        <v>31</v>
      </c>
      <c r="E6848" s="6" t="s">
        <v>31</v>
      </c>
    </row>
    <row r="6849" spans="1:5" ht="12" x14ac:dyDescent="0.2">
      <c r="A6849" s="6" t="s">
        <v>1349</v>
      </c>
      <c r="B6849" s="6" t="s">
        <v>31</v>
      </c>
      <c r="C6849" s="6" t="s">
        <v>31</v>
      </c>
      <c r="D6849" s="6" t="s">
        <v>31</v>
      </c>
      <c r="E6849" s="6" t="s">
        <v>31</v>
      </c>
    </row>
    <row r="6850" spans="1:5" ht="12" x14ac:dyDescent="0.2">
      <c r="A6850" s="6" t="s">
        <v>1350</v>
      </c>
      <c r="B6850" s="6" t="s">
        <v>31</v>
      </c>
      <c r="C6850" s="6" t="s">
        <v>31</v>
      </c>
      <c r="D6850" s="6" t="s">
        <v>31</v>
      </c>
      <c r="E6850" s="6" t="s">
        <v>31</v>
      </c>
    </row>
    <row r="6851" spans="1:5" ht="12" x14ac:dyDescent="0.2">
      <c r="A6851" s="6" t="s">
        <v>1351</v>
      </c>
      <c r="B6851" s="6" t="s">
        <v>31</v>
      </c>
      <c r="C6851" s="6" t="s">
        <v>31</v>
      </c>
      <c r="D6851" s="6" t="s">
        <v>31</v>
      </c>
      <c r="E6851" s="6" t="s">
        <v>31</v>
      </c>
    </row>
    <row r="6852" spans="1:5" ht="12" x14ac:dyDescent="0.2">
      <c r="A6852" s="6" t="s">
        <v>31</v>
      </c>
      <c r="B6852" s="6" t="s">
        <v>31</v>
      </c>
      <c r="C6852" s="6" t="s">
        <v>31</v>
      </c>
      <c r="D6852" s="6" t="s">
        <v>31</v>
      </c>
      <c r="E6852" s="6" t="s">
        <v>31</v>
      </c>
    </row>
    <row r="6853" spans="1:5" ht="12" x14ac:dyDescent="0.2">
      <c r="A6853" s="6" t="s">
        <v>3662</v>
      </c>
      <c r="B6853" s="6" t="s">
        <v>31</v>
      </c>
      <c r="C6853" s="6" t="s">
        <v>31</v>
      </c>
      <c r="D6853" s="6" t="s">
        <v>31</v>
      </c>
      <c r="E6853" s="6" t="s">
        <v>31</v>
      </c>
    </row>
    <row r="6854" spans="1:5" ht="12" x14ac:dyDescent="0.2">
      <c r="A6854" s="6" t="s">
        <v>3708</v>
      </c>
      <c r="B6854" s="6" t="s">
        <v>31</v>
      </c>
      <c r="C6854" s="6" t="s">
        <v>31</v>
      </c>
      <c r="D6854" s="6" t="s">
        <v>31</v>
      </c>
      <c r="E6854" s="6" t="s">
        <v>31</v>
      </c>
    </row>
    <row r="6855" spans="1:5" ht="12" x14ac:dyDescent="0.2">
      <c r="A6855" s="6" t="s">
        <v>3709</v>
      </c>
      <c r="B6855" s="6" t="s">
        <v>31</v>
      </c>
      <c r="C6855" s="6" t="s">
        <v>31</v>
      </c>
      <c r="D6855" s="6" t="s">
        <v>31</v>
      </c>
      <c r="E6855" s="6" t="s">
        <v>31</v>
      </c>
    </row>
    <row r="6856" spans="1:5" ht="12" x14ac:dyDescent="0.2">
      <c r="A6856" s="6" t="s">
        <v>3710</v>
      </c>
      <c r="B6856" s="6" t="s">
        <v>31</v>
      </c>
      <c r="C6856" s="6" t="s">
        <v>31</v>
      </c>
      <c r="D6856" s="6" t="s">
        <v>31</v>
      </c>
      <c r="E6856" s="6" t="s">
        <v>31</v>
      </c>
    </row>
    <row r="6857" spans="1:5" ht="12" x14ac:dyDescent="0.2">
      <c r="A6857" s="6" t="s">
        <v>3711</v>
      </c>
      <c r="B6857" s="6" t="s">
        <v>31</v>
      </c>
      <c r="C6857" s="6" t="s">
        <v>31</v>
      </c>
      <c r="D6857" s="6" t="s">
        <v>31</v>
      </c>
      <c r="E6857" s="6" t="s">
        <v>31</v>
      </c>
    </row>
    <row r="6858" spans="1:5" ht="12" x14ac:dyDescent="0.2">
      <c r="A6858" s="6" t="s">
        <v>3712</v>
      </c>
      <c r="B6858" s="6" t="s">
        <v>31</v>
      </c>
      <c r="C6858" s="6" t="s">
        <v>31</v>
      </c>
      <c r="D6858" s="6" t="s">
        <v>31</v>
      </c>
      <c r="E6858" s="6" t="s">
        <v>31</v>
      </c>
    </row>
    <row r="6859" spans="1:5" ht="12" x14ac:dyDescent="0.2">
      <c r="A6859" s="6" t="s">
        <v>3713</v>
      </c>
      <c r="B6859" s="6" t="s">
        <v>31</v>
      </c>
      <c r="C6859" s="6" t="s">
        <v>31</v>
      </c>
      <c r="D6859" s="6" t="s">
        <v>31</v>
      </c>
      <c r="E6859" s="6" t="s">
        <v>31</v>
      </c>
    </row>
    <row r="6860" spans="1:5" ht="12" x14ac:dyDescent="0.2">
      <c r="A6860" s="6" t="s">
        <v>3714</v>
      </c>
      <c r="B6860" s="6" t="s">
        <v>31</v>
      </c>
      <c r="C6860" s="6" t="s">
        <v>31</v>
      </c>
      <c r="D6860" s="6" t="s">
        <v>31</v>
      </c>
      <c r="E6860" s="6" t="s">
        <v>31</v>
      </c>
    </row>
    <row r="6861" spans="1:5" ht="12" x14ac:dyDescent="0.2">
      <c r="A6861" s="6" t="s">
        <v>1365</v>
      </c>
      <c r="B6861" s="9">
        <v>0</v>
      </c>
      <c r="C6861" s="9">
        <v>0</v>
      </c>
      <c r="D6861" s="9">
        <v>0</v>
      </c>
      <c r="E6861" s="9">
        <v>0</v>
      </c>
    </row>
    <row r="6862" spans="1:5" ht="12" x14ac:dyDescent="0.2">
      <c r="A6862" s="6" t="s">
        <v>31</v>
      </c>
      <c r="B6862" s="6" t="s">
        <v>31</v>
      </c>
      <c r="C6862" s="6" t="s">
        <v>31</v>
      </c>
      <c r="D6862" s="6" t="s">
        <v>31</v>
      </c>
      <c r="E6862" s="6" t="s">
        <v>31</v>
      </c>
    </row>
    <row r="6863" spans="1:5" ht="12" x14ac:dyDescent="0.2">
      <c r="A6863" s="6" t="s">
        <v>31</v>
      </c>
      <c r="B6863" s="6" t="s">
        <v>31</v>
      </c>
      <c r="C6863" s="6" t="s">
        <v>31</v>
      </c>
      <c r="D6863" s="6" t="s">
        <v>31</v>
      </c>
      <c r="E6863" s="6" t="s">
        <v>31</v>
      </c>
    </row>
    <row r="6864" spans="1:5" ht="12" x14ac:dyDescent="0.2">
      <c r="A6864" s="6" t="s">
        <v>3673</v>
      </c>
      <c r="B6864" s="6" t="s">
        <v>31</v>
      </c>
      <c r="C6864" s="6" t="s">
        <v>31</v>
      </c>
      <c r="D6864" s="6" t="s">
        <v>31</v>
      </c>
      <c r="E6864" s="6" t="s">
        <v>31</v>
      </c>
    </row>
    <row r="6865" spans="1:5" ht="12" x14ac:dyDescent="0.2">
      <c r="A6865" s="6" t="s">
        <v>3722</v>
      </c>
      <c r="B6865" s="6" t="s">
        <v>31</v>
      </c>
      <c r="C6865" s="6" t="s">
        <v>31</v>
      </c>
      <c r="D6865" s="6" t="s">
        <v>31</v>
      </c>
      <c r="E6865" s="6" t="s">
        <v>31</v>
      </c>
    </row>
    <row r="6866" spans="1:5" ht="12" x14ac:dyDescent="0.2">
      <c r="A6866" s="6" t="s">
        <v>3723</v>
      </c>
      <c r="B6866" s="9">
        <v>1086</v>
      </c>
      <c r="C6866" s="9">
        <v>0</v>
      </c>
      <c r="D6866" s="9">
        <v>0</v>
      </c>
      <c r="E6866" s="9">
        <v>1086</v>
      </c>
    </row>
    <row r="6867" spans="1:5" ht="12" x14ac:dyDescent="0.2">
      <c r="A6867" s="6" t="s">
        <v>3724</v>
      </c>
      <c r="B6867" s="6" t="s">
        <v>31</v>
      </c>
      <c r="C6867" s="6" t="s">
        <v>31</v>
      </c>
      <c r="D6867" s="6" t="s">
        <v>31</v>
      </c>
      <c r="E6867" s="6" t="s">
        <v>31</v>
      </c>
    </row>
    <row r="6868" spans="1:5" ht="12" x14ac:dyDescent="0.2">
      <c r="A6868" s="6" t="s">
        <v>3725</v>
      </c>
      <c r="B6868" s="9">
        <v>0</v>
      </c>
      <c r="C6868" s="9">
        <v>36207</v>
      </c>
      <c r="D6868" s="9">
        <v>0</v>
      </c>
      <c r="E6868" s="9">
        <v>36207</v>
      </c>
    </row>
    <row r="6869" spans="1:5" ht="12" x14ac:dyDescent="0.2">
      <c r="A6869" s="6" t="s">
        <v>3726</v>
      </c>
      <c r="B6869" s="6" t="s">
        <v>31</v>
      </c>
      <c r="C6869" s="6" t="s">
        <v>31</v>
      </c>
      <c r="D6869" s="6" t="s">
        <v>31</v>
      </c>
      <c r="E6869" s="6" t="s">
        <v>31</v>
      </c>
    </row>
    <row r="6870" spans="1:5" ht="12" x14ac:dyDescent="0.2">
      <c r="A6870" s="6" t="s">
        <v>1515</v>
      </c>
      <c r="B6870" s="9">
        <v>0</v>
      </c>
      <c r="C6870" s="9">
        <v>0</v>
      </c>
      <c r="D6870" s="9">
        <v>0</v>
      </c>
      <c r="E6870" s="9">
        <v>0</v>
      </c>
    </row>
    <row r="6871" spans="1:5" ht="12" x14ac:dyDescent="0.2">
      <c r="A6871" s="6" t="s">
        <v>3727</v>
      </c>
      <c r="B6871" s="6" t="s">
        <v>31</v>
      </c>
      <c r="C6871" s="6" t="s">
        <v>31</v>
      </c>
      <c r="D6871" s="6" t="s">
        <v>31</v>
      </c>
      <c r="E6871" s="6" t="s">
        <v>31</v>
      </c>
    </row>
    <row r="6872" spans="1:5" ht="12" x14ac:dyDescent="0.2">
      <c r="A6872" s="6" t="s">
        <v>1503</v>
      </c>
      <c r="B6872" s="9">
        <v>1086</v>
      </c>
      <c r="C6872" s="9">
        <v>36207</v>
      </c>
      <c r="D6872" s="9">
        <v>0</v>
      </c>
      <c r="E6872" s="9">
        <v>37293</v>
      </c>
    </row>
    <row r="6873" spans="1:5" ht="12" x14ac:dyDescent="0.2">
      <c r="A6873" s="6" t="s">
        <v>31</v>
      </c>
      <c r="B6873" s="6" t="s">
        <v>31</v>
      </c>
      <c r="C6873" s="6" t="s">
        <v>31</v>
      </c>
      <c r="D6873" s="6" t="s">
        <v>31</v>
      </c>
      <c r="E6873" s="6" t="s">
        <v>31</v>
      </c>
    </row>
    <row r="6874" spans="1:5" ht="12" x14ac:dyDescent="0.2">
      <c r="A6874" s="6" t="s">
        <v>31</v>
      </c>
      <c r="B6874" s="6" t="s">
        <v>31</v>
      </c>
      <c r="C6874" s="6" t="s">
        <v>31</v>
      </c>
      <c r="D6874" s="6" t="s">
        <v>31</v>
      </c>
      <c r="E6874" s="6" t="s">
        <v>31</v>
      </c>
    </row>
    <row r="6875" spans="1:5" ht="12" x14ac:dyDescent="0.2">
      <c r="A6875" s="7" t="s">
        <v>3728</v>
      </c>
      <c r="B6875" s="8">
        <v>950</v>
      </c>
      <c r="C6875" s="8">
        <v>31687</v>
      </c>
      <c r="D6875" s="8">
        <v>0</v>
      </c>
      <c r="E6875" s="8">
        <v>32637</v>
      </c>
    </row>
    <row r="6876" spans="1:5" ht="12" x14ac:dyDescent="0.2">
      <c r="A6876" s="6" t="s">
        <v>3660</v>
      </c>
      <c r="B6876" s="6" t="s">
        <v>31</v>
      </c>
      <c r="C6876" s="6" t="s">
        <v>31</v>
      </c>
      <c r="D6876" s="6" t="s">
        <v>31</v>
      </c>
      <c r="E6876" s="6" t="s">
        <v>31</v>
      </c>
    </row>
    <row r="6877" spans="1:5" ht="12" x14ac:dyDescent="0.2">
      <c r="A6877" s="6" t="s">
        <v>3661</v>
      </c>
      <c r="B6877" s="6" t="s">
        <v>31</v>
      </c>
      <c r="C6877" s="6" t="s">
        <v>31</v>
      </c>
      <c r="D6877" s="6" t="s">
        <v>31</v>
      </c>
      <c r="E6877" s="6" t="s">
        <v>31</v>
      </c>
    </row>
    <row r="6878" spans="1:5" ht="12" x14ac:dyDescent="0.2">
      <c r="A6878" s="6" t="s">
        <v>31</v>
      </c>
      <c r="B6878" s="6" t="s">
        <v>31</v>
      </c>
      <c r="C6878" s="6" t="s">
        <v>31</v>
      </c>
      <c r="D6878" s="6" t="s">
        <v>31</v>
      </c>
      <c r="E6878" s="6" t="s">
        <v>31</v>
      </c>
    </row>
    <row r="6879" spans="1:5" ht="12" x14ac:dyDescent="0.2">
      <c r="A6879" s="6" t="s">
        <v>1349</v>
      </c>
      <c r="B6879" s="6" t="s">
        <v>31</v>
      </c>
      <c r="C6879" s="6" t="s">
        <v>31</v>
      </c>
      <c r="D6879" s="6" t="s">
        <v>31</v>
      </c>
      <c r="E6879" s="6" t="s">
        <v>31</v>
      </c>
    </row>
    <row r="6880" spans="1:5" ht="12" x14ac:dyDescent="0.2">
      <c r="A6880" s="6" t="s">
        <v>1350</v>
      </c>
      <c r="B6880" s="6" t="s">
        <v>31</v>
      </c>
      <c r="C6880" s="6" t="s">
        <v>31</v>
      </c>
      <c r="D6880" s="6" t="s">
        <v>31</v>
      </c>
      <c r="E6880" s="6" t="s">
        <v>31</v>
      </c>
    </row>
    <row r="6881" spans="1:5" ht="12" x14ac:dyDescent="0.2">
      <c r="A6881" s="6" t="s">
        <v>1351</v>
      </c>
      <c r="B6881" s="6" t="s">
        <v>31</v>
      </c>
      <c r="C6881" s="6" t="s">
        <v>31</v>
      </c>
      <c r="D6881" s="6" t="s">
        <v>31</v>
      </c>
      <c r="E6881" s="6" t="s">
        <v>31</v>
      </c>
    </row>
    <row r="6882" spans="1:5" ht="12" x14ac:dyDescent="0.2">
      <c r="A6882" s="6" t="s">
        <v>31</v>
      </c>
      <c r="B6882" s="6" t="s">
        <v>31</v>
      </c>
      <c r="C6882" s="6" t="s">
        <v>31</v>
      </c>
      <c r="D6882" s="6" t="s">
        <v>31</v>
      </c>
      <c r="E6882" s="6" t="s">
        <v>31</v>
      </c>
    </row>
    <row r="6883" spans="1:5" ht="12" x14ac:dyDescent="0.2">
      <c r="A6883" s="6" t="s">
        <v>3662</v>
      </c>
      <c r="B6883" s="6" t="s">
        <v>31</v>
      </c>
      <c r="C6883" s="6" t="s">
        <v>31</v>
      </c>
      <c r="D6883" s="6" t="s">
        <v>31</v>
      </c>
      <c r="E6883" s="6" t="s">
        <v>31</v>
      </c>
    </row>
    <row r="6884" spans="1:5" ht="12" x14ac:dyDescent="0.2">
      <c r="A6884" s="6" t="s">
        <v>3708</v>
      </c>
      <c r="B6884" s="6" t="s">
        <v>31</v>
      </c>
      <c r="C6884" s="6" t="s">
        <v>31</v>
      </c>
      <c r="D6884" s="6" t="s">
        <v>31</v>
      </c>
      <c r="E6884" s="6" t="s">
        <v>31</v>
      </c>
    </row>
    <row r="6885" spans="1:5" ht="12" x14ac:dyDescent="0.2">
      <c r="A6885" s="6" t="s">
        <v>3709</v>
      </c>
      <c r="B6885" s="6" t="s">
        <v>31</v>
      </c>
      <c r="C6885" s="6" t="s">
        <v>31</v>
      </c>
      <c r="D6885" s="6" t="s">
        <v>31</v>
      </c>
      <c r="E6885" s="6" t="s">
        <v>31</v>
      </c>
    </row>
    <row r="6886" spans="1:5" ht="12" x14ac:dyDescent="0.2">
      <c r="A6886" s="6" t="s">
        <v>3710</v>
      </c>
      <c r="B6886" s="6" t="s">
        <v>31</v>
      </c>
      <c r="C6886" s="6" t="s">
        <v>31</v>
      </c>
      <c r="D6886" s="6" t="s">
        <v>31</v>
      </c>
      <c r="E6886" s="6" t="s">
        <v>31</v>
      </c>
    </row>
    <row r="6887" spans="1:5" ht="12" x14ac:dyDescent="0.2">
      <c r="A6887" s="6" t="s">
        <v>3711</v>
      </c>
      <c r="B6887" s="6" t="s">
        <v>31</v>
      </c>
      <c r="C6887" s="6" t="s">
        <v>31</v>
      </c>
      <c r="D6887" s="6" t="s">
        <v>31</v>
      </c>
      <c r="E6887" s="6" t="s">
        <v>31</v>
      </c>
    </row>
    <row r="6888" spans="1:5" ht="12" x14ac:dyDescent="0.2">
      <c r="A6888" s="6" t="s">
        <v>3712</v>
      </c>
      <c r="B6888" s="6" t="s">
        <v>31</v>
      </c>
      <c r="C6888" s="6" t="s">
        <v>31</v>
      </c>
      <c r="D6888" s="6" t="s">
        <v>31</v>
      </c>
      <c r="E6888" s="6" t="s">
        <v>31</v>
      </c>
    </row>
    <row r="6889" spans="1:5" ht="12" x14ac:dyDescent="0.2">
      <c r="A6889" s="6" t="s">
        <v>3713</v>
      </c>
      <c r="B6889" s="6" t="s">
        <v>31</v>
      </c>
      <c r="C6889" s="6" t="s">
        <v>31</v>
      </c>
      <c r="D6889" s="6" t="s">
        <v>31</v>
      </c>
      <c r="E6889" s="6" t="s">
        <v>31</v>
      </c>
    </row>
    <row r="6890" spans="1:5" ht="12" x14ac:dyDescent="0.2">
      <c r="A6890" s="6" t="s">
        <v>3714</v>
      </c>
      <c r="B6890" s="6" t="s">
        <v>31</v>
      </c>
      <c r="C6890" s="6" t="s">
        <v>31</v>
      </c>
      <c r="D6890" s="6" t="s">
        <v>31</v>
      </c>
      <c r="E6890" s="6" t="s">
        <v>31</v>
      </c>
    </row>
    <row r="6891" spans="1:5" ht="12" x14ac:dyDescent="0.2">
      <c r="A6891" s="6" t="s">
        <v>1365</v>
      </c>
      <c r="B6891" s="9">
        <v>0</v>
      </c>
      <c r="C6891" s="9">
        <v>0</v>
      </c>
      <c r="D6891" s="9">
        <v>0</v>
      </c>
      <c r="E6891" s="9">
        <v>0</v>
      </c>
    </row>
    <row r="6892" spans="1:5" ht="12" x14ac:dyDescent="0.2">
      <c r="A6892" s="6" t="s">
        <v>31</v>
      </c>
      <c r="B6892" s="6" t="s">
        <v>31</v>
      </c>
      <c r="C6892" s="6" t="s">
        <v>31</v>
      </c>
      <c r="D6892" s="6" t="s">
        <v>31</v>
      </c>
      <c r="E6892" s="6" t="s">
        <v>31</v>
      </c>
    </row>
    <row r="6893" spans="1:5" ht="12" x14ac:dyDescent="0.2">
      <c r="A6893" s="6" t="s">
        <v>31</v>
      </c>
      <c r="B6893" s="6" t="s">
        <v>31</v>
      </c>
      <c r="C6893" s="6" t="s">
        <v>31</v>
      </c>
      <c r="D6893" s="6" t="s">
        <v>31</v>
      </c>
      <c r="E6893" s="6" t="s">
        <v>31</v>
      </c>
    </row>
    <row r="6894" spans="1:5" ht="12" x14ac:dyDescent="0.2">
      <c r="A6894" s="6" t="s">
        <v>3673</v>
      </c>
      <c r="B6894" s="6" t="s">
        <v>31</v>
      </c>
      <c r="C6894" s="6" t="s">
        <v>31</v>
      </c>
      <c r="D6894" s="6" t="s">
        <v>31</v>
      </c>
      <c r="E6894" s="6" t="s">
        <v>31</v>
      </c>
    </row>
    <row r="6895" spans="1:5" ht="12" x14ac:dyDescent="0.2">
      <c r="A6895" s="6" t="s">
        <v>3729</v>
      </c>
      <c r="B6895" s="6" t="s">
        <v>31</v>
      </c>
      <c r="C6895" s="6" t="s">
        <v>31</v>
      </c>
      <c r="D6895" s="6" t="s">
        <v>31</v>
      </c>
      <c r="E6895" s="6" t="s">
        <v>31</v>
      </c>
    </row>
    <row r="6896" spans="1:5" ht="12" x14ac:dyDescent="0.2">
      <c r="A6896" s="6" t="s">
        <v>3730</v>
      </c>
      <c r="B6896" s="9">
        <v>950</v>
      </c>
      <c r="C6896" s="9">
        <v>0</v>
      </c>
      <c r="D6896" s="9">
        <v>0</v>
      </c>
      <c r="E6896" s="9">
        <v>950</v>
      </c>
    </row>
    <row r="6897" spans="1:5" ht="12" x14ac:dyDescent="0.2">
      <c r="A6897" s="6" t="s">
        <v>3731</v>
      </c>
      <c r="B6897" s="6" t="s">
        <v>31</v>
      </c>
      <c r="C6897" s="6" t="s">
        <v>31</v>
      </c>
      <c r="D6897" s="6" t="s">
        <v>31</v>
      </c>
      <c r="E6897" s="6" t="s">
        <v>31</v>
      </c>
    </row>
    <row r="6898" spans="1:5" ht="12" x14ac:dyDescent="0.2">
      <c r="A6898" s="6" t="s">
        <v>3732</v>
      </c>
      <c r="B6898" s="9">
        <v>0</v>
      </c>
      <c r="C6898" s="9">
        <v>31687</v>
      </c>
      <c r="D6898" s="9">
        <v>0</v>
      </c>
      <c r="E6898" s="9">
        <v>31687</v>
      </c>
    </row>
    <row r="6899" spans="1:5" ht="12" x14ac:dyDescent="0.2">
      <c r="A6899" s="6" t="s">
        <v>3733</v>
      </c>
      <c r="B6899" s="6" t="s">
        <v>31</v>
      </c>
      <c r="C6899" s="6" t="s">
        <v>31</v>
      </c>
      <c r="D6899" s="6" t="s">
        <v>31</v>
      </c>
      <c r="E6899" s="6" t="s">
        <v>31</v>
      </c>
    </row>
    <row r="6900" spans="1:5" ht="12" x14ac:dyDescent="0.2">
      <c r="A6900" s="6" t="s">
        <v>1515</v>
      </c>
      <c r="B6900" s="9">
        <v>0</v>
      </c>
      <c r="C6900" s="9">
        <v>0</v>
      </c>
      <c r="D6900" s="9">
        <v>0</v>
      </c>
      <c r="E6900" s="9">
        <v>0</v>
      </c>
    </row>
    <row r="6901" spans="1:5" ht="12" x14ac:dyDescent="0.2">
      <c r="A6901" s="6" t="s">
        <v>3734</v>
      </c>
      <c r="B6901" s="6" t="s">
        <v>31</v>
      </c>
      <c r="C6901" s="6" t="s">
        <v>31</v>
      </c>
      <c r="D6901" s="6" t="s">
        <v>31</v>
      </c>
      <c r="E6901" s="6" t="s">
        <v>31</v>
      </c>
    </row>
    <row r="6902" spans="1:5" ht="12" x14ac:dyDescent="0.2">
      <c r="A6902" s="6" t="s">
        <v>1503</v>
      </c>
      <c r="B6902" s="9">
        <v>950</v>
      </c>
      <c r="C6902" s="9">
        <v>31687</v>
      </c>
      <c r="D6902" s="9">
        <v>0</v>
      </c>
      <c r="E6902" s="9">
        <v>32637</v>
      </c>
    </row>
    <row r="6903" spans="1:5" ht="12" x14ac:dyDescent="0.2">
      <c r="A6903" s="6" t="s">
        <v>31</v>
      </c>
      <c r="B6903" s="6" t="s">
        <v>31</v>
      </c>
      <c r="C6903" s="6" t="s">
        <v>31</v>
      </c>
      <c r="D6903" s="6" t="s">
        <v>31</v>
      </c>
      <c r="E6903" s="6" t="s">
        <v>31</v>
      </c>
    </row>
    <row r="6904" spans="1:5" ht="12" x14ac:dyDescent="0.2">
      <c r="A6904" s="6" t="s">
        <v>31</v>
      </c>
      <c r="B6904" s="6" t="s">
        <v>31</v>
      </c>
      <c r="C6904" s="6" t="s">
        <v>31</v>
      </c>
      <c r="D6904" s="6" t="s">
        <v>31</v>
      </c>
      <c r="E6904" s="6" t="s">
        <v>31</v>
      </c>
    </row>
    <row r="6905" spans="1:5" ht="12" x14ac:dyDescent="0.2">
      <c r="A6905" s="7" t="s">
        <v>3735</v>
      </c>
      <c r="B6905" s="8">
        <v>349</v>
      </c>
      <c r="C6905" s="8">
        <v>17459</v>
      </c>
      <c r="D6905" s="8">
        <v>0</v>
      </c>
      <c r="E6905" s="8">
        <v>17808</v>
      </c>
    </row>
    <row r="6906" spans="1:5" ht="12" x14ac:dyDescent="0.2">
      <c r="A6906" s="6" t="s">
        <v>3736</v>
      </c>
      <c r="B6906" s="6" t="s">
        <v>31</v>
      </c>
      <c r="C6906" s="6" t="s">
        <v>31</v>
      </c>
      <c r="D6906" s="6" t="s">
        <v>31</v>
      </c>
      <c r="E6906" s="6" t="s">
        <v>31</v>
      </c>
    </row>
    <row r="6907" spans="1:5" ht="12" x14ac:dyDescent="0.2">
      <c r="A6907" s="6" t="s">
        <v>3737</v>
      </c>
      <c r="B6907" s="6" t="s">
        <v>31</v>
      </c>
      <c r="C6907" s="6" t="s">
        <v>31</v>
      </c>
      <c r="D6907" s="6" t="s">
        <v>31</v>
      </c>
      <c r="E6907" s="6" t="s">
        <v>31</v>
      </c>
    </row>
    <row r="6908" spans="1:5" ht="12" x14ac:dyDescent="0.2">
      <c r="A6908" s="6" t="s">
        <v>31</v>
      </c>
      <c r="B6908" s="6" t="s">
        <v>31</v>
      </c>
      <c r="C6908" s="6" t="s">
        <v>31</v>
      </c>
      <c r="D6908" s="6" t="s">
        <v>31</v>
      </c>
      <c r="E6908" s="6" t="s">
        <v>31</v>
      </c>
    </row>
    <row r="6909" spans="1:5" ht="12" x14ac:dyDescent="0.2">
      <c r="A6909" s="6" t="s">
        <v>1349</v>
      </c>
      <c r="B6909" s="6" t="s">
        <v>31</v>
      </c>
      <c r="C6909" s="6" t="s">
        <v>31</v>
      </c>
      <c r="D6909" s="6" t="s">
        <v>31</v>
      </c>
      <c r="E6909" s="6" t="s">
        <v>31</v>
      </c>
    </row>
    <row r="6910" spans="1:5" ht="12" x14ac:dyDescent="0.2">
      <c r="A6910" s="6" t="s">
        <v>1350</v>
      </c>
      <c r="B6910" s="6" t="s">
        <v>31</v>
      </c>
      <c r="C6910" s="6" t="s">
        <v>31</v>
      </c>
      <c r="D6910" s="6" t="s">
        <v>31</v>
      </c>
      <c r="E6910" s="6" t="s">
        <v>31</v>
      </c>
    </row>
    <row r="6911" spans="1:5" ht="12" x14ac:dyDescent="0.2">
      <c r="A6911" s="6" t="s">
        <v>1351</v>
      </c>
      <c r="B6911" s="6" t="s">
        <v>31</v>
      </c>
      <c r="C6911" s="6" t="s">
        <v>31</v>
      </c>
      <c r="D6911" s="6" t="s">
        <v>31</v>
      </c>
      <c r="E6911" s="6" t="s">
        <v>31</v>
      </c>
    </row>
    <row r="6912" spans="1:5" ht="12" x14ac:dyDescent="0.2">
      <c r="A6912" s="6" t="s">
        <v>31</v>
      </c>
      <c r="B6912" s="6" t="s">
        <v>31</v>
      </c>
      <c r="C6912" s="6" t="s">
        <v>31</v>
      </c>
      <c r="D6912" s="6" t="s">
        <v>31</v>
      </c>
      <c r="E6912" s="6" t="s">
        <v>31</v>
      </c>
    </row>
    <row r="6913" spans="1:5" ht="12" x14ac:dyDescent="0.2">
      <c r="A6913" s="6" t="s">
        <v>1906</v>
      </c>
      <c r="B6913" s="6" t="s">
        <v>31</v>
      </c>
      <c r="C6913" s="6" t="s">
        <v>31</v>
      </c>
      <c r="D6913" s="6" t="s">
        <v>31</v>
      </c>
      <c r="E6913" s="6" t="s">
        <v>31</v>
      </c>
    </row>
    <row r="6914" spans="1:5" ht="12" x14ac:dyDescent="0.2">
      <c r="A6914" s="6" t="s">
        <v>3738</v>
      </c>
      <c r="B6914" s="6" t="s">
        <v>31</v>
      </c>
      <c r="C6914" s="6" t="s">
        <v>31</v>
      </c>
      <c r="D6914" s="6" t="s">
        <v>31</v>
      </c>
      <c r="E6914" s="6" t="s">
        <v>31</v>
      </c>
    </row>
    <row r="6915" spans="1:5" ht="12" x14ac:dyDescent="0.2">
      <c r="A6915" s="6" t="s">
        <v>3739</v>
      </c>
      <c r="B6915" s="6" t="s">
        <v>31</v>
      </c>
      <c r="C6915" s="6" t="s">
        <v>31</v>
      </c>
      <c r="D6915" s="6" t="s">
        <v>31</v>
      </c>
      <c r="E6915" s="6" t="s">
        <v>31</v>
      </c>
    </row>
    <row r="6916" spans="1:5" ht="12" x14ac:dyDescent="0.2">
      <c r="A6916" s="6" t="s">
        <v>3740</v>
      </c>
      <c r="B6916" s="6" t="s">
        <v>31</v>
      </c>
      <c r="C6916" s="6" t="s">
        <v>31</v>
      </c>
      <c r="D6916" s="6" t="s">
        <v>31</v>
      </c>
      <c r="E6916" s="6" t="s">
        <v>31</v>
      </c>
    </row>
    <row r="6917" spans="1:5" ht="12" x14ac:dyDescent="0.2">
      <c r="A6917" s="6" t="s">
        <v>3741</v>
      </c>
      <c r="B6917" s="6" t="s">
        <v>31</v>
      </c>
      <c r="C6917" s="6" t="s">
        <v>31</v>
      </c>
      <c r="D6917" s="6" t="s">
        <v>31</v>
      </c>
      <c r="E6917" s="6" t="s">
        <v>31</v>
      </c>
    </row>
    <row r="6918" spans="1:5" ht="12" x14ac:dyDescent="0.2">
      <c r="A6918" s="6" t="s">
        <v>3742</v>
      </c>
      <c r="B6918" s="6" t="s">
        <v>31</v>
      </c>
      <c r="C6918" s="6" t="s">
        <v>31</v>
      </c>
      <c r="D6918" s="6" t="s">
        <v>31</v>
      </c>
      <c r="E6918" s="6" t="s">
        <v>31</v>
      </c>
    </row>
    <row r="6919" spans="1:5" ht="12" x14ac:dyDescent="0.2">
      <c r="A6919" s="6" t="s">
        <v>1365</v>
      </c>
      <c r="B6919" s="9">
        <v>0</v>
      </c>
      <c r="C6919" s="9">
        <v>0</v>
      </c>
      <c r="D6919" s="9">
        <v>0</v>
      </c>
      <c r="E6919" s="9">
        <v>0</v>
      </c>
    </row>
    <row r="6920" spans="1:5" ht="12" x14ac:dyDescent="0.2">
      <c r="A6920" s="6" t="s">
        <v>31</v>
      </c>
      <c r="B6920" s="6" t="s">
        <v>31</v>
      </c>
      <c r="C6920" s="6" t="s">
        <v>31</v>
      </c>
      <c r="D6920" s="6" t="s">
        <v>31</v>
      </c>
      <c r="E6920" s="6" t="s">
        <v>31</v>
      </c>
    </row>
    <row r="6921" spans="1:5" ht="12" x14ac:dyDescent="0.2">
      <c r="A6921" s="6" t="s">
        <v>31</v>
      </c>
      <c r="B6921" s="6" t="s">
        <v>31</v>
      </c>
      <c r="C6921" s="6" t="s">
        <v>31</v>
      </c>
      <c r="D6921" s="6" t="s">
        <v>31</v>
      </c>
      <c r="E6921" s="6" t="s">
        <v>31</v>
      </c>
    </row>
    <row r="6922" spans="1:5" ht="12" x14ac:dyDescent="0.2">
      <c r="A6922" s="6" t="s">
        <v>3743</v>
      </c>
      <c r="B6922" s="6" t="s">
        <v>31</v>
      </c>
      <c r="C6922" s="6" t="s">
        <v>31</v>
      </c>
      <c r="D6922" s="6" t="s">
        <v>31</v>
      </c>
      <c r="E6922" s="6" t="s">
        <v>31</v>
      </c>
    </row>
    <row r="6923" spans="1:5" ht="12" x14ac:dyDescent="0.2">
      <c r="A6923" s="6" t="s">
        <v>3744</v>
      </c>
      <c r="B6923" s="6" t="s">
        <v>31</v>
      </c>
      <c r="C6923" s="6" t="s">
        <v>31</v>
      </c>
      <c r="D6923" s="6" t="s">
        <v>31</v>
      </c>
      <c r="E6923" s="6" t="s">
        <v>31</v>
      </c>
    </row>
    <row r="6924" spans="1:5" ht="12" x14ac:dyDescent="0.2">
      <c r="A6924" s="6" t="s">
        <v>3745</v>
      </c>
      <c r="B6924" s="6" t="s">
        <v>31</v>
      </c>
      <c r="C6924" s="6" t="s">
        <v>31</v>
      </c>
      <c r="D6924" s="6" t="s">
        <v>31</v>
      </c>
      <c r="E6924" s="6" t="s">
        <v>31</v>
      </c>
    </row>
    <row r="6925" spans="1:5" ht="12" x14ac:dyDescent="0.2">
      <c r="A6925" s="6" t="s">
        <v>3746</v>
      </c>
      <c r="B6925" s="9">
        <v>349</v>
      </c>
      <c r="C6925" s="9">
        <v>0</v>
      </c>
      <c r="D6925" s="9">
        <v>0</v>
      </c>
      <c r="E6925" s="9">
        <v>349</v>
      </c>
    </row>
    <row r="6926" spans="1:5" ht="12" x14ac:dyDescent="0.2">
      <c r="A6926" s="6" t="s">
        <v>3747</v>
      </c>
      <c r="B6926" s="6" t="s">
        <v>31</v>
      </c>
      <c r="C6926" s="6" t="s">
        <v>31</v>
      </c>
      <c r="D6926" s="6" t="s">
        <v>31</v>
      </c>
      <c r="E6926" s="6" t="s">
        <v>31</v>
      </c>
    </row>
    <row r="6927" spans="1:5" ht="12" x14ac:dyDescent="0.2">
      <c r="A6927" s="6" t="s">
        <v>3748</v>
      </c>
      <c r="B6927" s="9">
        <v>0</v>
      </c>
      <c r="C6927" s="9">
        <v>17459</v>
      </c>
      <c r="D6927" s="9">
        <v>0</v>
      </c>
      <c r="E6927" s="9">
        <v>17459</v>
      </c>
    </row>
    <row r="6928" spans="1:5" ht="12" x14ac:dyDescent="0.2">
      <c r="A6928" s="6" t="s">
        <v>3749</v>
      </c>
      <c r="B6928" s="6" t="s">
        <v>31</v>
      </c>
      <c r="C6928" s="6" t="s">
        <v>31</v>
      </c>
      <c r="D6928" s="6" t="s">
        <v>31</v>
      </c>
      <c r="E6928" s="6" t="s">
        <v>31</v>
      </c>
    </row>
    <row r="6929" spans="1:5" ht="12" x14ac:dyDescent="0.2">
      <c r="A6929" s="6" t="s">
        <v>1515</v>
      </c>
      <c r="B6929" s="9">
        <v>0</v>
      </c>
      <c r="C6929" s="9">
        <v>0</v>
      </c>
      <c r="D6929" s="9">
        <v>0</v>
      </c>
      <c r="E6929" s="9">
        <v>0</v>
      </c>
    </row>
    <row r="6930" spans="1:5" ht="12" x14ac:dyDescent="0.2">
      <c r="A6930" s="6" t="s">
        <v>3750</v>
      </c>
      <c r="B6930" s="6" t="s">
        <v>31</v>
      </c>
      <c r="C6930" s="6" t="s">
        <v>31</v>
      </c>
      <c r="D6930" s="6" t="s">
        <v>31</v>
      </c>
      <c r="E6930" s="6" t="s">
        <v>31</v>
      </c>
    </row>
    <row r="6931" spans="1:5" ht="12" x14ac:dyDescent="0.2">
      <c r="A6931" s="6" t="s">
        <v>1503</v>
      </c>
      <c r="B6931" s="9">
        <v>349</v>
      </c>
      <c r="C6931" s="9">
        <v>17459</v>
      </c>
      <c r="D6931" s="9">
        <v>0</v>
      </c>
      <c r="E6931" s="9">
        <v>17808</v>
      </c>
    </row>
    <row r="6932" spans="1:5" ht="12" x14ac:dyDescent="0.2">
      <c r="A6932" s="6" t="s">
        <v>31</v>
      </c>
      <c r="B6932" s="6" t="s">
        <v>31</v>
      </c>
      <c r="C6932" s="6" t="s">
        <v>31</v>
      </c>
      <c r="D6932" s="6" t="s">
        <v>31</v>
      </c>
      <c r="E6932" s="6" t="s">
        <v>31</v>
      </c>
    </row>
    <row r="6933" spans="1:5" ht="12" x14ac:dyDescent="0.2">
      <c r="A6933" s="6" t="s">
        <v>31</v>
      </c>
      <c r="B6933" s="6" t="s">
        <v>31</v>
      </c>
      <c r="C6933" s="6" t="s">
        <v>31</v>
      </c>
      <c r="D6933" s="6" t="s">
        <v>31</v>
      </c>
      <c r="E6933" s="6" t="s">
        <v>31</v>
      </c>
    </row>
    <row r="6934" spans="1:5" ht="12" x14ac:dyDescent="0.2">
      <c r="A6934" s="7" t="s">
        <v>3751</v>
      </c>
      <c r="B6934" s="8">
        <v>0</v>
      </c>
      <c r="C6934" s="8">
        <v>22037</v>
      </c>
      <c r="D6934" s="8">
        <v>0</v>
      </c>
      <c r="E6934" s="8">
        <v>22037</v>
      </c>
    </row>
    <row r="6935" spans="1:5" ht="12" x14ac:dyDescent="0.2">
      <c r="A6935" s="6" t="s">
        <v>3752</v>
      </c>
      <c r="B6935" s="6" t="s">
        <v>31</v>
      </c>
      <c r="C6935" s="6" t="s">
        <v>31</v>
      </c>
      <c r="D6935" s="6" t="s">
        <v>31</v>
      </c>
      <c r="E6935" s="6" t="s">
        <v>31</v>
      </c>
    </row>
    <row r="6936" spans="1:5" ht="12" x14ac:dyDescent="0.2">
      <c r="A6936" s="6" t="s">
        <v>3753</v>
      </c>
      <c r="B6936" s="6" t="s">
        <v>31</v>
      </c>
      <c r="C6936" s="6" t="s">
        <v>31</v>
      </c>
      <c r="D6936" s="6" t="s">
        <v>31</v>
      </c>
      <c r="E6936" s="6" t="s">
        <v>31</v>
      </c>
    </row>
    <row r="6937" spans="1:5" ht="12" x14ac:dyDescent="0.2">
      <c r="A6937" s="6" t="s">
        <v>31</v>
      </c>
      <c r="B6937" s="6" t="s">
        <v>31</v>
      </c>
      <c r="C6937" s="6" t="s">
        <v>31</v>
      </c>
      <c r="D6937" s="6" t="s">
        <v>31</v>
      </c>
      <c r="E6937" s="6" t="s">
        <v>31</v>
      </c>
    </row>
    <row r="6938" spans="1:5" ht="12" x14ac:dyDescent="0.2">
      <c r="A6938" s="6" t="s">
        <v>1349</v>
      </c>
      <c r="B6938" s="6" t="s">
        <v>31</v>
      </c>
      <c r="C6938" s="6" t="s">
        <v>31</v>
      </c>
      <c r="D6938" s="6" t="s">
        <v>31</v>
      </c>
      <c r="E6938" s="6" t="s">
        <v>31</v>
      </c>
    </row>
    <row r="6939" spans="1:5" ht="12" x14ac:dyDescent="0.2">
      <c r="A6939" s="6" t="s">
        <v>1350</v>
      </c>
      <c r="B6939" s="6" t="s">
        <v>31</v>
      </c>
      <c r="C6939" s="6" t="s">
        <v>31</v>
      </c>
      <c r="D6939" s="6" t="s">
        <v>31</v>
      </c>
      <c r="E6939" s="6" t="s">
        <v>31</v>
      </c>
    </row>
    <row r="6940" spans="1:5" ht="12" x14ac:dyDescent="0.2">
      <c r="A6940" s="6" t="s">
        <v>1351</v>
      </c>
      <c r="B6940" s="6" t="s">
        <v>31</v>
      </c>
      <c r="C6940" s="6" t="s">
        <v>31</v>
      </c>
      <c r="D6940" s="6" t="s">
        <v>31</v>
      </c>
      <c r="E6940" s="6" t="s">
        <v>31</v>
      </c>
    </row>
    <row r="6941" spans="1:5" ht="12" x14ac:dyDescent="0.2">
      <c r="A6941" s="6" t="s">
        <v>31</v>
      </c>
      <c r="B6941" s="6" t="s">
        <v>31</v>
      </c>
      <c r="C6941" s="6" t="s">
        <v>31</v>
      </c>
      <c r="D6941" s="6" t="s">
        <v>31</v>
      </c>
      <c r="E6941" s="6" t="s">
        <v>31</v>
      </c>
    </row>
    <row r="6942" spans="1:5" ht="12" x14ac:dyDescent="0.2">
      <c r="A6942" s="6" t="s">
        <v>3754</v>
      </c>
      <c r="B6942" s="6" t="s">
        <v>31</v>
      </c>
      <c r="C6942" s="6" t="s">
        <v>31</v>
      </c>
      <c r="D6942" s="6" t="s">
        <v>31</v>
      </c>
      <c r="E6942" s="6" t="s">
        <v>31</v>
      </c>
    </row>
    <row r="6943" spans="1:5" ht="12" x14ac:dyDescent="0.2">
      <c r="A6943" s="6" t="s">
        <v>3755</v>
      </c>
      <c r="B6943" s="6" t="s">
        <v>31</v>
      </c>
      <c r="C6943" s="6" t="s">
        <v>31</v>
      </c>
      <c r="D6943" s="6" t="s">
        <v>31</v>
      </c>
      <c r="E6943" s="6" t="s">
        <v>31</v>
      </c>
    </row>
    <row r="6944" spans="1:5" ht="12" x14ac:dyDescent="0.2">
      <c r="A6944" s="6" t="s">
        <v>1511</v>
      </c>
      <c r="B6944" s="9">
        <v>0</v>
      </c>
      <c r="C6944" s="9">
        <v>0</v>
      </c>
      <c r="D6944" s="9">
        <v>0</v>
      </c>
      <c r="E6944" s="9">
        <v>0</v>
      </c>
    </row>
    <row r="6945" spans="1:5" ht="12" x14ac:dyDescent="0.2">
      <c r="A6945" s="6" t="s">
        <v>3756</v>
      </c>
      <c r="B6945" s="6" t="s">
        <v>31</v>
      </c>
      <c r="C6945" s="6" t="s">
        <v>31</v>
      </c>
      <c r="D6945" s="6" t="s">
        <v>31</v>
      </c>
      <c r="E6945" s="6" t="s">
        <v>31</v>
      </c>
    </row>
    <row r="6946" spans="1:5" ht="12" x14ac:dyDescent="0.2">
      <c r="A6946" s="6" t="s">
        <v>3757</v>
      </c>
      <c r="B6946" s="9">
        <v>0</v>
      </c>
      <c r="C6946" s="9">
        <v>22037</v>
      </c>
      <c r="D6946" s="9">
        <v>0</v>
      </c>
      <c r="E6946" s="9">
        <v>22037</v>
      </c>
    </row>
    <row r="6947" spans="1:5" ht="12" x14ac:dyDescent="0.2">
      <c r="A6947" s="6" t="s">
        <v>3758</v>
      </c>
      <c r="B6947" s="6" t="s">
        <v>31</v>
      </c>
      <c r="C6947" s="6" t="s">
        <v>31</v>
      </c>
      <c r="D6947" s="6" t="s">
        <v>31</v>
      </c>
      <c r="E6947" s="6" t="s">
        <v>31</v>
      </c>
    </row>
    <row r="6948" spans="1:5" ht="12" x14ac:dyDescent="0.2">
      <c r="A6948" s="6" t="s">
        <v>1515</v>
      </c>
      <c r="B6948" s="9">
        <v>0</v>
      </c>
      <c r="C6948" s="9">
        <v>0</v>
      </c>
      <c r="D6948" s="9">
        <v>0</v>
      </c>
      <c r="E6948" s="9">
        <v>0</v>
      </c>
    </row>
    <row r="6949" spans="1:5" ht="12" x14ac:dyDescent="0.2">
      <c r="A6949" s="6" t="s">
        <v>3759</v>
      </c>
      <c r="B6949" s="6" t="s">
        <v>31</v>
      </c>
      <c r="C6949" s="6" t="s">
        <v>31</v>
      </c>
      <c r="D6949" s="6" t="s">
        <v>31</v>
      </c>
      <c r="E6949" s="6" t="s">
        <v>31</v>
      </c>
    </row>
    <row r="6950" spans="1:5" ht="12" x14ac:dyDescent="0.2">
      <c r="A6950" s="6" t="s">
        <v>1365</v>
      </c>
      <c r="B6950" s="9">
        <v>0</v>
      </c>
      <c r="C6950" s="9">
        <v>22037</v>
      </c>
      <c r="D6950" s="9">
        <v>0</v>
      </c>
      <c r="E6950" s="9">
        <v>22037</v>
      </c>
    </row>
    <row r="6951" spans="1:5" ht="12" x14ac:dyDescent="0.2">
      <c r="A6951" s="6" t="s">
        <v>31</v>
      </c>
      <c r="B6951" s="6" t="s">
        <v>31</v>
      </c>
      <c r="C6951" s="6" t="s">
        <v>31</v>
      </c>
      <c r="D6951" s="6" t="s">
        <v>31</v>
      </c>
      <c r="E6951" s="6" t="s">
        <v>31</v>
      </c>
    </row>
    <row r="6952" spans="1:5" ht="12" x14ac:dyDescent="0.2">
      <c r="A6952" s="6" t="s">
        <v>31</v>
      </c>
      <c r="B6952" s="6" t="s">
        <v>31</v>
      </c>
      <c r="C6952" s="6" t="s">
        <v>31</v>
      </c>
      <c r="D6952" s="6" t="s">
        <v>31</v>
      </c>
      <c r="E6952" s="6" t="s">
        <v>31</v>
      </c>
    </row>
    <row r="6953" spans="1:5" ht="12" x14ac:dyDescent="0.2">
      <c r="A6953" s="7" t="s">
        <v>3760</v>
      </c>
      <c r="B6953" s="8">
        <v>0</v>
      </c>
      <c r="C6953" s="8">
        <v>18364</v>
      </c>
      <c r="D6953" s="8">
        <v>0</v>
      </c>
      <c r="E6953" s="8">
        <v>18364</v>
      </c>
    </row>
    <row r="6954" spans="1:5" ht="12" x14ac:dyDescent="0.2">
      <c r="A6954" s="6" t="s">
        <v>3752</v>
      </c>
      <c r="B6954" s="6" t="s">
        <v>31</v>
      </c>
      <c r="C6954" s="6" t="s">
        <v>31</v>
      </c>
      <c r="D6954" s="6" t="s">
        <v>31</v>
      </c>
      <c r="E6954" s="6" t="s">
        <v>31</v>
      </c>
    </row>
    <row r="6955" spans="1:5" ht="12" x14ac:dyDescent="0.2">
      <c r="A6955" s="6" t="s">
        <v>3753</v>
      </c>
      <c r="B6955" s="6" t="s">
        <v>31</v>
      </c>
      <c r="C6955" s="6" t="s">
        <v>31</v>
      </c>
      <c r="D6955" s="6" t="s">
        <v>31</v>
      </c>
      <c r="E6955" s="6" t="s">
        <v>31</v>
      </c>
    </row>
    <row r="6956" spans="1:5" ht="12" x14ac:dyDescent="0.2">
      <c r="A6956" s="6" t="s">
        <v>31</v>
      </c>
      <c r="B6956" s="6" t="s">
        <v>31</v>
      </c>
      <c r="C6956" s="6" t="s">
        <v>31</v>
      </c>
      <c r="D6956" s="6" t="s">
        <v>31</v>
      </c>
      <c r="E6956" s="6" t="s">
        <v>31</v>
      </c>
    </row>
    <row r="6957" spans="1:5" ht="12" x14ac:dyDescent="0.2">
      <c r="A6957" s="6" t="s">
        <v>1349</v>
      </c>
      <c r="B6957" s="6" t="s">
        <v>31</v>
      </c>
      <c r="C6957" s="6" t="s">
        <v>31</v>
      </c>
      <c r="D6957" s="6" t="s">
        <v>31</v>
      </c>
      <c r="E6957" s="6" t="s">
        <v>31</v>
      </c>
    </row>
    <row r="6958" spans="1:5" ht="12" x14ac:dyDescent="0.2">
      <c r="A6958" s="6" t="s">
        <v>1350</v>
      </c>
      <c r="B6958" s="6" t="s">
        <v>31</v>
      </c>
      <c r="C6958" s="6" t="s">
        <v>31</v>
      </c>
      <c r="D6958" s="6" t="s">
        <v>31</v>
      </c>
      <c r="E6958" s="6" t="s">
        <v>31</v>
      </c>
    </row>
    <row r="6959" spans="1:5" ht="12" x14ac:dyDescent="0.2">
      <c r="A6959" s="6" t="s">
        <v>1351</v>
      </c>
      <c r="B6959" s="6" t="s">
        <v>31</v>
      </c>
      <c r="C6959" s="6" t="s">
        <v>31</v>
      </c>
      <c r="D6959" s="6" t="s">
        <v>31</v>
      </c>
      <c r="E6959" s="6" t="s">
        <v>31</v>
      </c>
    </row>
    <row r="6960" spans="1:5" ht="12" x14ac:dyDescent="0.2">
      <c r="A6960" s="6" t="s">
        <v>31</v>
      </c>
      <c r="B6960" s="6" t="s">
        <v>31</v>
      </c>
      <c r="C6960" s="6" t="s">
        <v>31</v>
      </c>
      <c r="D6960" s="6" t="s">
        <v>31</v>
      </c>
      <c r="E6960" s="6" t="s">
        <v>31</v>
      </c>
    </row>
    <row r="6961" spans="1:5" ht="12" x14ac:dyDescent="0.2">
      <c r="A6961" s="6" t="s">
        <v>3754</v>
      </c>
      <c r="B6961" s="6" t="s">
        <v>31</v>
      </c>
      <c r="C6961" s="6" t="s">
        <v>31</v>
      </c>
      <c r="D6961" s="6" t="s">
        <v>31</v>
      </c>
      <c r="E6961" s="6" t="s">
        <v>31</v>
      </c>
    </row>
    <row r="6962" spans="1:5" ht="12" x14ac:dyDescent="0.2">
      <c r="A6962" s="6" t="s">
        <v>3761</v>
      </c>
      <c r="B6962" s="6" t="s">
        <v>31</v>
      </c>
      <c r="C6962" s="6" t="s">
        <v>31</v>
      </c>
      <c r="D6962" s="6" t="s">
        <v>31</v>
      </c>
      <c r="E6962" s="6" t="s">
        <v>31</v>
      </c>
    </row>
    <row r="6963" spans="1:5" ht="12" x14ac:dyDescent="0.2">
      <c r="A6963" s="6" t="s">
        <v>1511</v>
      </c>
      <c r="B6963" s="9">
        <v>0</v>
      </c>
      <c r="C6963" s="9">
        <v>0</v>
      </c>
      <c r="D6963" s="9">
        <v>0</v>
      </c>
      <c r="E6963" s="9">
        <v>0</v>
      </c>
    </row>
    <row r="6964" spans="1:5" ht="12" x14ac:dyDescent="0.2">
      <c r="A6964" s="6" t="s">
        <v>3762</v>
      </c>
      <c r="B6964" s="6" t="s">
        <v>31</v>
      </c>
      <c r="C6964" s="6" t="s">
        <v>31</v>
      </c>
      <c r="D6964" s="6" t="s">
        <v>31</v>
      </c>
      <c r="E6964" s="6" t="s">
        <v>31</v>
      </c>
    </row>
    <row r="6965" spans="1:5" ht="12" x14ac:dyDescent="0.2">
      <c r="A6965" s="6" t="s">
        <v>3763</v>
      </c>
      <c r="B6965" s="9">
        <v>0</v>
      </c>
      <c r="C6965" s="9">
        <v>18364</v>
      </c>
      <c r="D6965" s="9">
        <v>0</v>
      </c>
      <c r="E6965" s="9">
        <v>18364</v>
      </c>
    </row>
    <row r="6966" spans="1:5" ht="12" x14ac:dyDescent="0.2">
      <c r="A6966" s="6" t="s">
        <v>3764</v>
      </c>
      <c r="B6966" s="6" t="s">
        <v>31</v>
      </c>
      <c r="C6966" s="6" t="s">
        <v>31</v>
      </c>
      <c r="D6966" s="6" t="s">
        <v>31</v>
      </c>
      <c r="E6966" s="6" t="s">
        <v>31</v>
      </c>
    </row>
    <row r="6967" spans="1:5" ht="12" x14ac:dyDescent="0.2">
      <c r="A6967" s="6" t="s">
        <v>1515</v>
      </c>
      <c r="B6967" s="9">
        <v>0</v>
      </c>
      <c r="C6967" s="9">
        <v>0</v>
      </c>
      <c r="D6967" s="9">
        <v>0</v>
      </c>
      <c r="E6967" s="9">
        <v>0</v>
      </c>
    </row>
    <row r="6968" spans="1:5" ht="12" x14ac:dyDescent="0.2">
      <c r="A6968" s="6" t="s">
        <v>3765</v>
      </c>
      <c r="B6968" s="6" t="s">
        <v>31</v>
      </c>
      <c r="C6968" s="6" t="s">
        <v>31</v>
      </c>
      <c r="D6968" s="6" t="s">
        <v>31</v>
      </c>
      <c r="E6968" s="6" t="s">
        <v>31</v>
      </c>
    </row>
    <row r="6969" spans="1:5" ht="12" x14ac:dyDescent="0.2">
      <c r="A6969" s="6" t="s">
        <v>1365</v>
      </c>
      <c r="B6969" s="9">
        <v>0</v>
      </c>
      <c r="C6969" s="9">
        <v>18364</v>
      </c>
      <c r="D6969" s="9">
        <v>0</v>
      </c>
      <c r="E6969" s="9">
        <v>18364</v>
      </c>
    </row>
    <row r="6970" spans="1:5" ht="12" x14ac:dyDescent="0.2">
      <c r="A6970" s="6" t="s">
        <v>31</v>
      </c>
      <c r="B6970" s="6" t="s">
        <v>31</v>
      </c>
      <c r="C6970" s="6" t="s">
        <v>31</v>
      </c>
      <c r="D6970" s="6" t="s">
        <v>31</v>
      </c>
      <c r="E6970" s="6" t="s">
        <v>31</v>
      </c>
    </row>
    <row r="6971" spans="1:5" ht="12" x14ac:dyDescent="0.2">
      <c r="A6971" s="6" t="s">
        <v>31</v>
      </c>
      <c r="B6971" s="6" t="s">
        <v>31</v>
      </c>
      <c r="C6971" s="6" t="s">
        <v>31</v>
      </c>
      <c r="D6971" s="6" t="s">
        <v>31</v>
      </c>
      <c r="E6971" s="6" t="s">
        <v>31</v>
      </c>
    </row>
    <row r="6972" spans="1:5" ht="12" x14ac:dyDescent="0.2">
      <c r="A6972" s="7" t="s">
        <v>3766</v>
      </c>
      <c r="B6972" s="8">
        <v>0</v>
      </c>
      <c r="C6972" s="8">
        <v>16528</v>
      </c>
      <c r="D6972" s="8">
        <v>0</v>
      </c>
      <c r="E6972" s="8">
        <v>16528</v>
      </c>
    </row>
    <row r="6973" spans="1:5" ht="12" x14ac:dyDescent="0.2">
      <c r="A6973" s="6" t="s">
        <v>3752</v>
      </c>
      <c r="B6973" s="6" t="s">
        <v>31</v>
      </c>
      <c r="C6973" s="6" t="s">
        <v>31</v>
      </c>
      <c r="D6973" s="6" t="s">
        <v>31</v>
      </c>
      <c r="E6973" s="6" t="s">
        <v>31</v>
      </c>
    </row>
    <row r="6974" spans="1:5" ht="12" x14ac:dyDescent="0.2">
      <c r="A6974" s="6" t="s">
        <v>3753</v>
      </c>
      <c r="B6974" s="6" t="s">
        <v>31</v>
      </c>
      <c r="C6974" s="6" t="s">
        <v>31</v>
      </c>
      <c r="D6974" s="6" t="s">
        <v>31</v>
      </c>
      <c r="E6974" s="6" t="s">
        <v>31</v>
      </c>
    </row>
    <row r="6975" spans="1:5" ht="12" x14ac:dyDescent="0.2">
      <c r="A6975" s="6" t="s">
        <v>31</v>
      </c>
      <c r="B6975" s="6" t="s">
        <v>31</v>
      </c>
      <c r="C6975" s="6" t="s">
        <v>31</v>
      </c>
      <c r="D6975" s="6" t="s">
        <v>31</v>
      </c>
      <c r="E6975" s="6" t="s">
        <v>31</v>
      </c>
    </row>
    <row r="6976" spans="1:5" ht="12" x14ac:dyDescent="0.2">
      <c r="A6976" s="6" t="s">
        <v>1349</v>
      </c>
      <c r="B6976" s="6" t="s">
        <v>31</v>
      </c>
      <c r="C6976" s="6" t="s">
        <v>31</v>
      </c>
      <c r="D6976" s="6" t="s">
        <v>31</v>
      </c>
      <c r="E6976" s="6" t="s">
        <v>31</v>
      </c>
    </row>
    <row r="6977" spans="1:5" ht="12" x14ac:dyDescent="0.2">
      <c r="A6977" s="6" t="s">
        <v>1350</v>
      </c>
      <c r="B6977" s="6" t="s">
        <v>31</v>
      </c>
      <c r="C6977" s="6" t="s">
        <v>31</v>
      </c>
      <c r="D6977" s="6" t="s">
        <v>31</v>
      </c>
      <c r="E6977" s="6" t="s">
        <v>31</v>
      </c>
    </row>
    <row r="6978" spans="1:5" ht="12" x14ac:dyDescent="0.2">
      <c r="A6978" s="6" t="s">
        <v>1351</v>
      </c>
      <c r="B6978" s="6" t="s">
        <v>31</v>
      </c>
      <c r="C6978" s="6" t="s">
        <v>31</v>
      </c>
      <c r="D6978" s="6" t="s">
        <v>31</v>
      </c>
      <c r="E6978" s="6" t="s">
        <v>31</v>
      </c>
    </row>
    <row r="6979" spans="1:5" ht="12" x14ac:dyDescent="0.2">
      <c r="A6979" s="6" t="s">
        <v>31</v>
      </c>
      <c r="B6979" s="6" t="s">
        <v>31</v>
      </c>
      <c r="C6979" s="6" t="s">
        <v>31</v>
      </c>
      <c r="D6979" s="6" t="s">
        <v>31</v>
      </c>
      <c r="E6979" s="6" t="s">
        <v>31</v>
      </c>
    </row>
    <row r="6980" spans="1:5" ht="12" x14ac:dyDescent="0.2">
      <c r="A6980" s="6" t="s">
        <v>3754</v>
      </c>
      <c r="B6980" s="6" t="s">
        <v>31</v>
      </c>
      <c r="C6980" s="6" t="s">
        <v>31</v>
      </c>
      <c r="D6980" s="6" t="s">
        <v>31</v>
      </c>
      <c r="E6980" s="6" t="s">
        <v>31</v>
      </c>
    </row>
    <row r="6981" spans="1:5" ht="12" x14ac:dyDescent="0.2">
      <c r="A6981" s="6" t="s">
        <v>3767</v>
      </c>
      <c r="B6981" s="6" t="s">
        <v>31</v>
      </c>
      <c r="C6981" s="6" t="s">
        <v>31</v>
      </c>
      <c r="D6981" s="6" t="s">
        <v>31</v>
      </c>
      <c r="E6981" s="6" t="s">
        <v>31</v>
      </c>
    </row>
    <row r="6982" spans="1:5" ht="12" x14ac:dyDescent="0.2">
      <c r="A6982" s="6" t="s">
        <v>1511</v>
      </c>
      <c r="B6982" s="9">
        <v>0</v>
      </c>
      <c r="C6982" s="9">
        <v>0</v>
      </c>
      <c r="D6982" s="9">
        <v>0</v>
      </c>
      <c r="E6982" s="9">
        <v>0</v>
      </c>
    </row>
    <row r="6983" spans="1:5" ht="12" x14ac:dyDescent="0.2">
      <c r="A6983" s="6" t="s">
        <v>3768</v>
      </c>
      <c r="B6983" s="6" t="s">
        <v>31</v>
      </c>
      <c r="C6983" s="6" t="s">
        <v>31</v>
      </c>
      <c r="D6983" s="6" t="s">
        <v>31</v>
      </c>
      <c r="E6983" s="6" t="s">
        <v>31</v>
      </c>
    </row>
    <row r="6984" spans="1:5" ht="12" x14ac:dyDescent="0.2">
      <c r="A6984" s="6" t="s">
        <v>3769</v>
      </c>
      <c r="B6984" s="9">
        <v>0</v>
      </c>
      <c r="C6984" s="9">
        <v>16528</v>
      </c>
      <c r="D6984" s="9">
        <v>0</v>
      </c>
      <c r="E6984" s="9">
        <v>16528</v>
      </c>
    </row>
    <row r="6985" spans="1:5" ht="12" x14ac:dyDescent="0.2">
      <c r="A6985" s="6" t="s">
        <v>3770</v>
      </c>
      <c r="B6985" s="6" t="s">
        <v>31</v>
      </c>
      <c r="C6985" s="6" t="s">
        <v>31</v>
      </c>
      <c r="D6985" s="6" t="s">
        <v>31</v>
      </c>
      <c r="E6985" s="6" t="s">
        <v>31</v>
      </c>
    </row>
    <row r="6986" spans="1:5" ht="12" x14ac:dyDescent="0.2">
      <c r="A6986" s="6" t="s">
        <v>1515</v>
      </c>
      <c r="B6986" s="9">
        <v>0</v>
      </c>
      <c r="C6986" s="9">
        <v>0</v>
      </c>
      <c r="D6986" s="9">
        <v>0</v>
      </c>
      <c r="E6986" s="9">
        <v>0</v>
      </c>
    </row>
    <row r="6987" spans="1:5" ht="12" x14ac:dyDescent="0.2">
      <c r="A6987" s="6" t="s">
        <v>3771</v>
      </c>
      <c r="B6987" s="6" t="s">
        <v>31</v>
      </c>
      <c r="C6987" s="6" t="s">
        <v>31</v>
      </c>
      <c r="D6987" s="6" t="s">
        <v>31</v>
      </c>
      <c r="E6987" s="6" t="s">
        <v>31</v>
      </c>
    </row>
    <row r="6988" spans="1:5" ht="12" x14ac:dyDescent="0.2">
      <c r="A6988" s="6" t="s">
        <v>1365</v>
      </c>
      <c r="B6988" s="9">
        <v>0</v>
      </c>
      <c r="C6988" s="9">
        <v>16528</v>
      </c>
      <c r="D6988" s="9">
        <v>0</v>
      </c>
      <c r="E6988" s="9">
        <v>16528</v>
      </c>
    </row>
    <row r="6989" spans="1:5" ht="12" x14ac:dyDescent="0.2">
      <c r="A6989" s="6" t="s">
        <v>31</v>
      </c>
      <c r="B6989" s="6" t="s">
        <v>31</v>
      </c>
      <c r="C6989" s="6" t="s">
        <v>31</v>
      </c>
      <c r="D6989" s="6" t="s">
        <v>31</v>
      </c>
      <c r="E6989" s="6" t="s">
        <v>31</v>
      </c>
    </row>
    <row r="6990" spans="1:5" ht="12" x14ac:dyDescent="0.2">
      <c r="A6990" s="6" t="s">
        <v>31</v>
      </c>
      <c r="B6990" s="6" t="s">
        <v>31</v>
      </c>
      <c r="C6990" s="6" t="s">
        <v>31</v>
      </c>
      <c r="D6990" s="6" t="s">
        <v>31</v>
      </c>
      <c r="E6990" s="6" t="s">
        <v>31</v>
      </c>
    </row>
    <row r="6991" spans="1:5" ht="12" x14ac:dyDescent="0.2">
      <c r="A6991" s="7" t="s">
        <v>3772</v>
      </c>
      <c r="B6991" s="8">
        <v>0</v>
      </c>
      <c r="C6991" s="8">
        <v>23758</v>
      </c>
      <c r="D6991" s="8">
        <v>0</v>
      </c>
      <c r="E6991" s="8">
        <v>23758</v>
      </c>
    </row>
    <row r="6992" spans="1:5" ht="12" x14ac:dyDescent="0.2">
      <c r="A6992" s="6" t="s">
        <v>3752</v>
      </c>
      <c r="B6992" s="6" t="s">
        <v>31</v>
      </c>
      <c r="C6992" s="6" t="s">
        <v>31</v>
      </c>
      <c r="D6992" s="6" t="s">
        <v>31</v>
      </c>
      <c r="E6992" s="6" t="s">
        <v>31</v>
      </c>
    </row>
    <row r="6993" spans="1:5" ht="12" x14ac:dyDescent="0.2">
      <c r="A6993" s="6" t="s">
        <v>3753</v>
      </c>
      <c r="B6993" s="6" t="s">
        <v>31</v>
      </c>
      <c r="C6993" s="6" t="s">
        <v>31</v>
      </c>
      <c r="D6993" s="6" t="s">
        <v>31</v>
      </c>
      <c r="E6993" s="6" t="s">
        <v>31</v>
      </c>
    </row>
    <row r="6994" spans="1:5" ht="12" x14ac:dyDescent="0.2">
      <c r="A6994" s="6" t="s">
        <v>31</v>
      </c>
      <c r="B6994" s="6" t="s">
        <v>31</v>
      </c>
      <c r="C6994" s="6" t="s">
        <v>31</v>
      </c>
      <c r="D6994" s="6" t="s">
        <v>31</v>
      </c>
      <c r="E6994" s="6" t="s">
        <v>31</v>
      </c>
    </row>
    <row r="6995" spans="1:5" ht="12" x14ac:dyDescent="0.2">
      <c r="A6995" s="6" t="s">
        <v>1349</v>
      </c>
      <c r="B6995" s="6" t="s">
        <v>31</v>
      </c>
      <c r="C6995" s="6" t="s">
        <v>31</v>
      </c>
      <c r="D6995" s="6" t="s">
        <v>31</v>
      </c>
      <c r="E6995" s="6" t="s">
        <v>31</v>
      </c>
    </row>
    <row r="6996" spans="1:5" ht="12" x14ac:dyDescent="0.2">
      <c r="A6996" s="6" t="s">
        <v>1350</v>
      </c>
      <c r="B6996" s="6" t="s">
        <v>31</v>
      </c>
      <c r="C6996" s="6" t="s">
        <v>31</v>
      </c>
      <c r="D6996" s="6" t="s">
        <v>31</v>
      </c>
      <c r="E6996" s="6" t="s">
        <v>31</v>
      </c>
    </row>
    <row r="6997" spans="1:5" ht="12" x14ac:dyDescent="0.2">
      <c r="A6997" s="6" t="s">
        <v>1351</v>
      </c>
      <c r="B6997" s="6" t="s">
        <v>31</v>
      </c>
      <c r="C6997" s="6" t="s">
        <v>31</v>
      </c>
      <c r="D6997" s="6" t="s">
        <v>31</v>
      </c>
      <c r="E6997" s="6" t="s">
        <v>31</v>
      </c>
    </row>
    <row r="6998" spans="1:5" ht="12" x14ac:dyDescent="0.2">
      <c r="A6998" s="6" t="s">
        <v>31</v>
      </c>
      <c r="B6998" s="6" t="s">
        <v>31</v>
      </c>
      <c r="C6998" s="6" t="s">
        <v>31</v>
      </c>
      <c r="D6998" s="6" t="s">
        <v>31</v>
      </c>
      <c r="E6998" s="6" t="s">
        <v>31</v>
      </c>
    </row>
    <row r="6999" spans="1:5" ht="12" x14ac:dyDescent="0.2">
      <c r="A6999" s="6" t="s">
        <v>3754</v>
      </c>
      <c r="B6999" s="6" t="s">
        <v>31</v>
      </c>
      <c r="C6999" s="6" t="s">
        <v>31</v>
      </c>
      <c r="D6999" s="6" t="s">
        <v>31</v>
      </c>
      <c r="E6999" s="6" t="s">
        <v>31</v>
      </c>
    </row>
    <row r="7000" spans="1:5" ht="12" x14ac:dyDescent="0.2">
      <c r="A7000" s="6" t="s">
        <v>3773</v>
      </c>
      <c r="B7000" s="6" t="s">
        <v>31</v>
      </c>
      <c r="C7000" s="6" t="s">
        <v>31</v>
      </c>
      <c r="D7000" s="6" t="s">
        <v>31</v>
      </c>
      <c r="E7000" s="6" t="s">
        <v>31</v>
      </c>
    </row>
    <row r="7001" spans="1:5" ht="12" x14ac:dyDescent="0.2">
      <c r="A7001" s="6" t="s">
        <v>1511</v>
      </c>
      <c r="B7001" s="9">
        <v>0</v>
      </c>
      <c r="C7001" s="9">
        <v>0</v>
      </c>
      <c r="D7001" s="9">
        <v>0</v>
      </c>
      <c r="E7001" s="9">
        <v>0</v>
      </c>
    </row>
    <row r="7002" spans="1:5" ht="12" x14ac:dyDescent="0.2">
      <c r="A7002" s="6" t="s">
        <v>3774</v>
      </c>
      <c r="B7002" s="6" t="s">
        <v>31</v>
      </c>
      <c r="C7002" s="6" t="s">
        <v>31</v>
      </c>
      <c r="D7002" s="6" t="s">
        <v>31</v>
      </c>
      <c r="E7002" s="6" t="s">
        <v>31</v>
      </c>
    </row>
    <row r="7003" spans="1:5" ht="12" x14ac:dyDescent="0.2">
      <c r="A7003" s="6" t="s">
        <v>3775</v>
      </c>
      <c r="B7003" s="9">
        <v>0</v>
      </c>
      <c r="C7003" s="9">
        <v>23758</v>
      </c>
      <c r="D7003" s="9">
        <v>0</v>
      </c>
      <c r="E7003" s="9">
        <v>23758</v>
      </c>
    </row>
    <row r="7004" spans="1:5" ht="12" x14ac:dyDescent="0.2">
      <c r="A7004" s="6" t="s">
        <v>3776</v>
      </c>
      <c r="B7004" s="6" t="s">
        <v>31</v>
      </c>
      <c r="C7004" s="6" t="s">
        <v>31</v>
      </c>
      <c r="D7004" s="6" t="s">
        <v>31</v>
      </c>
      <c r="E7004" s="6" t="s">
        <v>31</v>
      </c>
    </row>
    <row r="7005" spans="1:5" ht="12" x14ac:dyDescent="0.2">
      <c r="A7005" s="6" t="s">
        <v>1515</v>
      </c>
      <c r="B7005" s="9">
        <v>0</v>
      </c>
      <c r="C7005" s="9">
        <v>0</v>
      </c>
      <c r="D7005" s="9">
        <v>0</v>
      </c>
      <c r="E7005" s="9">
        <v>0</v>
      </c>
    </row>
    <row r="7006" spans="1:5" ht="12" x14ac:dyDescent="0.2">
      <c r="A7006" s="6" t="s">
        <v>3777</v>
      </c>
      <c r="B7006" s="6" t="s">
        <v>31</v>
      </c>
      <c r="C7006" s="6" t="s">
        <v>31</v>
      </c>
      <c r="D7006" s="6" t="s">
        <v>31</v>
      </c>
      <c r="E7006" s="6" t="s">
        <v>31</v>
      </c>
    </row>
    <row r="7007" spans="1:5" ht="12" x14ac:dyDescent="0.2">
      <c r="A7007" s="6" t="s">
        <v>1365</v>
      </c>
      <c r="B7007" s="9">
        <v>0</v>
      </c>
      <c r="C7007" s="9">
        <v>23758</v>
      </c>
      <c r="D7007" s="9">
        <v>0</v>
      </c>
      <c r="E7007" s="9">
        <v>23758</v>
      </c>
    </row>
    <row r="7008" spans="1:5" ht="12" x14ac:dyDescent="0.2">
      <c r="A7008" s="6" t="s">
        <v>31</v>
      </c>
      <c r="B7008" s="6" t="s">
        <v>31</v>
      </c>
      <c r="C7008" s="6" t="s">
        <v>31</v>
      </c>
      <c r="D7008" s="6" t="s">
        <v>31</v>
      </c>
      <c r="E7008" s="6" t="s">
        <v>31</v>
      </c>
    </row>
    <row r="7009" spans="1:5" ht="12" x14ac:dyDescent="0.2">
      <c r="A7009" s="6" t="s">
        <v>31</v>
      </c>
      <c r="B7009" s="6" t="s">
        <v>31</v>
      </c>
      <c r="C7009" s="6" t="s">
        <v>31</v>
      </c>
      <c r="D7009" s="6" t="s">
        <v>31</v>
      </c>
      <c r="E7009" s="6" t="s">
        <v>31</v>
      </c>
    </row>
    <row r="7010" spans="1:5" ht="12" x14ac:dyDescent="0.2">
      <c r="A7010" s="7" t="s">
        <v>3778</v>
      </c>
      <c r="B7010" s="8">
        <v>0</v>
      </c>
      <c r="C7010" s="8">
        <v>19799</v>
      </c>
      <c r="D7010" s="8">
        <v>0</v>
      </c>
      <c r="E7010" s="8">
        <v>19799</v>
      </c>
    </row>
    <row r="7011" spans="1:5" ht="12" x14ac:dyDescent="0.2">
      <c r="A7011" s="6" t="s">
        <v>3752</v>
      </c>
      <c r="B7011" s="6" t="s">
        <v>31</v>
      </c>
      <c r="C7011" s="6" t="s">
        <v>31</v>
      </c>
      <c r="D7011" s="6" t="s">
        <v>31</v>
      </c>
      <c r="E7011" s="6" t="s">
        <v>31</v>
      </c>
    </row>
    <row r="7012" spans="1:5" ht="12" x14ac:dyDescent="0.2">
      <c r="A7012" s="6" t="s">
        <v>3753</v>
      </c>
      <c r="B7012" s="6" t="s">
        <v>31</v>
      </c>
      <c r="C7012" s="6" t="s">
        <v>31</v>
      </c>
      <c r="D7012" s="6" t="s">
        <v>31</v>
      </c>
      <c r="E7012" s="6" t="s">
        <v>31</v>
      </c>
    </row>
    <row r="7013" spans="1:5" ht="12" x14ac:dyDescent="0.2">
      <c r="A7013" s="6" t="s">
        <v>31</v>
      </c>
      <c r="B7013" s="6" t="s">
        <v>31</v>
      </c>
      <c r="C7013" s="6" t="s">
        <v>31</v>
      </c>
      <c r="D7013" s="6" t="s">
        <v>31</v>
      </c>
      <c r="E7013" s="6" t="s">
        <v>31</v>
      </c>
    </row>
    <row r="7014" spans="1:5" ht="12" x14ac:dyDescent="0.2">
      <c r="A7014" s="6" t="s">
        <v>1349</v>
      </c>
      <c r="B7014" s="6" t="s">
        <v>31</v>
      </c>
      <c r="C7014" s="6" t="s">
        <v>31</v>
      </c>
      <c r="D7014" s="6" t="s">
        <v>31</v>
      </c>
      <c r="E7014" s="6" t="s">
        <v>31</v>
      </c>
    </row>
    <row r="7015" spans="1:5" ht="12" x14ac:dyDescent="0.2">
      <c r="A7015" s="6" t="s">
        <v>1350</v>
      </c>
      <c r="B7015" s="6" t="s">
        <v>31</v>
      </c>
      <c r="C7015" s="6" t="s">
        <v>31</v>
      </c>
      <c r="D7015" s="6" t="s">
        <v>31</v>
      </c>
      <c r="E7015" s="6" t="s">
        <v>31</v>
      </c>
    </row>
    <row r="7016" spans="1:5" ht="12" x14ac:dyDescent="0.2">
      <c r="A7016" s="6" t="s">
        <v>1351</v>
      </c>
      <c r="B7016" s="6" t="s">
        <v>31</v>
      </c>
      <c r="C7016" s="6" t="s">
        <v>31</v>
      </c>
      <c r="D7016" s="6" t="s">
        <v>31</v>
      </c>
      <c r="E7016" s="6" t="s">
        <v>31</v>
      </c>
    </row>
    <row r="7017" spans="1:5" ht="12" x14ac:dyDescent="0.2">
      <c r="A7017" s="6" t="s">
        <v>31</v>
      </c>
      <c r="B7017" s="6" t="s">
        <v>31</v>
      </c>
      <c r="C7017" s="6" t="s">
        <v>31</v>
      </c>
      <c r="D7017" s="6" t="s">
        <v>31</v>
      </c>
      <c r="E7017" s="6" t="s">
        <v>31</v>
      </c>
    </row>
    <row r="7018" spans="1:5" ht="12" x14ac:dyDescent="0.2">
      <c r="A7018" s="6" t="s">
        <v>3754</v>
      </c>
      <c r="B7018" s="6" t="s">
        <v>31</v>
      </c>
      <c r="C7018" s="6" t="s">
        <v>31</v>
      </c>
      <c r="D7018" s="6" t="s">
        <v>31</v>
      </c>
      <c r="E7018" s="6" t="s">
        <v>31</v>
      </c>
    </row>
    <row r="7019" spans="1:5" ht="12" x14ac:dyDescent="0.2">
      <c r="A7019" s="6" t="s">
        <v>3779</v>
      </c>
      <c r="B7019" s="6" t="s">
        <v>31</v>
      </c>
      <c r="C7019" s="6" t="s">
        <v>31</v>
      </c>
      <c r="D7019" s="6" t="s">
        <v>31</v>
      </c>
      <c r="E7019" s="6" t="s">
        <v>31</v>
      </c>
    </row>
    <row r="7020" spans="1:5" ht="12" x14ac:dyDescent="0.2">
      <c r="A7020" s="6" t="s">
        <v>1511</v>
      </c>
      <c r="B7020" s="9">
        <v>0</v>
      </c>
      <c r="C7020" s="9">
        <v>0</v>
      </c>
      <c r="D7020" s="9">
        <v>0</v>
      </c>
      <c r="E7020" s="9">
        <v>0</v>
      </c>
    </row>
    <row r="7021" spans="1:5" ht="12" x14ac:dyDescent="0.2">
      <c r="A7021" s="6" t="s">
        <v>3780</v>
      </c>
      <c r="B7021" s="6" t="s">
        <v>31</v>
      </c>
      <c r="C7021" s="6" t="s">
        <v>31</v>
      </c>
      <c r="D7021" s="6" t="s">
        <v>31</v>
      </c>
      <c r="E7021" s="6" t="s">
        <v>31</v>
      </c>
    </row>
    <row r="7022" spans="1:5" ht="12" x14ac:dyDescent="0.2">
      <c r="A7022" s="6" t="s">
        <v>3781</v>
      </c>
      <c r="B7022" s="9">
        <v>0</v>
      </c>
      <c r="C7022" s="9">
        <v>19799</v>
      </c>
      <c r="D7022" s="9">
        <v>0</v>
      </c>
      <c r="E7022" s="9">
        <v>19799</v>
      </c>
    </row>
    <row r="7023" spans="1:5" ht="12" x14ac:dyDescent="0.2">
      <c r="A7023" s="6" t="s">
        <v>3782</v>
      </c>
      <c r="B7023" s="6" t="s">
        <v>31</v>
      </c>
      <c r="C7023" s="6" t="s">
        <v>31</v>
      </c>
      <c r="D7023" s="6" t="s">
        <v>31</v>
      </c>
      <c r="E7023" s="6" t="s">
        <v>31</v>
      </c>
    </row>
    <row r="7024" spans="1:5" ht="12" x14ac:dyDescent="0.2">
      <c r="A7024" s="6" t="s">
        <v>1515</v>
      </c>
      <c r="B7024" s="9">
        <v>0</v>
      </c>
      <c r="C7024" s="9">
        <v>0</v>
      </c>
      <c r="D7024" s="9">
        <v>0</v>
      </c>
      <c r="E7024" s="9">
        <v>0</v>
      </c>
    </row>
    <row r="7025" spans="1:5" ht="12" x14ac:dyDescent="0.2">
      <c r="A7025" s="6" t="s">
        <v>3783</v>
      </c>
      <c r="B7025" s="6" t="s">
        <v>31</v>
      </c>
      <c r="C7025" s="6" t="s">
        <v>31</v>
      </c>
      <c r="D7025" s="6" t="s">
        <v>31</v>
      </c>
      <c r="E7025" s="6" t="s">
        <v>31</v>
      </c>
    </row>
    <row r="7026" spans="1:5" ht="12" x14ac:dyDescent="0.2">
      <c r="A7026" s="6" t="s">
        <v>1365</v>
      </c>
      <c r="B7026" s="9">
        <v>0</v>
      </c>
      <c r="C7026" s="9">
        <v>19799</v>
      </c>
      <c r="D7026" s="9">
        <v>0</v>
      </c>
      <c r="E7026" s="9">
        <v>19799</v>
      </c>
    </row>
    <row r="7027" spans="1:5" ht="12" x14ac:dyDescent="0.2">
      <c r="A7027" s="6" t="s">
        <v>31</v>
      </c>
      <c r="B7027" s="6" t="s">
        <v>31</v>
      </c>
      <c r="C7027" s="6" t="s">
        <v>31</v>
      </c>
      <c r="D7027" s="6" t="s">
        <v>31</v>
      </c>
      <c r="E7027" s="6" t="s">
        <v>31</v>
      </c>
    </row>
    <row r="7028" spans="1:5" ht="12" x14ac:dyDescent="0.2">
      <c r="A7028" s="6" t="s">
        <v>31</v>
      </c>
      <c r="B7028" s="6" t="s">
        <v>31</v>
      </c>
      <c r="C7028" s="6" t="s">
        <v>31</v>
      </c>
      <c r="D7028" s="6" t="s">
        <v>31</v>
      </c>
      <c r="E7028" s="6" t="s">
        <v>31</v>
      </c>
    </row>
    <row r="7029" spans="1:5" ht="12" x14ac:dyDescent="0.2">
      <c r="A7029" s="7" t="s">
        <v>3784</v>
      </c>
      <c r="B7029" s="8">
        <v>0</v>
      </c>
      <c r="C7029" s="8">
        <v>17819</v>
      </c>
      <c r="D7029" s="8">
        <v>0</v>
      </c>
      <c r="E7029" s="8">
        <v>17819</v>
      </c>
    </row>
    <row r="7030" spans="1:5" ht="12" x14ac:dyDescent="0.2">
      <c r="A7030" s="6" t="s">
        <v>3752</v>
      </c>
      <c r="B7030" s="6" t="s">
        <v>31</v>
      </c>
      <c r="C7030" s="6" t="s">
        <v>31</v>
      </c>
      <c r="D7030" s="6" t="s">
        <v>31</v>
      </c>
      <c r="E7030" s="6" t="s">
        <v>31</v>
      </c>
    </row>
    <row r="7031" spans="1:5" ht="12" x14ac:dyDescent="0.2">
      <c r="A7031" s="6" t="s">
        <v>3753</v>
      </c>
      <c r="B7031" s="6" t="s">
        <v>31</v>
      </c>
      <c r="C7031" s="6" t="s">
        <v>31</v>
      </c>
      <c r="D7031" s="6" t="s">
        <v>31</v>
      </c>
      <c r="E7031" s="6" t="s">
        <v>31</v>
      </c>
    </row>
    <row r="7032" spans="1:5" ht="12" x14ac:dyDescent="0.2">
      <c r="A7032" s="6" t="s">
        <v>31</v>
      </c>
      <c r="B7032" s="6" t="s">
        <v>31</v>
      </c>
      <c r="C7032" s="6" t="s">
        <v>31</v>
      </c>
      <c r="D7032" s="6" t="s">
        <v>31</v>
      </c>
      <c r="E7032" s="6" t="s">
        <v>31</v>
      </c>
    </row>
    <row r="7033" spans="1:5" ht="12" x14ac:dyDescent="0.2">
      <c r="A7033" s="6" t="s">
        <v>1349</v>
      </c>
      <c r="B7033" s="6" t="s">
        <v>31</v>
      </c>
      <c r="C7033" s="6" t="s">
        <v>31</v>
      </c>
      <c r="D7033" s="6" t="s">
        <v>31</v>
      </c>
      <c r="E7033" s="6" t="s">
        <v>31</v>
      </c>
    </row>
    <row r="7034" spans="1:5" ht="12" x14ac:dyDescent="0.2">
      <c r="A7034" s="6" t="s">
        <v>1350</v>
      </c>
      <c r="B7034" s="6" t="s">
        <v>31</v>
      </c>
      <c r="C7034" s="6" t="s">
        <v>31</v>
      </c>
      <c r="D7034" s="6" t="s">
        <v>31</v>
      </c>
      <c r="E7034" s="6" t="s">
        <v>31</v>
      </c>
    </row>
    <row r="7035" spans="1:5" ht="12" x14ac:dyDescent="0.2">
      <c r="A7035" s="6" t="s">
        <v>1351</v>
      </c>
      <c r="B7035" s="6" t="s">
        <v>31</v>
      </c>
      <c r="C7035" s="6" t="s">
        <v>31</v>
      </c>
      <c r="D7035" s="6" t="s">
        <v>31</v>
      </c>
      <c r="E7035" s="6" t="s">
        <v>31</v>
      </c>
    </row>
    <row r="7036" spans="1:5" ht="12" x14ac:dyDescent="0.2">
      <c r="A7036" s="6" t="s">
        <v>31</v>
      </c>
      <c r="B7036" s="6" t="s">
        <v>31</v>
      </c>
      <c r="C7036" s="6" t="s">
        <v>31</v>
      </c>
      <c r="D7036" s="6" t="s">
        <v>31</v>
      </c>
      <c r="E7036" s="6" t="s">
        <v>31</v>
      </c>
    </row>
    <row r="7037" spans="1:5" ht="12" x14ac:dyDescent="0.2">
      <c r="A7037" s="6" t="s">
        <v>3754</v>
      </c>
      <c r="B7037" s="6" t="s">
        <v>31</v>
      </c>
      <c r="C7037" s="6" t="s">
        <v>31</v>
      </c>
      <c r="D7037" s="6" t="s">
        <v>31</v>
      </c>
      <c r="E7037" s="6" t="s">
        <v>31</v>
      </c>
    </row>
    <row r="7038" spans="1:5" ht="12" x14ac:dyDescent="0.2">
      <c r="A7038" s="6" t="s">
        <v>3785</v>
      </c>
      <c r="B7038" s="6" t="s">
        <v>31</v>
      </c>
      <c r="C7038" s="6" t="s">
        <v>31</v>
      </c>
      <c r="D7038" s="6" t="s">
        <v>31</v>
      </c>
      <c r="E7038" s="6" t="s">
        <v>31</v>
      </c>
    </row>
    <row r="7039" spans="1:5" ht="12" x14ac:dyDescent="0.2">
      <c r="A7039" s="6" t="s">
        <v>1511</v>
      </c>
      <c r="B7039" s="9">
        <v>0</v>
      </c>
      <c r="C7039" s="9">
        <v>0</v>
      </c>
      <c r="D7039" s="9">
        <v>0</v>
      </c>
      <c r="E7039" s="9">
        <v>0</v>
      </c>
    </row>
    <row r="7040" spans="1:5" ht="12" x14ac:dyDescent="0.2">
      <c r="A7040" s="6" t="s">
        <v>3786</v>
      </c>
      <c r="B7040" s="6" t="s">
        <v>31</v>
      </c>
      <c r="C7040" s="6" t="s">
        <v>31</v>
      </c>
      <c r="D7040" s="6" t="s">
        <v>31</v>
      </c>
      <c r="E7040" s="6" t="s">
        <v>31</v>
      </c>
    </row>
    <row r="7041" spans="1:5" ht="12" x14ac:dyDescent="0.2">
      <c r="A7041" s="6" t="s">
        <v>3787</v>
      </c>
      <c r="B7041" s="9">
        <v>0</v>
      </c>
      <c r="C7041" s="9">
        <v>17819</v>
      </c>
      <c r="D7041" s="9">
        <v>0</v>
      </c>
      <c r="E7041" s="9">
        <v>17819</v>
      </c>
    </row>
    <row r="7042" spans="1:5" ht="12" x14ac:dyDescent="0.2">
      <c r="A7042" s="6" t="s">
        <v>3788</v>
      </c>
      <c r="B7042" s="6" t="s">
        <v>31</v>
      </c>
      <c r="C7042" s="6" t="s">
        <v>31</v>
      </c>
      <c r="D7042" s="6" t="s">
        <v>31</v>
      </c>
      <c r="E7042" s="6" t="s">
        <v>31</v>
      </c>
    </row>
    <row r="7043" spans="1:5" ht="12" x14ac:dyDescent="0.2">
      <c r="A7043" s="6" t="s">
        <v>1515</v>
      </c>
      <c r="B7043" s="9">
        <v>0</v>
      </c>
      <c r="C7043" s="9">
        <v>0</v>
      </c>
      <c r="D7043" s="9">
        <v>0</v>
      </c>
      <c r="E7043" s="9">
        <v>0</v>
      </c>
    </row>
    <row r="7044" spans="1:5" ht="12" x14ac:dyDescent="0.2">
      <c r="A7044" s="6" t="s">
        <v>3789</v>
      </c>
      <c r="B7044" s="6" t="s">
        <v>31</v>
      </c>
      <c r="C7044" s="6" t="s">
        <v>31</v>
      </c>
      <c r="D7044" s="6" t="s">
        <v>31</v>
      </c>
      <c r="E7044" s="6" t="s">
        <v>31</v>
      </c>
    </row>
    <row r="7045" spans="1:5" ht="12" x14ac:dyDescent="0.2">
      <c r="A7045" s="6" t="s">
        <v>1365</v>
      </c>
      <c r="B7045" s="9">
        <v>0</v>
      </c>
      <c r="C7045" s="9">
        <v>17819</v>
      </c>
      <c r="D7045" s="9">
        <v>0</v>
      </c>
      <c r="E7045" s="9">
        <v>17819</v>
      </c>
    </row>
    <row r="7046" spans="1:5" ht="12" x14ac:dyDescent="0.2">
      <c r="A7046" s="6" t="s">
        <v>31</v>
      </c>
      <c r="B7046" s="6" t="s">
        <v>31</v>
      </c>
      <c r="C7046" s="6" t="s">
        <v>31</v>
      </c>
      <c r="D7046" s="6" t="s">
        <v>31</v>
      </c>
      <c r="E7046" s="6" t="s">
        <v>31</v>
      </c>
    </row>
    <row r="7047" spans="1:5" ht="12" x14ac:dyDescent="0.2">
      <c r="A7047" s="6" t="s">
        <v>31</v>
      </c>
      <c r="B7047" s="6" t="s">
        <v>31</v>
      </c>
      <c r="C7047" s="6" t="s">
        <v>31</v>
      </c>
      <c r="D7047" s="6" t="s">
        <v>31</v>
      </c>
      <c r="E7047" s="6" t="s">
        <v>31</v>
      </c>
    </row>
    <row r="7048" spans="1:5" ht="12" x14ac:dyDescent="0.2">
      <c r="A7048" s="7" t="s">
        <v>3790</v>
      </c>
      <c r="B7048" s="8">
        <v>0</v>
      </c>
      <c r="C7048" s="8">
        <v>25810</v>
      </c>
      <c r="D7048" s="8">
        <v>0</v>
      </c>
      <c r="E7048" s="8">
        <v>25810</v>
      </c>
    </row>
    <row r="7049" spans="1:5" ht="12" x14ac:dyDescent="0.2">
      <c r="A7049" s="6" t="s">
        <v>3752</v>
      </c>
      <c r="B7049" s="6" t="s">
        <v>31</v>
      </c>
      <c r="C7049" s="6" t="s">
        <v>31</v>
      </c>
      <c r="D7049" s="6" t="s">
        <v>31</v>
      </c>
      <c r="E7049" s="6" t="s">
        <v>31</v>
      </c>
    </row>
    <row r="7050" spans="1:5" ht="12" x14ac:dyDescent="0.2">
      <c r="A7050" s="6" t="s">
        <v>3753</v>
      </c>
      <c r="B7050" s="6" t="s">
        <v>31</v>
      </c>
      <c r="C7050" s="6" t="s">
        <v>31</v>
      </c>
      <c r="D7050" s="6" t="s">
        <v>31</v>
      </c>
      <c r="E7050" s="6" t="s">
        <v>31</v>
      </c>
    </row>
    <row r="7051" spans="1:5" ht="12" x14ac:dyDescent="0.2">
      <c r="A7051" s="6" t="s">
        <v>31</v>
      </c>
      <c r="B7051" s="6" t="s">
        <v>31</v>
      </c>
      <c r="C7051" s="6" t="s">
        <v>31</v>
      </c>
      <c r="D7051" s="6" t="s">
        <v>31</v>
      </c>
      <c r="E7051" s="6" t="s">
        <v>31</v>
      </c>
    </row>
    <row r="7052" spans="1:5" ht="12" x14ac:dyDescent="0.2">
      <c r="A7052" s="6" t="s">
        <v>1349</v>
      </c>
      <c r="B7052" s="6" t="s">
        <v>31</v>
      </c>
      <c r="C7052" s="6" t="s">
        <v>31</v>
      </c>
      <c r="D7052" s="6" t="s">
        <v>31</v>
      </c>
      <c r="E7052" s="6" t="s">
        <v>31</v>
      </c>
    </row>
    <row r="7053" spans="1:5" ht="12" x14ac:dyDescent="0.2">
      <c r="A7053" s="6" t="s">
        <v>1350</v>
      </c>
      <c r="B7053" s="6" t="s">
        <v>31</v>
      </c>
      <c r="C7053" s="6" t="s">
        <v>31</v>
      </c>
      <c r="D7053" s="6" t="s">
        <v>31</v>
      </c>
      <c r="E7053" s="6" t="s">
        <v>31</v>
      </c>
    </row>
    <row r="7054" spans="1:5" ht="12" x14ac:dyDescent="0.2">
      <c r="A7054" s="6" t="s">
        <v>1351</v>
      </c>
      <c r="B7054" s="6" t="s">
        <v>31</v>
      </c>
      <c r="C7054" s="6" t="s">
        <v>31</v>
      </c>
      <c r="D7054" s="6" t="s">
        <v>31</v>
      </c>
      <c r="E7054" s="6" t="s">
        <v>31</v>
      </c>
    </row>
    <row r="7055" spans="1:5" ht="12" x14ac:dyDescent="0.2">
      <c r="A7055" s="6" t="s">
        <v>31</v>
      </c>
      <c r="B7055" s="6" t="s">
        <v>31</v>
      </c>
      <c r="C7055" s="6" t="s">
        <v>31</v>
      </c>
      <c r="D7055" s="6" t="s">
        <v>31</v>
      </c>
      <c r="E7055" s="6" t="s">
        <v>31</v>
      </c>
    </row>
    <row r="7056" spans="1:5" ht="12" x14ac:dyDescent="0.2">
      <c r="A7056" s="6" t="s">
        <v>3754</v>
      </c>
      <c r="B7056" s="6" t="s">
        <v>31</v>
      </c>
      <c r="C7056" s="6" t="s">
        <v>31</v>
      </c>
      <c r="D7056" s="6" t="s">
        <v>31</v>
      </c>
      <c r="E7056" s="6" t="s">
        <v>31</v>
      </c>
    </row>
    <row r="7057" spans="1:5" ht="12" x14ac:dyDescent="0.2">
      <c r="A7057" s="6" t="s">
        <v>3791</v>
      </c>
      <c r="B7057" s="6" t="s">
        <v>31</v>
      </c>
      <c r="C7057" s="6" t="s">
        <v>31</v>
      </c>
      <c r="D7057" s="6" t="s">
        <v>31</v>
      </c>
      <c r="E7057" s="6" t="s">
        <v>31</v>
      </c>
    </row>
    <row r="7058" spans="1:5" ht="12" x14ac:dyDescent="0.2">
      <c r="A7058" s="6" t="s">
        <v>1511</v>
      </c>
      <c r="B7058" s="9">
        <v>0</v>
      </c>
      <c r="C7058" s="9">
        <v>0</v>
      </c>
      <c r="D7058" s="9">
        <v>0</v>
      </c>
      <c r="E7058" s="9">
        <v>0</v>
      </c>
    </row>
    <row r="7059" spans="1:5" ht="12" x14ac:dyDescent="0.2">
      <c r="A7059" s="6" t="s">
        <v>3792</v>
      </c>
      <c r="B7059" s="6" t="s">
        <v>31</v>
      </c>
      <c r="C7059" s="6" t="s">
        <v>31</v>
      </c>
      <c r="D7059" s="6" t="s">
        <v>31</v>
      </c>
      <c r="E7059" s="6" t="s">
        <v>31</v>
      </c>
    </row>
    <row r="7060" spans="1:5" ht="12" x14ac:dyDescent="0.2">
      <c r="A7060" s="6" t="s">
        <v>3793</v>
      </c>
      <c r="B7060" s="9">
        <v>0</v>
      </c>
      <c r="C7060" s="9">
        <v>25810</v>
      </c>
      <c r="D7060" s="9">
        <v>0</v>
      </c>
      <c r="E7060" s="9">
        <v>25810</v>
      </c>
    </row>
    <row r="7061" spans="1:5" ht="12" x14ac:dyDescent="0.2">
      <c r="A7061" s="6" t="s">
        <v>3794</v>
      </c>
      <c r="B7061" s="6" t="s">
        <v>31</v>
      </c>
      <c r="C7061" s="6" t="s">
        <v>31</v>
      </c>
      <c r="D7061" s="6" t="s">
        <v>31</v>
      </c>
      <c r="E7061" s="6" t="s">
        <v>31</v>
      </c>
    </row>
    <row r="7062" spans="1:5" ht="12" x14ac:dyDescent="0.2">
      <c r="A7062" s="6" t="s">
        <v>1515</v>
      </c>
      <c r="B7062" s="9">
        <v>0</v>
      </c>
      <c r="C7062" s="9">
        <v>0</v>
      </c>
      <c r="D7062" s="9">
        <v>0</v>
      </c>
      <c r="E7062" s="9">
        <v>0</v>
      </c>
    </row>
    <row r="7063" spans="1:5" ht="12" x14ac:dyDescent="0.2">
      <c r="A7063" s="6" t="s">
        <v>3795</v>
      </c>
      <c r="B7063" s="6" t="s">
        <v>31</v>
      </c>
      <c r="C7063" s="6" t="s">
        <v>31</v>
      </c>
      <c r="D7063" s="6" t="s">
        <v>31</v>
      </c>
      <c r="E7063" s="6" t="s">
        <v>31</v>
      </c>
    </row>
    <row r="7064" spans="1:5" ht="12" x14ac:dyDescent="0.2">
      <c r="A7064" s="6" t="s">
        <v>1365</v>
      </c>
      <c r="B7064" s="9">
        <v>0</v>
      </c>
      <c r="C7064" s="9">
        <v>25810</v>
      </c>
      <c r="D7064" s="9">
        <v>0</v>
      </c>
      <c r="E7064" s="9">
        <v>25810</v>
      </c>
    </row>
    <row r="7065" spans="1:5" ht="12" x14ac:dyDescent="0.2">
      <c r="A7065" s="6" t="s">
        <v>31</v>
      </c>
      <c r="B7065" s="6" t="s">
        <v>31</v>
      </c>
      <c r="C7065" s="6" t="s">
        <v>31</v>
      </c>
      <c r="D7065" s="6" t="s">
        <v>31</v>
      </c>
      <c r="E7065" s="6" t="s">
        <v>31</v>
      </c>
    </row>
    <row r="7066" spans="1:5" ht="12" x14ac:dyDescent="0.2">
      <c r="A7066" s="6" t="s">
        <v>31</v>
      </c>
      <c r="B7066" s="6" t="s">
        <v>31</v>
      </c>
      <c r="C7066" s="6" t="s">
        <v>31</v>
      </c>
      <c r="D7066" s="6" t="s">
        <v>31</v>
      </c>
      <c r="E7066" s="6" t="s">
        <v>31</v>
      </c>
    </row>
    <row r="7067" spans="1:5" ht="12" x14ac:dyDescent="0.2">
      <c r="A7067" s="7" t="s">
        <v>3796</v>
      </c>
      <c r="B7067" s="8">
        <v>0</v>
      </c>
      <c r="C7067" s="8">
        <v>21508</v>
      </c>
      <c r="D7067" s="8">
        <v>0</v>
      </c>
      <c r="E7067" s="8">
        <v>21508</v>
      </c>
    </row>
    <row r="7068" spans="1:5" ht="12" x14ac:dyDescent="0.2">
      <c r="A7068" s="6" t="s">
        <v>3752</v>
      </c>
      <c r="B7068" s="6" t="s">
        <v>31</v>
      </c>
      <c r="C7068" s="6" t="s">
        <v>31</v>
      </c>
      <c r="D7068" s="6" t="s">
        <v>31</v>
      </c>
      <c r="E7068" s="6" t="s">
        <v>31</v>
      </c>
    </row>
    <row r="7069" spans="1:5" ht="12" x14ac:dyDescent="0.2">
      <c r="A7069" s="6" t="s">
        <v>3753</v>
      </c>
      <c r="B7069" s="6" t="s">
        <v>31</v>
      </c>
      <c r="C7069" s="6" t="s">
        <v>31</v>
      </c>
      <c r="D7069" s="6" t="s">
        <v>31</v>
      </c>
      <c r="E7069" s="6" t="s">
        <v>31</v>
      </c>
    </row>
    <row r="7070" spans="1:5" ht="12" x14ac:dyDescent="0.2">
      <c r="A7070" s="6" t="s">
        <v>31</v>
      </c>
      <c r="B7070" s="6" t="s">
        <v>31</v>
      </c>
      <c r="C7070" s="6" t="s">
        <v>31</v>
      </c>
      <c r="D7070" s="6" t="s">
        <v>31</v>
      </c>
      <c r="E7070" s="6" t="s">
        <v>31</v>
      </c>
    </row>
    <row r="7071" spans="1:5" ht="12" x14ac:dyDescent="0.2">
      <c r="A7071" s="6" t="s">
        <v>1349</v>
      </c>
      <c r="B7071" s="6" t="s">
        <v>31</v>
      </c>
      <c r="C7071" s="6" t="s">
        <v>31</v>
      </c>
      <c r="D7071" s="6" t="s">
        <v>31</v>
      </c>
      <c r="E7071" s="6" t="s">
        <v>31</v>
      </c>
    </row>
    <row r="7072" spans="1:5" ht="12" x14ac:dyDescent="0.2">
      <c r="A7072" s="6" t="s">
        <v>1350</v>
      </c>
      <c r="B7072" s="6" t="s">
        <v>31</v>
      </c>
      <c r="C7072" s="6" t="s">
        <v>31</v>
      </c>
      <c r="D7072" s="6" t="s">
        <v>31</v>
      </c>
      <c r="E7072" s="6" t="s">
        <v>31</v>
      </c>
    </row>
    <row r="7073" spans="1:5" ht="12" x14ac:dyDescent="0.2">
      <c r="A7073" s="6" t="s">
        <v>1351</v>
      </c>
      <c r="B7073" s="6" t="s">
        <v>31</v>
      </c>
      <c r="C7073" s="6" t="s">
        <v>31</v>
      </c>
      <c r="D7073" s="6" t="s">
        <v>31</v>
      </c>
      <c r="E7073" s="6" t="s">
        <v>31</v>
      </c>
    </row>
    <row r="7074" spans="1:5" ht="12" x14ac:dyDescent="0.2">
      <c r="A7074" s="6" t="s">
        <v>31</v>
      </c>
      <c r="B7074" s="6" t="s">
        <v>31</v>
      </c>
      <c r="C7074" s="6" t="s">
        <v>31</v>
      </c>
      <c r="D7074" s="6" t="s">
        <v>31</v>
      </c>
      <c r="E7074" s="6" t="s">
        <v>31</v>
      </c>
    </row>
    <row r="7075" spans="1:5" ht="12" x14ac:dyDescent="0.2">
      <c r="A7075" s="6" t="s">
        <v>3754</v>
      </c>
      <c r="B7075" s="6" t="s">
        <v>31</v>
      </c>
      <c r="C7075" s="6" t="s">
        <v>31</v>
      </c>
      <c r="D7075" s="6" t="s">
        <v>31</v>
      </c>
      <c r="E7075" s="6" t="s">
        <v>31</v>
      </c>
    </row>
    <row r="7076" spans="1:5" ht="12" x14ac:dyDescent="0.2">
      <c r="A7076" s="6" t="s">
        <v>3797</v>
      </c>
      <c r="B7076" s="6" t="s">
        <v>31</v>
      </c>
      <c r="C7076" s="6" t="s">
        <v>31</v>
      </c>
      <c r="D7076" s="6" t="s">
        <v>31</v>
      </c>
      <c r="E7076" s="6" t="s">
        <v>31</v>
      </c>
    </row>
    <row r="7077" spans="1:5" ht="12" x14ac:dyDescent="0.2">
      <c r="A7077" s="6" t="s">
        <v>1511</v>
      </c>
      <c r="B7077" s="9">
        <v>0</v>
      </c>
      <c r="C7077" s="9">
        <v>0</v>
      </c>
      <c r="D7077" s="9">
        <v>0</v>
      </c>
      <c r="E7077" s="9">
        <v>0</v>
      </c>
    </row>
    <row r="7078" spans="1:5" ht="12" x14ac:dyDescent="0.2">
      <c r="A7078" s="6" t="s">
        <v>3798</v>
      </c>
      <c r="B7078" s="6" t="s">
        <v>31</v>
      </c>
      <c r="C7078" s="6" t="s">
        <v>31</v>
      </c>
      <c r="D7078" s="6" t="s">
        <v>31</v>
      </c>
      <c r="E7078" s="6" t="s">
        <v>31</v>
      </c>
    </row>
    <row r="7079" spans="1:5" ht="12" x14ac:dyDescent="0.2">
      <c r="A7079" s="6" t="s">
        <v>3799</v>
      </c>
      <c r="B7079" s="9">
        <v>0</v>
      </c>
      <c r="C7079" s="9">
        <v>21508</v>
      </c>
      <c r="D7079" s="9">
        <v>0</v>
      </c>
      <c r="E7079" s="9">
        <v>21508</v>
      </c>
    </row>
    <row r="7080" spans="1:5" ht="12" x14ac:dyDescent="0.2">
      <c r="A7080" s="6" t="s">
        <v>3800</v>
      </c>
      <c r="B7080" s="6" t="s">
        <v>31</v>
      </c>
      <c r="C7080" s="6" t="s">
        <v>31</v>
      </c>
      <c r="D7080" s="6" t="s">
        <v>31</v>
      </c>
      <c r="E7080" s="6" t="s">
        <v>31</v>
      </c>
    </row>
    <row r="7081" spans="1:5" ht="12" x14ac:dyDescent="0.2">
      <c r="A7081" s="6" t="s">
        <v>1515</v>
      </c>
      <c r="B7081" s="9">
        <v>0</v>
      </c>
      <c r="C7081" s="9">
        <v>0</v>
      </c>
      <c r="D7081" s="9">
        <v>0</v>
      </c>
      <c r="E7081" s="9">
        <v>0</v>
      </c>
    </row>
    <row r="7082" spans="1:5" ht="12" x14ac:dyDescent="0.2">
      <c r="A7082" s="6" t="s">
        <v>3801</v>
      </c>
      <c r="B7082" s="6" t="s">
        <v>31</v>
      </c>
      <c r="C7082" s="6" t="s">
        <v>31</v>
      </c>
      <c r="D7082" s="6" t="s">
        <v>31</v>
      </c>
      <c r="E7082" s="6" t="s">
        <v>31</v>
      </c>
    </row>
    <row r="7083" spans="1:5" ht="12" x14ac:dyDescent="0.2">
      <c r="A7083" s="6" t="s">
        <v>1365</v>
      </c>
      <c r="B7083" s="9">
        <v>0</v>
      </c>
      <c r="C7083" s="9">
        <v>21508</v>
      </c>
      <c r="D7083" s="9">
        <v>0</v>
      </c>
      <c r="E7083" s="9">
        <v>21508</v>
      </c>
    </row>
    <row r="7084" spans="1:5" ht="12" x14ac:dyDescent="0.2">
      <c r="A7084" s="6" t="s">
        <v>31</v>
      </c>
      <c r="B7084" s="6" t="s">
        <v>31</v>
      </c>
      <c r="C7084" s="6" t="s">
        <v>31</v>
      </c>
      <c r="D7084" s="6" t="s">
        <v>31</v>
      </c>
      <c r="E7084" s="6" t="s">
        <v>31</v>
      </c>
    </row>
    <row r="7085" spans="1:5" ht="12" x14ac:dyDescent="0.2">
      <c r="A7085" s="6" t="s">
        <v>31</v>
      </c>
      <c r="B7085" s="6" t="s">
        <v>31</v>
      </c>
      <c r="C7085" s="6" t="s">
        <v>31</v>
      </c>
      <c r="D7085" s="6" t="s">
        <v>31</v>
      </c>
      <c r="E7085" s="6" t="s">
        <v>31</v>
      </c>
    </row>
    <row r="7086" spans="1:5" ht="12" x14ac:dyDescent="0.2">
      <c r="A7086" s="7" t="s">
        <v>3802</v>
      </c>
      <c r="B7086" s="8">
        <v>0</v>
      </c>
      <c r="C7086" s="8">
        <v>19357</v>
      </c>
      <c r="D7086" s="8">
        <v>0</v>
      </c>
      <c r="E7086" s="8">
        <v>19357</v>
      </c>
    </row>
    <row r="7087" spans="1:5" ht="12" x14ac:dyDescent="0.2">
      <c r="A7087" s="6" t="s">
        <v>3752</v>
      </c>
      <c r="B7087" s="6" t="s">
        <v>31</v>
      </c>
      <c r="C7087" s="6" t="s">
        <v>31</v>
      </c>
      <c r="D7087" s="6" t="s">
        <v>31</v>
      </c>
      <c r="E7087" s="6" t="s">
        <v>31</v>
      </c>
    </row>
    <row r="7088" spans="1:5" ht="12" x14ac:dyDescent="0.2">
      <c r="A7088" s="6" t="s">
        <v>3753</v>
      </c>
      <c r="B7088" s="6" t="s">
        <v>31</v>
      </c>
      <c r="C7088" s="6" t="s">
        <v>31</v>
      </c>
      <c r="D7088" s="6" t="s">
        <v>31</v>
      </c>
      <c r="E7088" s="6" t="s">
        <v>31</v>
      </c>
    </row>
    <row r="7089" spans="1:5" ht="12" x14ac:dyDescent="0.2">
      <c r="A7089" s="6" t="s">
        <v>31</v>
      </c>
      <c r="B7089" s="6" t="s">
        <v>31</v>
      </c>
      <c r="C7089" s="6" t="s">
        <v>31</v>
      </c>
      <c r="D7089" s="6" t="s">
        <v>31</v>
      </c>
      <c r="E7089" s="6" t="s">
        <v>31</v>
      </c>
    </row>
    <row r="7090" spans="1:5" ht="12" x14ac:dyDescent="0.2">
      <c r="A7090" s="6" t="s">
        <v>1349</v>
      </c>
      <c r="B7090" s="6" t="s">
        <v>31</v>
      </c>
      <c r="C7090" s="6" t="s">
        <v>31</v>
      </c>
      <c r="D7090" s="6" t="s">
        <v>31</v>
      </c>
      <c r="E7090" s="6" t="s">
        <v>31</v>
      </c>
    </row>
    <row r="7091" spans="1:5" ht="12" x14ac:dyDescent="0.2">
      <c r="A7091" s="6" t="s">
        <v>1350</v>
      </c>
      <c r="B7091" s="6" t="s">
        <v>31</v>
      </c>
      <c r="C7091" s="6" t="s">
        <v>31</v>
      </c>
      <c r="D7091" s="6" t="s">
        <v>31</v>
      </c>
      <c r="E7091" s="6" t="s">
        <v>31</v>
      </c>
    </row>
    <row r="7092" spans="1:5" ht="12" x14ac:dyDescent="0.2">
      <c r="A7092" s="6" t="s">
        <v>1351</v>
      </c>
      <c r="B7092" s="6" t="s">
        <v>31</v>
      </c>
      <c r="C7092" s="6" t="s">
        <v>31</v>
      </c>
      <c r="D7092" s="6" t="s">
        <v>31</v>
      </c>
      <c r="E7092" s="6" t="s">
        <v>31</v>
      </c>
    </row>
    <row r="7093" spans="1:5" ht="12" x14ac:dyDescent="0.2">
      <c r="A7093" s="6" t="s">
        <v>31</v>
      </c>
      <c r="B7093" s="6" t="s">
        <v>31</v>
      </c>
      <c r="C7093" s="6" t="s">
        <v>31</v>
      </c>
      <c r="D7093" s="6" t="s">
        <v>31</v>
      </c>
      <c r="E7093" s="6" t="s">
        <v>31</v>
      </c>
    </row>
    <row r="7094" spans="1:5" ht="12" x14ac:dyDescent="0.2">
      <c r="A7094" s="6" t="s">
        <v>3754</v>
      </c>
      <c r="B7094" s="6" t="s">
        <v>31</v>
      </c>
      <c r="C7094" s="6" t="s">
        <v>31</v>
      </c>
      <c r="D7094" s="6" t="s">
        <v>31</v>
      </c>
      <c r="E7094" s="6" t="s">
        <v>31</v>
      </c>
    </row>
    <row r="7095" spans="1:5" ht="12" x14ac:dyDescent="0.2">
      <c r="A7095" s="6" t="s">
        <v>3803</v>
      </c>
      <c r="B7095" s="6" t="s">
        <v>31</v>
      </c>
      <c r="C7095" s="6" t="s">
        <v>31</v>
      </c>
      <c r="D7095" s="6" t="s">
        <v>31</v>
      </c>
      <c r="E7095" s="6" t="s">
        <v>31</v>
      </c>
    </row>
    <row r="7096" spans="1:5" ht="12" x14ac:dyDescent="0.2">
      <c r="A7096" s="6" t="s">
        <v>1511</v>
      </c>
      <c r="B7096" s="9">
        <v>0</v>
      </c>
      <c r="C7096" s="9">
        <v>0</v>
      </c>
      <c r="D7096" s="9">
        <v>0</v>
      </c>
      <c r="E7096" s="9">
        <v>0</v>
      </c>
    </row>
    <row r="7097" spans="1:5" ht="12" x14ac:dyDescent="0.2">
      <c r="A7097" s="6" t="s">
        <v>3804</v>
      </c>
      <c r="B7097" s="6" t="s">
        <v>31</v>
      </c>
      <c r="C7097" s="6" t="s">
        <v>31</v>
      </c>
      <c r="D7097" s="6" t="s">
        <v>31</v>
      </c>
      <c r="E7097" s="6" t="s">
        <v>31</v>
      </c>
    </row>
    <row r="7098" spans="1:5" ht="12" x14ac:dyDescent="0.2">
      <c r="A7098" s="6" t="s">
        <v>3805</v>
      </c>
      <c r="B7098" s="9">
        <v>0</v>
      </c>
      <c r="C7098" s="9">
        <v>19357</v>
      </c>
      <c r="D7098" s="9">
        <v>0</v>
      </c>
      <c r="E7098" s="9">
        <v>19357</v>
      </c>
    </row>
    <row r="7099" spans="1:5" ht="12" x14ac:dyDescent="0.2">
      <c r="A7099" s="6" t="s">
        <v>3806</v>
      </c>
      <c r="B7099" s="6" t="s">
        <v>31</v>
      </c>
      <c r="C7099" s="6" t="s">
        <v>31</v>
      </c>
      <c r="D7099" s="6" t="s">
        <v>31</v>
      </c>
      <c r="E7099" s="6" t="s">
        <v>31</v>
      </c>
    </row>
    <row r="7100" spans="1:5" ht="12" x14ac:dyDescent="0.2">
      <c r="A7100" s="6" t="s">
        <v>1515</v>
      </c>
      <c r="B7100" s="9">
        <v>0</v>
      </c>
      <c r="C7100" s="9">
        <v>0</v>
      </c>
      <c r="D7100" s="9">
        <v>0</v>
      </c>
      <c r="E7100" s="9">
        <v>0</v>
      </c>
    </row>
    <row r="7101" spans="1:5" ht="12" x14ac:dyDescent="0.2">
      <c r="A7101" s="6" t="s">
        <v>3807</v>
      </c>
      <c r="B7101" s="6" t="s">
        <v>31</v>
      </c>
      <c r="C7101" s="6" t="s">
        <v>31</v>
      </c>
      <c r="D7101" s="6" t="s">
        <v>31</v>
      </c>
      <c r="E7101" s="6" t="s">
        <v>31</v>
      </c>
    </row>
    <row r="7102" spans="1:5" ht="12" x14ac:dyDescent="0.2">
      <c r="A7102" s="6" t="s">
        <v>1365</v>
      </c>
      <c r="B7102" s="9">
        <v>0</v>
      </c>
      <c r="C7102" s="9">
        <v>19357</v>
      </c>
      <c r="D7102" s="9">
        <v>0</v>
      </c>
      <c r="E7102" s="9">
        <v>19357</v>
      </c>
    </row>
    <row r="7103" spans="1:5" ht="12" x14ac:dyDescent="0.2">
      <c r="A7103" s="6" t="s">
        <v>31</v>
      </c>
      <c r="B7103" s="6" t="s">
        <v>31</v>
      </c>
      <c r="C7103" s="6" t="s">
        <v>31</v>
      </c>
      <c r="D7103" s="6" t="s">
        <v>31</v>
      </c>
      <c r="E7103" s="6" t="s">
        <v>31</v>
      </c>
    </row>
    <row r="7104" spans="1:5" ht="12" x14ac:dyDescent="0.2">
      <c r="A7104" s="6" t="s">
        <v>31</v>
      </c>
      <c r="B7104" s="6" t="s">
        <v>31</v>
      </c>
      <c r="C7104" s="6" t="s">
        <v>31</v>
      </c>
      <c r="D7104" s="6" t="s">
        <v>31</v>
      </c>
      <c r="E7104" s="6" t="s">
        <v>31</v>
      </c>
    </row>
    <row r="7105" spans="1:5" ht="12" x14ac:dyDescent="0.2">
      <c r="A7105" s="7" t="s">
        <v>3808</v>
      </c>
      <c r="B7105" s="8">
        <v>30293</v>
      </c>
      <c r="C7105" s="8">
        <v>771834</v>
      </c>
      <c r="D7105" s="8">
        <v>0</v>
      </c>
      <c r="E7105" s="8">
        <v>802127</v>
      </c>
    </row>
    <row r="7106" spans="1:5" ht="12" x14ac:dyDescent="0.2">
      <c r="A7106" s="6" t="s">
        <v>3809</v>
      </c>
      <c r="B7106" s="6" t="s">
        <v>31</v>
      </c>
      <c r="C7106" s="6" t="s">
        <v>31</v>
      </c>
      <c r="D7106" s="6" t="s">
        <v>31</v>
      </c>
      <c r="E7106" s="6" t="s">
        <v>31</v>
      </c>
    </row>
    <row r="7107" spans="1:5" ht="12" x14ac:dyDescent="0.2">
      <c r="A7107" s="6" t="s">
        <v>3810</v>
      </c>
      <c r="B7107" s="6" t="s">
        <v>31</v>
      </c>
      <c r="C7107" s="6" t="s">
        <v>31</v>
      </c>
      <c r="D7107" s="6" t="s">
        <v>31</v>
      </c>
      <c r="E7107" s="6" t="s">
        <v>31</v>
      </c>
    </row>
    <row r="7108" spans="1:5" ht="12" x14ac:dyDescent="0.2">
      <c r="A7108" s="6" t="s">
        <v>31</v>
      </c>
      <c r="B7108" s="6" t="s">
        <v>31</v>
      </c>
      <c r="C7108" s="6" t="s">
        <v>31</v>
      </c>
      <c r="D7108" s="6" t="s">
        <v>31</v>
      </c>
      <c r="E7108" s="6" t="s">
        <v>31</v>
      </c>
    </row>
    <row r="7109" spans="1:5" ht="12" x14ac:dyDescent="0.2">
      <c r="A7109" s="6" t="s">
        <v>1349</v>
      </c>
      <c r="B7109" s="6" t="s">
        <v>31</v>
      </c>
      <c r="C7109" s="6" t="s">
        <v>31</v>
      </c>
      <c r="D7109" s="6" t="s">
        <v>31</v>
      </c>
      <c r="E7109" s="6" t="s">
        <v>31</v>
      </c>
    </row>
    <row r="7110" spans="1:5" ht="12" x14ac:dyDescent="0.2">
      <c r="A7110" s="6" t="s">
        <v>1350</v>
      </c>
      <c r="B7110" s="6" t="s">
        <v>31</v>
      </c>
      <c r="C7110" s="6" t="s">
        <v>31</v>
      </c>
      <c r="D7110" s="6" t="s">
        <v>31</v>
      </c>
      <c r="E7110" s="6" t="s">
        <v>31</v>
      </c>
    </row>
    <row r="7111" spans="1:5" ht="12" x14ac:dyDescent="0.2">
      <c r="A7111" s="6" t="s">
        <v>1351</v>
      </c>
      <c r="B7111" s="6" t="s">
        <v>31</v>
      </c>
      <c r="C7111" s="6" t="s">
        <v>31</v>
      </c>
      <c r="D7111" s="6" t="s">
        <v>31</v>
      </c>
      <c r="E7111" s="6" t="s">
        <v>31</v>
      </c>
    </row>
    <row r="7112" spans="1:5" ht="12" x14ac:dyDescent="0.2">
      <c r="A7112" s="6" t="s">
        <v>31</v>
      </c>
      <c r="B7112" s="6" t="s">
        <v>31</v>
      </c>
      <c r="C7112" s="6" t="s">
        <v>31</v>
      </c>
      <c r="D7112" s="6" t="s">
        <v>31</v>
      </c>
      <c r="E7112" s="6" t="s">
        <v>31</v>
      </c>
    </row>
    <row r="7113" spans="1:5" ht="12" x14ac:dyDescent="0.2">
      <c r="A7113" s="6" t="s">
        <v>3811</v>
      </c>
      <c r="B7113" s="6" t="s">
        <v>31</v>
      </c>
      <c r="C7113" s="6" t="s">
        <v>31</v>
      </c>
      <c r="D7113" s="6" t="s">
        <v>31</v>
      </c>
      <c r="E7113" s="6" t="s">
        <v>31</v>
      </c>
    </row>
    <row r="7114" spans="1:5" ht="12" x14ac:dyDescent="0.2">
      <c r="A7114" s="6" t="s">
        <v>3812</v>
      </c>
      <c r="B7114" s="6" t="s">
        <v>31</v>
      </c>
      <c r="C7114" s="6" t="s">
        <v>31</v>
      </c>
      <c r="D7114" s="6" t="s">
        <v>31</v>
      </c>
      <c r="E7114" s="6" t="s">
        <v>31</v>
      </c>
    </row>
    <row r="7115" spans="1:5" ht="12" x14ac:dyDescent="0.2">
      <c r="A7115" s="6" t="s">
        <v>3813</v>
      </c>
      <c r="B7115" s="6" t="s">
        <v>31</v>
      </c>
      <c r="C7115" s="6" t="s">
        <v>31</v>
      </c>
      <c r="D7115" s="6" t="s">
        <v>31</v>
      </c>
      <c r="E7115" s="6" t="s">
        <v>31</v>
      </c>
    </row>
    <row r="7116" spans="1:5" ht="12" x14ac:dyDescent="0.2">
      <c r="A7116" s="6" t="s">
        <v>3814</v>
      </c>
      <c r="B7116" s="6" t="s">
        <v>31</v>
      </c>
      <c r="C7116" s="6" t="s">
        <v>31</v>
      </c>
      <c r="D7116" s="6" t="s">
        <v>31</v>
      </c>
      <c r="E7116" s="6" t="s">
        <v>31</v>
      </c>
    </row>
    <row r="7117" spans="1:5" ht="12" x14ac:dyDescent="0.2">
      <c r="A7117" s="6" t="s">
        <v>3815</v>
      </c>
      <c r="B7117" s="6" t="s">
        <v>31</v>
      </c>
      <c r="C7117" s="6" t="s">
        <v>31</v>
      </c>
      <c r="D7117" s="6" t="s">
        <v>31</v>
      </c>
      <c r="E7117" s="6" t="s">
        <v>31</v>
      </c>
    </row>
    <row r="7118" spans="1:5" ht="12" x14ac:dyDescent="0.2">
      <c r="A7118" s="6" t="s">
        <v>3816</v>
      </c>
      <c r="B7118" s="6" t="s">
        <v>31</v>
      </c>
      <c r="C7118" s="6" t="s">
        <v>31</v>
      </c>
      <c r="D7118" s="6" t="s">
        <v>31</v>
      </c>
      <c r="E7118" s="6" t="s">
        <v>31</v>
      </c>
    </row>
    <row r="7119" spans="1:5" ht="12" x14ac:dyDescent="0.2">
      <c r="A7119" s="6" t="s">
        <v>31</v>
      </c>
      <c r="B7119" s="6" t="s">
        <v>31</v>
      </c>
      <c r="C7119" s="6" t="s">
        <v>31</v>
      </c>
      <c r="D7119" s="6" t="s">
        <v>31</v>
      </c>
      <c r="E7119" s="6" t="s">
        <v>31</v>
      </c>
    </row>
    <row r="7120" spans="1:5" ht="12" x14ac:dyDescent="0.2">
      <c r="A7120" s="6" t="s">
        <v>3817</v>
      </c>
      <c r="B7120" s="6" t="s">
        <v>31</v>
      </c>
      <c r="C7120" s="6" t="s">
        <v>31</v>
      </c>
      <c r="D7120" s="6" t="s">
        <v>31</v>
      </c>
      <c r="E7120" s="6" t="s">
        <v>31</v>
      </c>
    </row>
    <row r="7121" spans="1:5" ht="12" x14ac:dyDescent="0.2">
      <c r="A7121" s="6" t="s">
        <v>3818</v>
      </c>
      <c r="B7121" s="6" t="s">
        <v>31</v>
      </c>
      <c r="C7121" s="6" t="s">
        <v>31</v>
      </c>
      <c r="D7121" s="6" t="s">
        <v>31</v>
      </c>
      <c r="E7121" s="6" t="s">
        <v>31</v>
      </c>
    </row>
    <row r="7122" spans="1:5" ht="12" x14ac:dyDescent="0.2">
      <c r="A7122" s="6" t="s">
        <v>3819</v>
      </c>
      <c r="B7122" s="9">
        <v>19102</v>
      </c>
      <c r="C7122" s="9">
        <v>0</v>
      </c>
      <c r="D7122" s="9">
        <v>0</v>
      </c>
      <c r="E7122" s="9">
        <v>19102</v>
      </c>
    </row>
    <row r="7123" spans="1:5" ht="12" x14ac:dyDescent="0.2">
      <c r="A7123" s="6" t="s">
        <v>3820</v>
      </c>
      <c r="B7123" s="6" t="s">
        <v>31</v>
      </c>
      <c r="C7123" s="6" t="s">
        <v>31</v>
      </c>
      <c r="D7123" s="6" t="s">
        <v>31</v>
      </c>
      <c r="E7123" s="6" t="s">
        <v>31</v>
      </c>
    </row>
    <row r="7124" spans="1:5" ht="12" x14ac:dyDescent="0.2">
      <c r="A7124" s="6" t="s">
        <v>3821</v>
      </c>
      <c r="B7124" s="9">
        <v>0</v>
      </c>
      <c r="C7124" s="9">
        <v>212253</v>
      </c>
      <c r="D7124" s="9">
        <v>0</v>
      </c>
      <c r="E7124" s="9">
        <v>212253</v>
      </c>
    </row>
    <row r="7125" spans="1:5" ht="12" x14ac:dyDescent="0.2">
      <c r="A7125" s="6" t="s">
        <v>3822</v>
      </c>
      <c r="B7125" s="6" t="s">
        <v>31</v>
      </c>
      <c r="C7125" s="6" t="s">
        <v>31</v>
      </c>
      <c r="D7125" s="6" t="s">
        <v>31</v>
      </c>
      <c r="E7125" s="6" t="s">
        <v>31</v>
      </c>
    </row>
    <row r="7126" spans="1:5" ht="12" x14ac:dyDescent="0.2">
      <c r="A7126" s="6" t="s">
        <v>1515</v>
      </c>
      <c r="B7126" s="9">
        <v>0</v>
      </c>
      <c r="C7126" s="9">
        <v>0</v>
      </c>
      <c r="D7126" s="9">
        <v>0</v>
      </c>
      <c r="E7126" s="9">
        <v>0</v>
      </c>
    </row>
    <row r="7127" spans="1:5" ht="12" x14ac:dyDescent="0.2">
      <c r="A7127" s="6" t="s">
        <v>3823</v>
      </c>
      <c r="B7127" s="6" t="s">
        <v>31</v>
      </c>
      <c r="C7127" s="6" t="s">
        <v>31</v>
      </c>
      <c r="D7127" s="6" t="s">
        <v>31</v>
      </c>
      <c r="E7127" s="6" t="s">
        <v>31</v>
      </c>
    </row>
    <row r="7128" spans="1:5" ht="12" x14ac:dyDescent="0.2">
      <c r="A7128" s="6" t="s">
        <v>1365</v>
      </c>
      <c r="B7128" s="9">
        <v>19102</v>
      </c>
      <c r="C7128" s="9">
        <v>212253</v>
      </c>
      <c r="D7128" s="9">
        <v>0</v>
      </c>
      <c r="E7128" s="9">
        <v>231355</v>
      </c>
    </row>
    <row r="7129" spans="1:5" ht="12" x14ac:dyDescent="0.2">
      <c r="A7129" s="6" t="s">
        <v>31</v>
      </c>
      <c r="B7129" s="6" t="s">
        <v>31</v>
      </c>
      <c r="C7129" s="6" t="s">
        <v>31</v>
      </c>
      <c r="D7129" s="6" t="s">
        <v>31</v>
      </c>
      <c r="E7129" s="6" t="s">
        <v>31</v>
      </c>
    </row>
    <row r="7130" spans="1:5" ht="12" x14ac:dyDescent="0.2">
      <c r="A7130" s="6" t="s">
        <v>31</v>
      </c>
      <c r="B7130" s="6" t="s">
        <v>31</v>
      </c>
      <c r="C7130" s="6" t="s">
        <v>31</v>
      </c>
      <c r="D7130" s="6" t="s">
        <v>31</v>
      </c>
      <c r="E7130" s="6" t="s">
        <v>31</v>
      </c>
    </row>
    <row r="7131" spans="1:5" ht="12" x14ac:dyDescent="0.2">
      <c r="A7131" s="6" t="s">
        <v>3824</v>
      </c>
      <c r="B7131" s="6" t="s">
        <v>31</v>
      </c>
      <c r="C7131" s="6" t="s">
        <v>31</v>
      </c>
      <c r="D7131" s="6" t="s">
        <v>31</v>
      </c>
      <c r="E7131" s="6" t="s">
        <v>31</v>
      </c>
    </row>
    <row r="7132" spans="1:5" ht="12" x14ac:dyDescent="0.2">
      <c r="A7132" s="6" t="s">
        <v>3825</v>
      </c>
      <c r="B7132" s="6" t="s">
        <v>31</v>
      </c>
      <c r="C7132" s="6" t="s">
        <v>31</v>
      </c>
      <c r="D7132" s="6" t="s">
        <v>31</v>
      </c>
      <c r="E7132" s="6" t="s">
        <v>31</v>
      </c>
    </row>
    <row r="7133" spans="1:5" ht="12" x14ac:dyDescent="0.2">
      <c r="A7133" s="6" t="s">
        <v>3826</v>
      </c>
      <c r="B7133" s="6" t="s">
        <v>31</v>
      </c>
      <c r="C7133" s="6" t="s">
        <v>31</v>
      </c>
      <c r="D7133" s="6" t="s">
        <v>31</v>
      </c>
      <c r="E7133" s="6" t="s">
        <v>31</v>
      </c>
    </row>
    <row r="7134" spans="1:5" ht="12" x14ac:dyDescent="0.2">
      <c r="A7134" s="6" t="s">
        <v>3827</v>
      </c>
      <c r="B7134" s="6" t="s">
        <v>31</v>
      </c>
      <c r="C7134" s="6" t="s">
        <v>31</v>
      </c>
      <c r="D7134" s="6" t="s">
        <v>31</v>
      </c>
      <c r="E7134" s="6" t="s">
        <v>31</v>
      </c>
    </row>
    <row r="7135" spans="1:5" ht="12" x14ac:dyDescent="0.2">
      <c r="A7135" s="6" t="s">
        <v>3828</v>
      </c>
      <c r="B7135" s="9">
        <v>11191</v>
      </c>
      <c r="C7135" s="9">
        <v>0</v>
      </c>
      <c r="D7135" s="9">
        <v>0</v>
      </c>
      <c r="E7135" s="9">
        <v>11191</v>
      </c>
    </row>
    <row r="7136" spans="1:5" ht="12" x14ac:dyDescent="0.2">
      <c r="A7136" s="6" t="s">
        <v>3829</v>
      </c>
      <c r="B7136" s="6" t="s">
        <v>31</v>
      </c>
      <c r="C7136" s="6" t="s">
        <v>31</v>
      </c>
      <c r="D7136" s="6" t="s">
        <v>31</v>
      </c>
      <c r="E7136" s="6" t="s">
        <v>31</v>
      </c>
    </row>
    <row r="7137" spans="1:5" ht="12" x14ac:dyDescent="0.2">
      <c r="A7137" s="6" t="s">
        <v>3830</v>
      </c>
      <c r="B7137" s="9">
        <v>0</v>
      </c>
      <c r="C7137" s="9">
        <v>559581</v>
      </c>
      <c r="D7137" s="9">
        <v>0</v>
      </c>
      <c r="E7137" s="9">
        <v>559581</v>
      </c>
    </row>
    <row r="7138" spans="1:5" ht="12" x14ac:dyDescent="0.2">
      <c r="A7138" s="6" t="s">
        <v>3831</v>
      </c>
      <c r="B7138" s="6" t="s">
        <v>31</v>
      </c>
      <c r="C7138" s="6" t="s">
        <v>31</v>
      </c>
      <c r="D7138" s="6" t="s">
        <v>31</v>
      </c>
      <c r="E7138" s="6" t="s">
        <v>31</v>
      </c>
    </row>
    <row r="7139" spans="1:5" ht="12" x14ac:dyDescent="0.2">
      <c r="A7139" s="6" t="s">
        <v>1515</v>
      </c>
      <c r="B7139" s="9">
        <v>0</v>
      </c>
      <c r="C7139" s="9">
        <v>0</v>
      </c>
      <c r="D7139" s="9">
        <v>0</v>
      </c>
      <c r="E7139" s="9">
        <v>0</v>
      </c>
    </row>
    <row r="7140" spans="1:5" ht="12" x14ac:dyDescent="0.2">
      <c r="A7140" s="6" t="s">
        <v>3832</v>
      </c>
      <c r="B7140" s="6" t="s">
        <v>31</v>
      </c>
      <c r="C7140" s="6" t="s">
        <v>31</v>
      </c>
      <c r="D7140" s="6" t="s">
        <v>31</v>
      </c>
      <c r="E7140" s="6" t="s">
        <v>31</v>
      </c>
    </row>
    <row r="7141" spans="1:5" ht="12" x14ac:dyDescent="0.2">
      <c r="A7141" s="6" t="s">
        <v>1503</v>
      </c>
      <c r="B7141" s="9">
        <v>11191</v>
      </c>
      <c r="C7141" s="9">
        <v>559581</v>
      </c>
      <c r="D7141" s="9">
        <v>0</v>
      </c>
      <c r="E7141" s="9">
        <v>570772</v>
      </c>
    </row>
    <row r="7142" spans="1:5" ht="12" x14ac:dyDescent="0.2">
      <c r="A7142" s="6" t="s">
        <v>31</v>
      </c>
      <c r="B7142" s="6" t="s">
        <v>31</v>
      </c>
      <c r="C7142" s="6" t="s">
        <v>31</v>
      </c>
      <c r="D7142" s="6" t="s">
        <v>31</v>
      </c>
      <c r="E7142" s="6" t="s">
        <v>31</v>
      </c>
    </row>
    <row r="7143" spans="1:5" ht="12" x14ac:dyDescent="0.2">
      <c r="A7143" s="6" t="s">
        <v>31</v>
      </c>
      <c r="B7143" s="6" t="s">
        <v>31</v>
      </c>
      <c r="C7143" s="6" t="s">
        <v>31</v>
      </c>
      <c r="D7143" s="6" t="s">
        <v>31</v>
      </c>
      <c r="E7143" s="6" t="s">
        <v>31</v>
      </c>
    </row>
    <row r="7144" spans="1:5" ht="12" x14ac:dyDescent="0.2">
      <c r="A7144" s="6" t="s">
        <v>31</v>
      </c>
      <c r="B7144" s="6" t="s">
        <v>31</v>
      </c>
      <c r="C7144" s="6" t="s">
        <v>31</v>
      </c>
      <c r="D7144" s="6" t="s">
        <v>31</v>
      </c>
      <c r="E7144" s="6" t="s">
        <v>31</v>
      </c>
    </row>
    <row r="7145" spans="1:5" ht="12" x14ac:dyDescent="0.2">
      <c r="A7145" s="7" t="s">
        <v>3833</v>
      </c>
      <c r="B7145" s="8">
        <v>30140</v>
      </c>
      <c r="C7145" s="8">
        <v>764159</v>
      </c>
      <c r="D7145" s="8">
        <v>0</v>
      </c>
      <c r="E7145" s="8">
        <v>794299</v>
      </c>
    </row>
    <row r="7146" spans="1:5" ht="12" x14ac:dyDescent="0.2">
      <c r="A7146" s="6" t="s">
        <v>3809</v>
      </c>
      <c r="B7146" s="6" t="s">
        <v>31</v>
      </c>
      <c r="C7146" s="6" t="s">
        <v>31</v>
      </c>
      <c r="D7146" s="6" t="s">
        <v>31</v>
      </c>
      <c r="E7146" s="6" t="s">
        <v>31</v>
      </c>
    </row>
    <row r="7147" spans="1:5" ht="12" x14ac:dyDescent="0.2">
      <c r="A7147" s="6" t="s">
        <v>3810</v>
      </c>
      <c r="B7147" s="6" t="s">
        <v>31</v>
      </c>
      <c r="C7147" s="6" t="s">
        <v>31</v>
      </c>
      <c r="D7147" s="6" t="s">
        <v>31</v>
      </c>
      <c r="E7147" s="6" t="s">
        <v>31</v>
      </c>
    </row>
    <row r="7148" spans="1:5" ht="12" x14ac:dyDescent="0.2">
      <c r="A7148" s="6" t="s">
        <v>31</v>
      </c>
      <c r="B7148" s="6" t="s">
        <v>31</v>
      </c>
      <c r="C7148" s="6" t="s">
        <v>31</v>
      </c>
      <c r="D7148" s="6" t="s">
        <v>31</v>
      </c>
      <c r="E7148" s="6" t="s">
        <v>31</v>
      </c>
    </row>
    <row r="7149" spans="1:5" ht="12" x14ac:dyDescent="0.2">
      <c r="A7149" s="6" t="s">
        <v>1349</v>
      </c>
      <c r="B7149" s="6" t="s">
        <v>31</v>
      </c>
      <c r="C7149" s="6" t="s">
        <v>31</v>
      </c>
      <c r="D7149" s="6" t="s">
        <v>31</v>
      </c>
      <c r="E7149" s="6" t="s">
        <v>31</v>
      </c>
    </row>
    <row r="7150" spans="1:5" ht="12" x14ac:dyDescent="0.2">
      <c r="A7150" s="6" t="s">
        <v>1350</v>
      </c>
      <c r="B7150" s="6" t="s">
        <v>31</v>
      </c>
      <c r="C7150" s="6" t="s">
        <v>31</v>
      </c>
      <c r="D7150" s="6" t="s">
        <v>31</v>
      </c>
      <c r="E7150" s="6" t="s">
        <v>31</v>
      </c>
    </row>
    <row r="7151" spans="1:5" ht="12" x14ac:dyDescent="0.2">
      <c r="A7151" s="6" t="s">
        <v>1351</v>
      </c>
      <c r="B7151" s="6" t="s">
        <v>31</v>
      </c>
      <c r="C7151" s="6" t="s">
        <v>31</v>
      </c>
      <c r="D7151" s="6" t="s">
        <v>31</v>
      </c>
      <c r="E7151" s="6" t="s">
        <v>31</v>
      </c>
    </row>
    <row r="7152" spans="1:5" ht="12" x14ac:dyDescent="0.2">
      <c r="A7152" s="6" t="s">
        <v>31</v>
      </c>
      <c r="B7152" s="6" t="s">
        <v>31</v>
      </c>
      <c r="C7152" s="6" t="s">
        <v>31</v>
      </c>
      <c r="D7152" s="6" t="s">
        <v>31</v>
      </c>
      <c r="E7152" s="6" t="s">
        <v>31</v>
      </c>
    </row>
    <row r="7153" spans="1:5" ht="12" x14ac:dyDescent="0.2">
      <c r="A7153" s="6" t="s">
        <v>3811</v>
      </c>
      <c r="B7153" s="6" t="s">
        <v>31</v>
      </c>
      <c r="C7153" s="6" t="s">
        <v>31</v>
      </c>
      <c r="D7153" s="6" t="s">
        <v>31</v>
      </c>
      <c r="E7153" s="6" t="s">
        <v>31</v>
      </c>
    </row>
    <row r="7154" spans="1:5" ht="12" x14ac:dyDescent="0.2">
      <c r="A7154" s="6" t="s">
        <v>3812</v>
      </c>
      <c r="B7154" s="6" t="s">
        <v>31</v>
      </c>
      <c r="C7154" s="6" t="s">
        <v>31</v>
      </c>
      <c r="D7154" s="6" t="s">
        <v>31</v>
      </c>
      <c r="E7154" s="6" t="s">
        <v>31</v>
      </c>
    </row>
    <row r="7155" spans="1:5" ht="12" x14ac:dyDescent="0.2">
      <c r="A7155" s="6" t="s">
        <v>3813</v>
      </c>
      <c r="B7155" s="6" t="s">
        <v>31</v>
      </c>
      <c r="C7155" s="6" t="s">
        <v>31</v>
      </c>
      <c r="D7155" s="6" t="s">
        <v>31</v>
      </c>
      <c r="E7155" s="6" t="s">
        <v>31</v>
      </c>
    </row>
    <row r="7156" spans="1:5" ht="12" x14ac:dyDescent="0.2">
      <c r="A7156" s="6" t="s">
        <v>3814</v>
      </c>
      <c r="B7156" s="6" t="s">
        <v>31</v>
      </c>
      <c r="C7156" s="6" t="s">
        <v>31</v>
      </c>
      <c r="D7156" s="6" t="s">
        <v>31</v>
      </c>
      <c r="E7156" s="6" t="s">
        <v>31</v>
      </c>
    </row>
    <row r="7157" spans="1:5" ht="12" x14ac:dyDescent="0.2">
      <c r="A7157" s="6" t="s">
        <v>3815</v>
      </c>
      <c r="B7157" s="6" t="s">
        <v>31</v>
      </c>
      <c r="C7157" s="6" t="s">
        <v>31</v>
      </c>
      <c r="D7157" s="6" t="s">
        <v>31</v>
      </c>
      <c r="E7157" s="6" t="s">
        <v>31</v>
      </c>
    </row>
    <row r="7158" spans="1:5" ht="12" x14ac:dyDescent="0.2">
      <c r="A7158" s="6" t="s">
        <v>3816</v>
      </c>
      <c r="B7158" s="6" t="s">
        <v>31</v>
      </c>
      <c r="C7158" s="6" t="s">
        <v>31</v>
      </c>
      <c r="D7158" s="6" t="s">
        <v>31</v>
      </c>
      <c r="E7158" s="6" t="s">
        <v>31</v>
      </c>
    </row>
    <row r="7159" spans="1:5" ht="12" x14ac:dyDescent="0.2">
      <c r="A7159" s="6" t="s">
        <v>31</v>
      </c>
      <c r="B7159" s="6" t="s">
        <v>31</v>
      </c>
      <c r="C7159" s="6" t="s">
        <v>31</v>
      </c>
      <c r="D7159" s="6" t="s">
        <v>31</v>
      </c>
      <c r="E7159" s="6" t="s">
        <v>31</v>
      </c>
    </row>
    <row r="7160" spans="1:5" ht="12" x14ac:dyDescent="0.2">
      <c r="A7160" s="6" t="s">
        <v>3817</v>
      </c>
      <c r="B7160" s="6" t="s">
        <v>31</v>
      </c>
      <c r="C7160" s="6" t="s">
        <v>31</v>
      </c>
      <c r="D7160" s="6" t="s">
        <v>31</v>
      </c>
      <c r="E7160" s="6" t="s">
        <v>31</v>
      </c>
    </row>
    <row r="7161" spans="1:5" ht="12" x14ac:dyDescent="0.2">
      <c r="A7161" s="6" t="s">
        <v>3818</v>
      </c>
      <c r="B7161" s="6" t="s">
        <v>31</v>
      </c>
      <c r="C7161" s="6" t="s">
        <v>31</v>
      </c>
      <c r="D7161" s="6" t="s">
        <v>31</v>
      </c>
      <c r="E7161" s="6" t="s">
        <v>31</v>
      </c>
    </row>
    <row r="7162" spans="1:5" ht="12" x14ac:dyDescent="0.2">
      <c r="A7162" s="6" t="s">
        <v>3819</v>
      </c>
      <c r="B7162" s="9">
        <v>19102</v>
      </c>
      <c r="C7162" s="9">
        <v>0</v>
      </c>
      <c r="D7162" s="9">
        <v>0</v>
      </c>
      <c r="E7162" s="9">
        <v>19102</v>
      </c>
    </row>
    <row r="7163" spans="1:5" ht="12" x14ac:dyDescent="0.2">
      <c r="A7163" s="6" t="s">
        <v>3820</v>
      </c>
      <c r="B7163" s="6" t="s">
        <v>31</v>
      </c>
      <c r="C7163" s="6" t="s">
        <v>31</v>
      </c>
      <c r="D7163" s="6" t="s">
        <v>31</v>
      </c>
      <c r="E7163" s="6" t="s">
        <v>31</v>
      </c>
    </row>
    <row r="7164" spans="1:5" ht="12" x14ac:dyDescent="0.2">
      <c r="A7164" s="6" t="s">
        <v>3821</v>
      </c>
      <c r="B7164" s="9">
        <v>0</v>
      </c>
      <c r="C7164" s="9">
        <v>212253</v>
      </c>
      <c r="D7164" s="9">
        <v>0</v>
      </c>
      <c r="E7164" s="9">
        <v>212253</v>
      </c>
    </row>
    <row r="7165" spans="1:5" ht="12" x14ac:dyDescent="0.2">
      <c r="A7165" s="6" t="s">
        <v>3822</v>
      </c>
      <c r="B7165" s="6" t="s">
        <v>31</v>
      </c>
      <c r="C7165" s="6" t="s">
        <v>31</v>
      </c>
      <c r="D7165" s="6" t="s">
        <v>31</v>
      </c>
      <c r="E7165" s="6" t="s">
        <v>31</v>
      </c>
    </row>
    <row r="7166" spans="1:5" ht="12" x14ac:dyDescent="0.2">
      <c r="A7166" s="6" t="s">
        <v>1515</v>
      </c>
      <c r="B7166" s="9">
        <v>0</v>
      </c>
      <c r="C7166" s="9">
        <v>0</v>
      </c>
      <c r="D7166" s="9">
        <v>0</v>
      </c>
      <c r="E7166" s="9">
        <v>0</v>
      </c>
    </row>
    <row r="7167" spans="1:5" ht="12" x14ac:dyDescent="0.2">
      <c r="A7167" s="6" t="s">
        <v>3823</v>
      </c>
      <c r="B7167" s="6" t="s">
        <v>31</v>
      </c>
      <c r="C7167" s="6" t="s">
        <v>31</v>
      </c>
      <c r="D7167" s="6" t="s">
        <v>31</v>
      </c>
      <c r="E7167" s="6" t="s">
        <v>31</v>
      </c>
    </row>
    <row r="7168" spans="1:5" ht="12" x14ac:dyDescent="0.2">
      <c r="A7168" s="6" t="s">
        <v>1365</v>
      </c>
      <c r="B7168" s="9">
        <v>19102</v>
      </c>
      <c r="C7168" s="9">
        <v>212253</v>
      </c>
      <c r="D7168" s="9">
        <v>0</v>
      </c>
      <c r="E7168" s="9">
        <v>231355</v>
      </c>
    </row>
    <row r="7169" spans="1:5" ht="12" x14ac:dyDescent="0.2">
      <c r="A7169" s="6" t="s">
        <v>31</v>
      </c>
      <c r="B7169" s="6" t="s">
        <v>31</v>
      </c>
      <c r="C7169" s="6" t="s">
        <v>31</v>
      </c>
      <c r="D7169" s="6" t="s">
        <v>31</v>
      </c>
      <c r="E7169" s="6" t="s">
        <v>31</v>
      </c>
    </row>
    <row r="7170" spans="1:5" ht="12" x14ac:dyDescent="0.2">
      <c r="A7170" s="6" t="s">
        <v>31</v>
      </c>
      <c r="B7170" s="6" t="s">
        <v>31</v>
      </c>
      <c r="C7170" s="6" t="s">
        <v>31</v>
      </c>
      <c r="D7170" s="6" t="s">
        <v>31</v>
      </c>
      <c r="E7170" s="6" t="s">
        <v>31</v>
      </c>
    </row>
    <row r="7171" spans="1:5" ht="12" x14ac:dyDescent="0.2">
      <c r="A7171" s="6" t="s">
        <v>3824</v>
      </c>
      <c r="B7171" s="6" t="s">
        <v>31</v>
      </c>
      <c r="C7171" s="6" t="s">
        <v>31</v>
      </c>
      <c r="D7171" s="6" t="s">
        <v>31</v>
      </c>
      <c r="E7171" s="6" t="s">
        <v>31</v>
      </c>
    </row>
    <row r="7172" spans="1:5" ht="12" x14ac:dyDescent="0.2">
      <c r="A7172" s="6" t="s">
        <v>3825</v>
      </c>
      <c r="B7172" s="6" t="s">
        <v>31</v>
      </c>
      <c r="C7172" s="6" t="s">
        <v>31</v>
      </c>
      <c r="D7172" s="6" t="s">
        <v>31</v>
      </c>
      <c r="E7172" s="6" t="s">
        <v>31</v>
      </c>
    </row>
    <row r="7173" spans="1:5" ht="12" x14ac:dyDescent="0.2">
      <c r="A7173" s="6" t="s">
        <v>3826</v>
      </c>
      <c r="B7173" s="6" t="s">
        <v>31</v>
      </c>
      <c r="C7173" s="6" t="s">
        <v>31</v>
      </c>
      <c r="D7173" s="6" t="s">
        <v>31</v>
      </c>
      <c r="E7173" s="6" t="s">
        <v>31</v>
      </c>
    </row>
    <row r="7174" spans="1:5" ht="12" x14ac:dyDescent="0.2">
      <c r="A7174" s="6" t="s">
        <v>3834</v>
      </c>
      <c r="B7174" s="6" t="s">
        <v>31</v>
      </c>
      <c r="C7174" s="6" t="s">
        <v>31</v>
      </c>
      <c r="D7174" s="6" t="s">
        <v>31</v>
      </c>
      <c r="E7174" s="6" t="s">
        <v>31</v>
      </c>
    </row>
    <row r="7175" spans="1:5" ht="12" x14ac:dyDescent="0.2">
      <c r="A7175" s="6" t="s">
        <v>3835</v>
      </c>
      <c r="B7175" s="9">
        <v>11038</v>
      </c>
      <c r="C7175" s="9">
        <v>0</v>
      </c>
      <c r="D7175" s="9">
        <v>0</v>
      </c>
      <c r="E7175" s="9">
        <v>11038</v>
      </c>
    </row>
    <row r="7176" spans="1:5" ht="12" x14ac:dyDescent="0.2">
      <c r="A7176" s="6" t="s">
        <v>3836</v>
      </c>
      <c r="B7176" s="6" t="s">
        <v>31</v>
      </c>
      <c r="C7176" s="6" t="s">
        <v>31</v>
      </c>
      <c r="D7176" s="6" t="s">
        <v>31</v>
      </c>
      <c r="E7176" s="6" t="s">
        <v>31</v>
      </c>
    </row>
    <row r="7177" spans="1:5" ht="12" x14ac:dyDescent="0.2">
      <c r="A7177" s="6" t="s">
        <v>3837</v>
      </c>
      <c r="B7177" s="9">
        <v>0</v>
      </c>
      <c r="C7177" s="9">
        <v>551906</v>
      </c>
      <c r="D7177" s="9">
        <v>0</v>
      </c>
      <c r="E7177" s="9">
        <v>551906</v>
      </c>
    </row>
    <row r="7178" spans="1:5" ht="12" x14ac:dyDescent="0.2">
      <c r="A7178" s="6" t="s">
        <v>3838</v>
      </c>
      <c r="B7178" s="6" t="s">
        <v>31</v>
      </c>
      <c r="C7178" s="6" t="s">
        <v>31</v>
      </c>
      <c r="D7178" s="6" t="s">
        <v>31</v>
      </c>
      <c r="E7178" s="6" t="s">
        <v>31</v>
      </c>
    </row>
    <row r="7179" spans="1:5" ht="12" x14ac:dyDescent="0.2">
      <c r="A7179" s="6" t="s">
        <v>1515</v>
      </c>
      <c r="B7179" s="9">
        <v>0</v>
      </c>
      <c r="C7179" s="9">
        <v>0</v>
      </c>
      <c r="D7179" s="9">
        <v>0</v>
      </c>
      <c r="E7179" s="9">
        <v>0</v>
      </c>
    </row>
    <row r="7180" spans="1:5" ht="12" x14ac:dyDescent="0.2">
      <c r="A7180" s="6" t="s">
        <v>3839</v>
      </c>
      <c r="B7180" s="6" t="s">
        <v>31</v>
      </c>
      <c r="C7180" s="6" t="s">
        <v>31</v>
      </c>
      <c r="D7180" s="6" t="s">
        <v>31</v>
      </c>
      <c r="E7180" s="6" t="s">
        <v>31</v>
      </c>
    </row>
    <row r="7181" spans="1:5" ht="12" x14ac:dyDescent="0.2">
      <c r="A7181" s="6" t="s">
        <v>1503</v>
      </c>
      <c r="B7181" s="9">
        <v>11038</v>
      </c>
      <c r="C7181" s="9">
        <v>551906</v>
      </c>
      <c r="D7181" s="9">
        <v>0</v>
      </c>
      <c r="E7181" s="9">
        <v>562944</v>
      </c>
    </row>
    <row r="7182" spans="1:5" ht="12" x14ac:dyDescent="0.2">
      <c r="A7182" s="6" t="s">
        <v>31</v>
      </c>
      <c r="B7182" s="6" t="s">
        <v>31</v>
      </c>
      <c r="C7182" s="6" t="s">
        <v>31</v>
      </c>
      <c r="D7182" s="6" t="s">
        <v>31</v>
      </c>
      <c r="E7182" s="6" t="s">
        <v>31</v>
      </c>
    </row>
    <row r="7183" spans="1:5" ht="12" x14ac:dyDescent="0.2">
      <c r="A7183" s="6" t="s">
        <v>31</v>
      </c>
      <c r="B7183" s="6" t="s">
        <v>31</v>
      </c>
      <c r="C7183" s="6" t="s">
        <v>31</v>
      </c>
      <c r="D7183" s="6" t="s">
        <v>31</v>
      </c>
      <c r="E7183" s="6" t="s">
        <v>31</v>
      </c>
    </row>
    <row r="7184" spans="1:5" ht="12" x14ac:dyDescent="0.2">
      <c r="A7184" s="7" t="s">
        <v>3840</v>
      </c>
      <c r="B7184" s="8">
        <v>34070</v>
      </c>
      <c r="C7184" s="8">
        <v>869785</v>
      </c>
      <c r="D7184" s="8">
        <v>0</v>
      </c>
      <c r="E7184" s="8">
        <v>903855</v>
      </c>
    </row>
    <row r="7185" spans="1:5" ht="12" x14ac:dyDescent="0.2">
      <c r="A7185" s="6" t="s">
        <v>3809</v>
      </c>
      <c r="B7185" s="6" t="s">
        <v>31</v>
      </c>
      <c r="C7185" s="6" t="s">
        <v>31</v>
      </c>
      <c r="D7185" s="6" t="s">
        <v>31</v>
      </c>
      <c r="E7185" s="6" t="s">
        <v>31</v>
      </c>
    </row>
    <row r="7186" spans="1:5" ht="12" x14ac:dyDescent="0.2">
      <c r="A7186" s="6" t="s">
        <v>3810</v>
      </c>
      <c r="B7186" s="6" t="s">
        <v>31</v>
      </c>
      <c r="C7186" s="6" t="s">
        <v>31</v>
      </c>
      <c r="D7186" s="6" t="s">
        <v>31</v>
      </c>
      <c r="E7186" s="6" t="s">
        <v>31</v>
      </c>
    </row>
    <row r="7187" spans="1:5" ht="12" x14ac:dyDescent="0.2">
      <c r="A7187" s="6" t="s">
        <v>31</v>
      </c>
      <c r="B7187" s="6" t="s">
        <v>31</v>
      </c>
      <c r="C7187" s="6" t="s">
        <v>31</v>
      </c>
      <c r="D7187" s="6" t="s">
        <v>31</v>
      </c>
      <c r="E7187" s="6" t="s">
        <v>31</v>
      </c>
    </row>
    <row r="7188" spans="1:5" ht="12" x14ac:dyDescent="0.2">
      <c r="A7188" s="6" t="s">
        <v>1349</v>
      </c>
      <c r="B7188" s="6" t="s">
        <v>31</v>
      </c>
      <c r="C7188" s="6" t="s">
        <v>31</v>
      </c>
      <c r="D7188" s="6" t="s">
        <v>31</v>
      </c>
      <c r="E7188" s="6" t="s">
        <v>31</v>
      </c>
    </row>
    <row r="7189" spans="1:5" ht="12" x14ac:dyDescent="0.2">
      <c r="A7189" s="6" t="s">
        <v>1350</v>
      </c>
      <c r="B7189" s="6" t="s">
        <v>31</v>
      </c>
      <c r="C7189" s="6" t="s">
        <v>31</v>
      </c>
      <c r="D7189" s="6" t="s">
        <v>31</v>
      </c>
      <c r="E7189" s="6" t="s">
        <v>31</v>
      </c>
    </row>
    <row r="7190" spans="1:5" ht="12" x14ac:dyDescent="0.2">
      <c r="A7190" s="6" t="s">
        <v>1351</v>
      </c>
      <c r="B7190" s="6" t="s">
        <v>31</v>
      </c>
      <c r="C7190" s="6" t="s">
        <v>31</v>
      </c>
      <c r="D7190" s="6" t="s">
        <v>31</v>
      </c>
      <c r="E7190" s="6" t="s">
        <v>31</v>
      </c>
    </row>
    <row r="7191" spans="1:5" ht="12" x14ac:dyDescent="0.2">
      <c r="A7191" s="6" t="s">
        <v>31</v>
      </c>
      <c r="B7191" s="6" t="s">
        <v>31</v>
      </c>
      <c r="C7191" s="6" t="s">
        <v>31</v>
      </c>
      <c r="D7191" s="6" t="s">
        <v>31</v>
      </c>
      <c r="E7191" s="6" t="s">
        <v>31</v>
      </c>
    </row>
    <row r="7192" spans="1:5" ht="12" x14ac:dyDescent="0.2">
      <c r="A7192" s="6" t="s">
        <v>3811</v>
      </c>
      <c r="B7192" s="6" t="s">
        <v>31</v>
      </c>
      <c r="C7192" s="6" t="s">
        <v>31</v>
      </c>
      <c r="D7192" s="6" t="s">
        <v>31</v>
      </c>
      <c r="E7192" s="6" t="s">
        <v>31</v>
      </c>
    </row>
    <row r="7193" spans="1:5" ht="12" x14ac:dyDescent="0.2">
      <c r="A7193" s="6" t="s">
        <v>3812</v>
      </c>
      <c r="B7193" s="6" t="s">
        <v>31</v>
      </c>
      <c r="C7193" s="6" t="s">
        <v>31</v>
      </c>
      <c r="D7193" s="6" t="s">
        <v>31</v>
      </c>
      <c r="E7193" s="6" t="s">
        <v>31</v>
      </c>
    </row>
    <row r="7194" spans="1:5" ht="12" x14ac:dyDescent="0.2">
      <c r="A7194" s="6" t="s">
        <v>3813</v>
      </c>
      <c r="B7194" s="6" t="s">
        <v>31</v>
      </c>
      <c r="C7194" s="6" t="s">
        <v>31</v>
      </c>
      <c r="D7194" s="6" t="s">
        <v>31</v>
      </c>
      <c r="E7194" s="6" t="s">
        <v>31</v>
      </c>
    </row>
    <row r="7195" spans="1:5" ht="12" x14ac:dyDescent="0.2">
      <c r="A7195" s="6" t="s">
        <v>3814</v>
      </c>
      <c r="B7195" s="6" t="s">
        <v>31</v>
      </c>
      <c r="C7195" s="6" t="s">
        <v>31</v>
      </c>
      <c r="D7195" s="6" t="s">
        <v>31</v>
      </c>
      <c r="E7195" s="6" t="s">
        <v>31</v>
      </c>
    </row>
    <row r="7196" spans="1:5" ht="12" x14ac:dyDescent="0.2">
      <c r="A7196" s="6" t="s">
        <v>3815</v>
      </c>
      <c r="B7196" s="6" t="s">
        <v>31</v>
      </c>
      <c r="C7196" s="6" t="s">
        <v>31</v>
      </c>
      <c r="D7196" s="6" t="s">
        <v>31</v>
      </c>
      <c r="E7196" s="6" t="s">
        <v>31</v>
      </c>
    </row>
    <row r="7197" spans="1:5" ht="12" x14ac:dyDescent="0.2">
      <c r="A7197" s="6" t="s">
        <v>3816</v>
      </c>
      <c r="B7197" s="6" t="s">
        <v>31</v>
      </c>
      <c r="C7197" s="6" t="s">
        <v>31</v>
      </c>
      <c r="D7197" s="6" t="s">
        <v>31</v>
      </c>
      <c r="E7197" s="6" t="s">
        <v>31</v>
      </c>
    </row>
    <row r="7198" spans="1:5" ht="12" x14ac:dyDescent="0.2">
      <c r="A7198" s="6" t="s">
        <v>31</v>
      </c>
      <c r="B7198" s="6" t="s">
        <v>31</v>
      </c>
      <c r="C7198" s="6" t="s">
        <v>31</v>
      </c>
      <c r="D7198" s="6" t="s">
        <v>31</v>
      </c>
      <c r="E7198" s="6" t="s">
        <v>31</v>
      </c>
    </row>
    <row r="7199" spans="1:5" ht="12" x14ac:dyDescent="0.2">
      <c r="A7199" s="6" t="s">
        <v>3817</v>
      </c>
      <c r="B7199" s="6" t="s">
        <v>31</v>
      </c>
      <c r="C7199" s="6" t="s">
        <v>31</v>
      </c>
      <c r="D7199" s="6" t="s">
        <v>31</v>
      </c>
      <c r="E7199" s="6" t="s">
        <v>31</v>
      </c>
    </row>
    <row r="7200" spans="1:5" ht="12" x14ac:dyDescent="0.2">
      <c r="A7200" s="6" t="s">
        <v>3841</v>
      </c>
      <c r="B7200" s="6" t="s">
        <v>31</v>
      </c>
      <c r="C7200" s="6" t="s">
        <v>31</v>
      </c>
      <c r="D7200" s="6" t="s">
        <v>31</v>
      </c>
      <c r="E7200" s="6" t="s">
        <v>31</v>
      </c>
    </row>
    <row r="7201" spans="1:5" ht="12" x14ac:dyDescent="0.2">
      <c r="A7201" s="6" t="s">
        <v>3842</v>
      </c>
      <c r="B7201" s="9">
        <v>21439</v>
      </c>
      <c r="C7201" s="9">
        <v>0</v>
      </c>
      <c r="D7201" s="9">
        <v>0</v>
      </c>
      <c r="E7201" s="9">
        <v>21439</v>
      </c>
    </row>
    <row r="7202" spans="1:5" ht="12" x14ac:dyDescent="0.2">
      <c r="A7202" s="6" t="s">
        <v>3843</v>
      </c>
      <c r="B7202" s="6" t="s">
        <v>31</v>
      </c>
      <c r="C7202" s="6" t="s">
        <v>31</v>
      </c>
      <c r="D7202" s="6" t="s">
        <v>31</v>
      </c>
      <c r="E7202" s="6" t="s">
        <v>31</v>
      </c>
    </row>
    <row r="7203" spans="1:5" ht="12" x14ac:dyDescent="0.2">
      <c r="A7203" s="6" t="s">
        <v>3844</v>
      </c>
      <c r="B7203" s="9">
        <v>0</v>
      </c>
      <c r="C7203" s="9">
        <v>238220</v>
      </c>
      <c r="D7203" s="9">
        <v>0</v>
      </c>
      <c r="E7203" s="9">
        <v>238220</v>
      </c>
    </row>
    <row r="7204" spans="1:5" ht="12" x14ac:dyDescent="0.2">
      <c r="A7204" s="6" t="s">
        <v>3845</v>
      </c>
      <c r="B7204" s="6" t="s">
        <v>31</v>
      </c>
      <c r="C7204" s="6" t="s">
        <v>31</v>
      </c>
      <c r="D7204" s="6" t="s">
        <v>31</v>
      </c>
      <c r="E7204" s="6" t="s">
        <v>31</v>
      </c>
    </row>
    <row r="7205" spans="1:5" ht="12" x14ac:dyDescent="0.2">
      <c r="A7205" s="6" t="s">
        <v>1515</v>
      </c>
      <c r="B7205" s="9">
        <v>0</v>
      </c>
      <c r="C7205" s="9">
        <v>0</v>
      </c>
      <c r="D7205" s="9">
        <v>0</v>
      </c>
      <c r="E7205" s="9">
        <v>0</v>
      </c>
    </row>
    <row r="7206" spans="1:5" ht="12" x14ac:dyDescent="0.2">
      <c r="A7206" s="6" t="s">
        <v>3846</v>
      </c>
      <c r="B7206" s="6" t="s">
        <v>31</v>
      </c>
      <c r="C7206" s="6" t="s">
        <v>31</v>
      </c>
      <c r="D7206" s="6" t="s">
        <v>31</v>
      </c>
      <c r="E7206" s="6" t="s">
        <v>31</v>
      </c>
    </row>
    <row r="7207" spans="1:5" ht="12" x14ac:dyDescent="0.2">
      <c r="A7207" s="6" t="s">
        <v>1365</v>
      </c>
      <c r="B7207" s="9">
        <v>21439</v>
      </c>
      <c r="C7207" s="9">
        <v>238220</v>
      </c>
      <c r="D7207" s="9">
        <v>0</v>
      </c>
      <c r="E7207" s="9">
        <v>259659</v>
      </c>
    </row>
    <row r="7208" spans="1:5" ht="12" x14ac:dyDescent="0.2">
      <c r="A7208" s="6" t="s">
        <v>31</v>
      </c>
      <c r="B7208" s="6" t="s">
        <v>31</v>
      </c>
      <c r="C7208" s="6" t="s">
        <v>31</v>
      </c>
      <c r="D7208" s="6" t="s">
        <v>31</v>
      </c>
      <c r="E7208" s="6" t="s">
        <v>31</v>
      </c>
    </row>
    <row r="7209" spans="1:5" ht="12" x14ac:dyDescent="0.2">
      <c r="A7209" s="6" t="s">
        <v>31</v>
      </c>
      <c r="B7209" s="6" t="s">
        <v>31</v>
      </c>
      <c r="C7209" s="6" t="s">
        <v>31</v>
      </c>
      <c r="D7209" s="6" t="s">
        <v>31</v>
      </c>
      <c r="E7209" s="6" t="s">
        <v>31</v>
      </c>
    </row>
    <row r="7210" spans="1:5" ht="12" x14ac:dyDescent="0.2">
      <c r="A7210" s="6" t="s">
        <v>3824</v>
      </c>
      <c r="B7210" s="6" t="s">
        <v>31</v>
      </c>
      <c r="C7210" s="6" t="s">
        <v>31</v>
      </c>
      <c r="D7210" s="6" t="s">
        <v>31</v>
      </c>
      <c r="E7210" s="6" t="s">
        <v>31</v>
      </c>
    </row>
    <row r="7211" spans="1:5" ht="12" x14ac:dyDescent="0.2">
      <c r="A7211" s="6" t="s">
        <v>3847</v>
      </c>
      <c r="B7211" s="6" t="s">
        <v>31</v>
      </c>
      <c r="C7211" s="6" t="s">
        <v>31</v>
      </c>
      <c r="D7211" s="6" t="s">
        <v>31</v>
      </c>
      <c r="E7211" s="6" t="s">
        <v>31</v>
      </c>
    </row>
    <row r="7212" spans="1:5" ht="12" x14ac:dyDescent="0.2">
      <c r="A7212" s="6" t="s">
        <v>3826</v>
      </c>
      <c r="B7212" s="6" t="s">
        <v>31</v>
      </c>
      <c r="C7212" s="6" t="s">
        <v>31</v>
      </c>
      <c r="D7212" s="6" t="s">
        <v>31</v>
      </c>
      <c r="E7212" s="6" t="s">
        <v>31</v>
      </c>
    </row>
    <row r="7213" spans="1:5" ht="12" x14ac:dyDescent="0.2">
      <c r="A7213" s="6" t="s">
        <v>3848</v>
      </c>
      <c r="B7213" s="6" t="s">
        <v>31</v>
      </c>
      <c r="C7213" s="6" t="s">
        <v>31</v>
      </c>
      <c r="D7213" s="6" t="s">
        <v>31</v>
      </c>
      <c r="E7213" s="6" t="s">
        <v>31</v>
      </c>
    </row>
    <row r="7214" spans="1:5" ht="12" x14ac:dyDescent="0.2">
      <c r="A7214" s="6" t="s">
        <v>3849</v>
      </c>
      <c r="B7214" s="9">
        <v>12631</v>
      </c>
      <c r="C7214" s="9">
        <v>0</v>
      </c>
      <c r="D7214" s="9">
        <v>0</v>
      </c>
      <c r="E7214" s="9">
        <v>12631</v>
      </c>
    </row>
    <row r="7215" spans="1:5" ht="12" x14ac:dyDescent="0.2">
      <c r="A7215" s="6" t="s">
        <v>3850</v>
      </c>
      <c r="B7215" s="6" t="s">
        <v>31</v>
      </c>
      <c r="C7215" s="6" t="s">
        <v>31</v>
      </c>
      <c r="D7215" s="6" t="s">
        <v>31</v>
      </c>
      <c r="E7215" s="6" t="s">
        <v>31</v>
      </c>
    </row>
    <row r="7216" spans="1:5" ht="12" x14ac:dyDescent="0.2">
      <c r="A7216" s="6" t="s">
        <v>3851</v>
      </c>
      <c r="B7216" s="9">
        <v>0</v>
      </c>
      <c r="C7216" s="9">
        <v>631565</v>
      </c>
      <c r="D7216" s="9">
        <v>0</v>
      </c>
      <c r="E7216" s="9">
        <v>631565</v>
      </c>
    </row>
    <row r="7217" spans="1:5" ht="12" x14ac:dyDescent="0.2">
      <c r="A7217" s="6" t="s">
        <v>3852</v>
      </c>
      <c r="B7217" s="6" t="s">
        <v>31</v>
      </c>
      <c r="C7217" s="6" t="s">
        <v>31</v>
      </c>
      <c r="D7217" s="6" t="s">
        <v>31</v>
      </c>
      <c r="E7217" s="6" t="s">
        <v>31</v>
      </c>
    </row>
    <row r="7218" spans="1:5" ht="12" x14ac:dyDescent="0.2">
      <c r="A7218" s="6" t="s">
        <v>1515</v>
      </c>
      <c r="B7218" s="9">
        <v>0</v>
      </c>
      <c r="C7218" s="9">
        <v>0</v>
      </c>
      <c r="D7218" s="9">
        <v>0</v>
      </c>
      <c r="E7218" s="9">
        <v>0</v>
      </c>
    </row>
    <row r="7219" spans="1:5" ht="12" x14ac:dyDescent="0.2">
      <c r="A7219" s="6" t="s">
        <v>3853</v>
      </c>
      <c r="B7219" s="6" t="s">
        <v>31</v>
      </c>
      <c r="C7219" s="6" t="s">
        <v>31</v>
      </c>
      <c r="D7219" s="6" t="s">
        <v>31</v>
      </c>
      <c r="E7219" s="6" t="s">
        <v>31</v>
      </c>
    </row>
    <row r="7220" spans="1:5" ht="12" x14ac:dyDescent="0.2">
      <c r="A7220" s="6" t="s">
        <v>1503</v>
      </c>
      <c r="B7220" s="9">
        <v>12631</v>
      </c>
      <c r="C7220" s="9">
        <v>631565</v>
      </c>
      <c r="D7220" s="9">
        <v>0</v>
      </c>
      <c r="E7220" s="9">
        <v>644196</v>
      </c>
    </row>
    <row r="7221" spans="1:5" ht="12" x14ac:dyDescent="0.2">
      <c r="A7221" s="6" t="s">
        <v>31</v>
      </c>
      <c r="B7221" s="6" t="s">
        <v>31</v>
      </c>
      <c r="C7221" s="6" t="s">
        <v>31</v>
      </c>
      <c r="D7221" s="6" t="s">
        <v>31</v>
      </c>
      <c r="E7221" s="6" t="s">
        <v>31</v>
      </c>
    </row>
    <row r="7222" spans="1:5" ht="12" x14ac:dyDescent="0.2">
      <c r="A7222" s="6" t="s">
        <v>31</v>
      </c>
      <c r="B7222" s="6" t="s">
        <v>31</v>
      </c>
      <c r="C7222" s="6" t="s">
        <v>31</v>
      </c>
      <c r="D7222" s="6" t="s">
        <v>31</v>
      </c>
      <c r="E7222" s="6" t="s">
        <v>31</v>
      </c>
    </row>
    <row r="7223" spans="1:5" ht="12" x14ac:dyDescent="0.2">
      <c r="A7223" s="7" t="s">
        <v>3854</v>
      </c>
      <c r="B7223" s="8">
        <v>34014</v>
      </c>
      <c r="C7223" s="8">
        <v>866983</v>
      </c>
      <c r="D7223" s="8">
        <v>0</v>
      </c>
      <c r="E7223" s="8">
        <v>900997</v>
      </c>
    </row>
    <row r="7224" spans="1:5" ht="12" x14ac:dyDescent="0.2">
      <c r="A7224" s="6" t="s">
        <v>3809</v>
      </c>
      <c r="B7224" s="6" t="s">
        <v>31</v>
      </c>
      <c r="C7224" s="6" t="s">
        <v>31</v>
      </c>
      <c r="D7224" s="6" t="s">
        <v>31</v>
      </c>
      <c r="E7224" s="6" t="s">
        <v>31</v>
      </c>
    </row>
    <row r="7225" spans="1:5" ht="12" x14ac:dyDescent="0.2">
      <c r="A7225" s="6" t="s">
        <v>3810</v>
      </c>
      <c r="B7225" s="6" t="s">
        <v>31</v>
      </c>
      <c r="C7225" s="6" t="s">
        <v>31</v>
      </c>
      <c r="D7225" s="6" t="s">
        <v>31</v>
      </c>
      <c r="E7225" s="6" t="s">
        <v>31</v>
      </c>
    </row>
    <row r="7226" spans="1:5" ht="12" x14ac:dyDescent="0.2">
      <c r="A7226" s="6" t="s">
        <v>31</v>
      </c>
      <c r="B7226" s="6" t="s">
        <v>31</v>
      </c>
      <c r="C7226" s="6" t="s">
        <v>31</v>
      </c>
      <c r="D7226" s="6" t="s">
        <v>31</v>
      </c>
      <c r="E7226" s="6" t="s">
        <v>31</v>
      </c>
    </row>
    <row r="7227" spans="1:5" ht="12" x14ac:dyDescent="0.2">
      <c r="A7227" s="6" t="s">
        <v>1349</v>
      </c>
      <c r="B7227" s="6" t="s">
        <v>31</v>
      </c>
      <c r="C7227" s="6" t="s">
        <v>31</v>
      </c>
      <c r="D7227" s="6" t="s">
        <v>31</v>
      </c>
      <c r="E7227" s="6" t="s">
        <v>31</v>
      </c>
    </row>
    <row r="7228" spans="1:5" ht="12" x14ac:dyDescent="0.2">
      <c r="A7228" s="6" t="s">
        <v>1350</v>
      </c>
      <c r="B7228" s="6" t="s">
        <v>31</v>
      </c>
      <c r="C7228" s="6" t="s">
        <v>31</v>
      </c>
      <c r="D7228" s="6" t="s">
        <v>31</v>
      </c>
      <c r="E7228" s="6" t="s">
        <v>31</v>
      </c>
    </row>
    <row r="7229" spans="1:5" ht="12" x14ac:dyDescent="0.2">
      <c r="A7229" s="6" t="s">
        <v>1351</v>
      </c>
      <c r="B7229" s="6" t="s">
        <v>31</v>
      </c>
      <c r="C7229" s="6" t="s">
        <v>31</v>
      </c>
      <c r="D7229" s="6" t="s">
        <v>31</v>
      </c>
      <c r="E7229" s="6" t="s">
        <v>31</v>
      </c>
    </row>
    <row r="7230" spans="1:5" ht="12" x14ac:dyDescent="0.2">
      <c r="A7230" s="6" t="s">
        <v>31</v>
      </c>
      <c r="B7230" s="6" t="s">
        <v>31</v>
      </c>
      <c r="C7230" s="6" t="s">
        <v>31</v>
      </c>
      <c r="D7230" s="6" t="s">
        <v>31</v>
      </c>
      <c r="E7230" s="6" t="s">
        <v>31</v>
      </c>
    </row>
    <row r="7231" spans="1:5" ht="12" x14ac:dyDescent="0.2">
      <c r="A7231" s="6" t="s">
        <v>3811</v>
      </c>
      <c r="B7231" s="6" t="s">
        <v>31</v>
      </c>
      <c r="C7231" s="6" t="s">
        <v>31</v>
      </c>
      <c r="D7231" s="6" t="s">
        <v>31</v>
      </c>
      <c r="E7231" s="6" t="s">
        <v>31</v>
      </c>
    </row>
    <row r="7232" spans="1:5" ht="12" x14ac:dyDescent="0.2">
      <c r="A7232" s="6" t="s">
        <v>3812</v>
      </c>
      <c r="B7232" s="6" t="s">
        <v>31</v>
      </c>
      <c r="C7232" s="6" t="s">
        <v>31</v>
      </c>
      <c r="D7232" s="6" t="s">
        <v>31</v>
      </c>
      <c r="E7232" s="6" t="s">
        <v>31</v>
      </c>
    </row>
    <row r="7233" spans="1:5" ht="12" x14ac:dyDescent="0.2">
      <c r="A7233" s="6" t="s">
        <v>3813</v>
      </c>
      <c r="B7233" s="6" t="s">
        <v>31</v>
      </c>
      <c r="C7233" s="6" t="s">
        <v>31</v>
      </c>
      <c r="D7233" s="6" t="s">
        <v>31</v>
      </c>
      <c r="E7233" s="6" t="s">
        <v>31</v>
      </c>
    </row>
    <row r="7234" spans="1:5" ht="12" x14ac:dyDescent="0.2">
      <c r="A7234" s="6" t="s">
        <v>3814</v>
      </c>
      <c r="B7234" s="6" t="s">
        <v>31</v>
      </c>
      <c r="C7234" s="6" t="s">
        <v>31</v>
      </c>
      <c r="D7234" s="6" t="s">
        <v>31</v>
      </c>
      <c r="E7234" s="6" t="s">
        <v>31</v>
      </c>
    </row>
    <row r="7235" spans="1:5" ht="12" x14ac:dyDescent="0.2">
      <c r="A7235" s="6" t="s">
        <v>3815</v>
      </c>
      <c r="B7235" s="6" t="s">
        <v>31</v>
      </c>
      <c r="C7235" s="6" t="s">
        <v>31</v>
      </c>
      <c r="D7235" s="6" t="s">
        <v>31</v>
      </c>
      <c r="E7235" s="6" t="s">
        <v>31</v>
      </c>
    </row>
    <row r="7236" spans="1:5" ht="12" x14ac:dyDescent="0.2">
      <c r="A7236" s="6" t="s">
        <v>3816</v>
      </c>
      <c r="B7236" s="6" t="s">
        <v>31</v>
      </c>
      <c r="C7236" s="6" t="s">
        <v>31</v>
      </c>
      <c r="D7236" s="6" t="s">
        <v>31</v>
      </c>
      <c r="E7236" s="6" t="s">
        <v>31</v>
      </c>
    </row>
    <row r="7237" spans="1:5" ht="12" x14ac:dyDescent="0.2">
      <c r="A7237" s="6" t="s">
        <v>31</v>
      </c>
      <c r="B7237" s="6" t="s">
        <v>31</v>
      </c>
      <c r="C7237" s="6" t="s">
        <v>31</v>
      </c>
      <c r="D7237" s="6" t="s">
        <v>31</v>
      </c>
      <c r="E7237" s="6" t="s">
        <v>31</v>
      </c>
    </row>
    <row r="7238" spans="1:5" ht="12" x14ac:dyDescent="0.2">
      <c r="A7238" s="6" t="s">
        <v>3817</v>
      </c>
      <c r="B7238" s="6" t="s">
        <v>31</v>
      </c>
      <c r="C7238" s="6" t="s">
        <v>31</v>
      </c>
      <c r="D7238" s="6" t="s">
        <v>31</v>
      </c>
      <c r="E7238" s="6" t="s">
        <v>31</v>
      </c>
    </row>
    <row r="7239" spans="1:5" ht="12" x14ac:dyDescent="0.2">
      <c r="A7239" s="6" t="s">
        <v>3841</v>
      </c>
      <c r="B7239" s="6" t="s">
        <v>31</v>
      </c>
      <c r="C7239" s="6" t="s">
        <v>31</v>
      </c>
      <c r="D7239" s="6" t="s">
        <v>31</v>
      </c>
      <c r="E7239" s="6" t="s">
        <v>31</v>
      </c>
    </row>
    <row r="7240" spans="1:5" ht="12" x14ac:dyDescent="0.2">
      <c r="A7240" s="6" t="s">
        <v>3842</v>
      </c>
      <c r="B7240" s="9">
        <v>21439</v>
      </c>
      <c r="C7240" s="9">
        <v>0</v>
      </c>
      <c r="D7240" s="9">
        <v>0</v>
      </c>
      <c r="E7240" s="9">
        <v>21439</v>
      </c>
    </row>
    <row r="7241" spans="1:5" ht="12" x14ac:dyDescent="0.2">
      <c r="A7241" s="6" t="s">
        <v>3843</v>
      </c>
      <c r="B7241" s="6" t="s">
        <v>31</v>
      </c>
      <c r="C7241" s="6" t="s">
        <v>31</v>
      </c>
      <c r="D7241" s="6" t="s">
        <v>31</v>
      </c>
      <c r="E7241" s="6" t="s">
        <v>31</v>
      </c>
    </row>
    <row r="7242" spans="1:5" ht="12" x14ac:dyDescent="0.2">
      <c r="A7242" s="6" t="s">
        <v>3844</v>
      </c>
      <c r="B7242" s="9">
        <v>0</v>
      </c>
      <c r="C7242" s="9">
        <v>238220</v>
      </c>
      <c r="D7242" s="9">
        <v>0</v>
      </c>
      <c r="E7242" s="9">
        <v>238220</v>
      </c>
    </row>
    <row r="7243" spans="1:5" ht="12" x14ac:dyDescent="0.2">
      <c r="A7243" s="6" t="s">
        <v>3845</v>
      </c>
      <c r="B7243" s="6" t="s">
        <v>31</v>
      </c>
      <c r="C7243" s="6" t="s">
        <v>31</v>
      </c>
      <c r="D7243" s="6" t="s">
        <v>31</v>
      </c>
      <c r="E7243" s="6" t="s">
        <v>31</v>
      </c>
    </row>
    <row r="7244" spans="1:5" ht="12" x14ac:dyDescent="0.2">
      <c r="A7244" s="6" t="s">
        <v>1515</v>
      </c>
      <c r="B7244" s="9">
        <v>0</v>
      </c>
      <c r="C7244" s="9">
        <v>0</v>
      </c>
      <c r="D7244" s="9">
        <v>0</v>
      </c>
      <c r="E7244" s="9">
        <v>0</v>
      </c>
    </row>
    <row r="7245" spans="1:5" ht="12" x14ac:dyDescent="0.2">
      <c r="A7245" s="6" t="s">
        <v>3846</v>
      </c>
      <c r="B7245" s="6" t="s">
        <v>31</v>
      </c>
      <c r="C7245" s="6" t="s">
        <v>31</v>
      </c>
      <c r="D7245" s="6" t="s">
        <v>31</v>
      </c>
      <c r="E7245" s="6" t="s">
        <v>31</v>
      </c>
    </row>
    <row r="7246" spans="1:5" ht="12" x14ac:dyDescent="0.2">
      <c r="A7246" s="6" t="s">
        <v>1365</v>
      </c>
      <c r="B7246" s="9">
        <v>21439</v>
      </c>
      <c r="C7246" s="9">
        <v>238220</v>
      </c>
      <c r="D7246" s="9">
        <v>0</v>
      </c>
      <c r="E7246" s="9">
        <v>259659</v>
      </c>
    </row>
    <row r="7247" spans="1:5" ht="12" x14ac:dyDescent="0.2">
      <c r="A7247" s="6" t="s">
        <v>31</v>
      </c>
      <c r="B7247" s="6" t="s">
        <v>31</v>
      </c>
      <c r="C7247" s="6" t="s">
        <v>31</v>
      </c>
      <c r="D7247" s="6" t="s">
        <v>31</v>
      </c>
      <c r="E7247" s="6" t="s">
        <v>31</v>
      </c>
    </row>
    <row r="7248" spans="1:5" ht="12" x14ac:dyDescent="0.2">
      <c r="A7248" s="6" t="s">
        <v>31</v>
      </c>
      <c r="B7248" s="6" t="s">
        <v>31</v>
      </c>
      <c r="C7248" s="6" t="s">
        <v>31</v>
      </c>
      <c r="D7248" s="6" t="s">
        <v>31</v>
      </c>
      <c r="E7248" s="6" t="s">
        <v>31</v>
      </c>
    </row>
    <row r="7249" spans="1:5" ht="12" x14ac:dyDescent="0.2">
      <c r="A7249" s="6" t="s">
        <v>3824</v>
      </c>
      <c r="B7249" s="6" t="s">
        <v>31</v>
      </c>
      <c r="C7249" s="6" t="s">
        <v>31</v>
      </c>
      <c r="D7249" s="6" t="s">
        <v>31</v>
      </c>
      <c r="E7249" s="6" t="s">
        <v>31</v>
      </c>
    </row>
    <row r="7250" spans="1:5" ht="12" x14ac:dyDescent="0.2">
      <c r="A7250" s="6" t="s">
        <v>3847</v>
      </c>
      <c r="B7250" s="6" t="s">
        <v>31</v>
      </c>
      <c r="C7250" s="6" t="s">
        <v>31</v>
      </c>
      <c r="D7250" s="6" t="s">
        <v>31</v>
      </c>
      <c r="E7250" s="6" t="s">
        <v>31</v>
      </c>
    </row>
    <row r="7251" spans="1:5" ht="12" x14ac:dyDescent="0.2">
      <c r="A7251" s="6" t="s">
        <v>3826</v>
      </c>
      <c r="B7251" s="6" t="s">
        <v>31</v>
      </c>
      <c r="C7251" s="6" t="s">
        <v>31</v>
      </c>
      <c r="D7251" s="6" t="s">
        <v>31</v>
      </c>
      <c r="E7251" s="6" t="s">
        <v>31</v>
      </c>
    </row>
    <row r="7252" spans="1:5" ht="12" x14ac:dyDescent="0.2">
      <c r="A7252" s="6" t="s">
        <v>3855</v>
      </c>
      <c r="B7252" s="6" t="s">
        <v>31</v>
      </c>
      <c r="C7252" s="6" t="s">
        <v>31</v>
      </c>
      <c r="D7252" s="6" t="s">
        <v>31</v>
      </c>
      <c r="E7252" s="6" t="s">
        <v>31</v>
      </c>
    </row>
    <row r="7253" spans="1:5" ht="12" x14ac:dyDescent="0.2">
      <c r="A7253" s="6" t="s">
        <v>3856</v>
      </c>
      <c r="B7253" s="9">
        <v>12575</v>
      </c>
      <c r="C7253" s="9">
        <v>0</v>
      </c>
      <c r="D7253" s="9">
        <v>0</v>
      </c>
      <c r="E7253" s="9">
        <v>12575</v>
      </c>
    </row>
    <row r="7254" spans="1:5" ht="12" x14ac:dyDescent="0.2">
      <c r="A7254" s="6" t="s">
        <v>3857</v>
      </c>
      <c r="B7254" s="6" t="s">
        <v>31</v>
      </c>
      <c r="C7254" s="6" t="s">
        <v>31</v>
      </c>
      <c r="D7254" s="6" t="s">
        <v>31</v>
      </c>
      <c r="E7254" s="6" t="s">
        <v>31</v>
      </c>
    </row>
    <row r="7255" spans="1:5" ht="12" x14ac:dyDescent="0.2">
      <c r="A7255" s="6" t="s">
        <v>3858</v>
      </c>
      <c r="B7255" s="9">
        <v>0</v>
      </c>
      <c r="C7255" s="9">
        <v>628763</v>
      </c>
      <c r="D7255" s="9">
        <v>0</v>
      </c>
      <c r="E7255" s="9">
        <v>628763</v>
      </c>
    </row>
    <row r="7256" spans="1:5" ht="12" x14ac:dyDescent="0.2">
      <c r="A7256" s="6" t="s">
        <v>3859</v>
      </c>
      <c r="B7256" s="6" t="s">
        <v>31</v>
      </c>
      <c r="C7256" s="6" t="s">
        <v>31</v>
      </c>
      <c r="D7256" s="6" t="s">
        <v>31</v>
      </c>
      <c r="E7256" s="6" t="s">
        <v>31</v>
      </c>
    </row>
    <row r="7257" spans="1:5" ht="12" x14ac:dyDescent="0.2">
      <c r="A7257" s="6" t="s">
        <v>1515</v>
      </c>
      <c r="B7257" s="9">
        <v>0</v>
      </c>
      <c r="C7257" s="9">
        <v>0</v>
      </c>
      <c r="D7257" s="9">
        <v>0</v>
      </c>
      <c r="E7257" s="9">
        <v>0</v>
      </c>
    </row>
    <row r="7258" spans="1:5" ht="12" x14ac:dyDescent="0.2">
      <c r="A7258" s="6" t="s">
        <v>3860</v>
      </c>
      <c r="B7258" s="6" t="s">
        <v>31</v>
      </c>
      <c r="C7258" s="6" t="s">
        <v>31</v>
      </c>
      <c r="D7258" s="6" t="s">
        <v>31</v>
      </c>
      <c r="E7258" s="6" t="s">
        <v>31</v>
      </c>
    </row>
    <row r="7259" spans="1:5" ht="12" x14ac:dyDescent="0.2">
      <c r="A7259" s="6" t="s">
        <v>1503</v>
      </c>
      <c r="B7259" s="9">
        <v>12575</v>
      </c>
      <c r="C7259" s="9">
        <v>628763</v>
      </c>
      <c r="D7259" s="9">
        <v>0</v>
      </c>
      <c r="E7259" s="9">
        <v>641338</v>
      </c>
    </row>
    <row r="7260" spans="1:5" ht="12" x14ac:dyDescent="0.2">
      <c r="A7260" s="6" t="s">
        <v>31</v>
      </c>
      <c r="B7260" s="6" t="s">
        <v>31</v>
      </c>
      <c r="C7260" s="6" t="s">
        <v>31</v>
      </c>
      <c r="D7260" s="6" t="s">
        <v>31</v>
      </c>
      <c r="E7260" s="6" t="s">
        <v>31</v>
      </c>
    </row>
    <row r="7261" spans="1:5" ht="12" x14ac:dyDescent="0.2">
      <c r="A7261" s="6" t="s">
        <v>31</v>
      </c>
      <c r="B7261" s="6" t="s">
        <v>31</v>
      </c>
      <c r="C7261" s="6" t="s">
        <v>31</v>
      </c>
      <c r="D7261" s="6" t="s">
        <v>31</v>
      </c>
      <c r="E7261" s="6" t="s">
        <v>31</v>
      </c>
    </row>
    <row r="7262" spans="1:5" ht="12" x14ac:dyDescent="0.2">
      <c r="A7262" s="7" t="s">
        <v>3861</v>
      </c>
      <c r="B7262" s="8">
        <v>38303</v>
      </c>
      <c r="C7262" s="8">
        <v>957215</v>
      </c>
      <c r="D7262" s="8">
        <v>0</v>
      </c>
      <c r="E7262" s="8">
        <v>995518</v>
      </c>
    </row>
    <row r="7263" spans="1:5" ht="12" x14ac:dyDescent="0.2">
      <c r="A7263" s="6" t="s">
        <v>3809</v>
      </c>
      <c r="B7263" s="6" t="s">
        <v>31</v>
      </c>
      <c r="C7263" s="6" t="s">
        <v>31</v>
      </c>
      <c r="D7263" s="6" t="s">
        <v>31</v>
      </c>
      <c r="E7263" s="6" t="s">
        <v>31</v>
      </c>
    </row>
    <row r="7264" spans="1:5" ht="12" x14ac:dyDescent="0.2">
      <c r="A7264" s="6" t="s">
        <v>3810</v>
      </c>
      <c r="B7264" s="6" t="s">
        <v>31</v>
      </c>
      <c r="C7264" s="6" t="s">
        <v>31</v>
      </c>
      <c r="D7264" s="6" t="s">
        <v>31</v>
      </c>
      <c r="E7264" s="6" t="s">
        <v>31</v>
      </c>
    </row>
    <row r="7265" spans="1:5" ht="12" x14ac:dyDescent="0.2">
      <c r="A7265" s="6" t="s">
        <v>31</v>
      </c>
      <c r="B7265" s="6" t="s">
        <v>31</v>
      </c>
      <c r="C7265" s="6" t="s">
        <v>31</v>
      </c>
      <c r="D7265" s="6" t="s">
        <v>31</v>
      </c>
      <c r="E7265" s="6" t="s">
        <v>31</v>
      </c>
    </row>
    <row r="7266" spans="1:5" ht="12" x14ac:dyDescent="0.2">
      <c r="A7266" s="6" t="s">
        <v>1349</v>
      </c>
      <c r="B7266" s="6" t="s">
        <v>31</v>
      </c>
      <c r="C7266" s="6" t="s">
        <v>31</v>
      </c>
      <c r="D7266" s="6" t="s">
        <v>31</v>
      </c>
      <c r="E7266" s="6" t="s">
        <v>31</v>
      </c>
    </row>
    <row r="7267" spans="1:5" ht="12" x14ac:dyDescent="0.2">
      <c r="A7267" s="6" t="s">
        <v>1350</v>
      </c>
      <c r="B7267" s="6" t="s">
        <v>31</v>
      </c>
      <c r="C7267" s="6" t="s">
        <v>31</v>
      </c>
      <c r="D7267" s="6" t="s">
        <v>31</v>
      </c>
      <c r="E7267" s="6" t="s">
        <v>31</v>
      </c>
    </row>
    <row r="7268" spans="1:5" ht="12" x14ac:dyDescent="0.2">
      <c r="A7268" s="6" t="s">
        <v>1351</v>
      </c>
      <c r="B7268" s="6" t="s">
        <v>31</v>
      </c>
      <c r="C7268" s="6" t="s">
        <v>31</v>
      </c>
      <c r="D7268" s="6" t="s">
        <v>31</v>
      </c>
      <c r="E7268" s="6" t="s">
        <v>31</v>
      </c>
    </row>
    <row r="7269" spans="1:5" ht="12" x14ac:dyDescent="0.2">
      <c r="A7269" s="6" t="s">
        <v>31</v>
      </c>
      <c r="B7269" s="6" t="s">
        <v>31</v>
      </c>
      <c r="C7269" s="6" t="s">
        <v>31</v>
      </c>
      <c r="D7269" s="6" t="s">
        <v>31</v>
      </c>
      <c r="E7269" s="6" t="s">
        <v>31</v>
      </c>
    </row>
    <row r="7270" spans="1:5" ht="12" x14ac:dyDescent="0.2">
      <c r="A7270" s="6" t="s">
        <v>3811</v>
      </c>
      <c r="B7270" s="6" t="s">
        <v>31</v>
      </c>
      <c r="C7270" s="6" t="s">
        <v>31</v>
      </c>
      <c r="D7270" s="6" t="s">
        <v>31</v>
      </c>
      <c r="E7270" s="6" t="s">
        <v>31</v>
      </c>
    </row>
    <row r="7271" spans="1:5" ht="12" x14ac:dyDescent="0.2">
      <c r="A7271" s="6" t="s">
        <v>3812</v>
      </c>
      <c r="B7271" s="6" t="s">
        <v>31</v>
      </c>
      <c r="C7271" s="6" t="s">
        <v>31</v>
      </c>
      <c r="D7271" s="6" t="s">
        <v>31</v>
      </c>
      <c r="E7271" s="6" t="s">
        <v>31</v>
      </c>
    </row>
    <row r="7272" spans="1:5" ht="12" x14ac:dyDescent="0.2">
      <c r="A7272" s="6" t="s">
        <v>3813</v>
      </c>
      <c r="B7272" s="6" t="s">
        <v>31</v>
      </c>
      <c r="C7272" s="6" t="s">
        <v>31</v>
      </c>
      <c r="D7272" s="6" t="s">
        <v>31</v>
      </c>
      <c r="E7272" s="6" t="s">
        <v>31</v>
      </c>
    </row>
    <row r="7273" spans="1:5" ht="12" x14ac:dyDescent="0.2">
      <c r="A7273" s="6" t="s">
        <v>3814</v>
      </c>
      <c r="B7273" s="6" t="s">
        <v>31</v>
      </c>
      <c r="C7273" s="6" t="s">
        <v>31</v>
      </c>
      <c r="D7273" s="6" t="s">
        <v>31</v>
      </c>
      <c r="E7273" s="6" t="s">
        <v>31</v>
      </c>
    </row>
    <row r="7274" spans="1:5" ht="12" x14ac:dyDescent="0.2">
      <c r="A7274" s="6" t="s">
        <v>3815</v>
      </c>
      <c r="B7274" s="6" t="s">
        <v>31</v>
      </c>
      <c r="C7274" s="6" t="s">
        <v>31</v>
      </c>
      <c r="D7274" s="6" t="s">
        <v>31</v>
      </c>
      <c r="E7274" s="6" t="s">
        <v>31</v>
      </c>
    </row>
    <row r="7275" spans="1:5" ht="12" x14ac:dyDescent="0.2">
      <c r="A7275" s="6" t="s">
        <v>3816</v>
      </c>
      <c r="B7275" s="6" t="s">
        <v>31</v>
      </c>
      <c r="C7275" s="6" t="s">
        <v>31</v>
      </c>
      <c r="D7275" s="6" t="s">
        <v>31</v>
      </c>
      <c r="E7275" s="6" t="s">
        <v>31</v>
      </c>
    </row>
    <row r="7276" spans="1:5" ht="12" x14ac:dyDescent="0.2">
      <c r="A7276" s="6" t="s">
        <v>31</v>
      </c>
      <c r="B7276" s="6" t="s">
        <v>31</v>
      </c>
      <c r="C7276" s="6" t="s">
        <v>31</v>
      </c>
      <c r="D7276" s="6" t="s">
        <v>31</v>
      </c>
      <c r="E7276" s="6" t="s">
        <v>31</v>
      </c>
    </row>
    <row r="7277" spans="1:5" ht="12" x14ac:dyDescent="0.2">
      <c r="A7277" s="6" t="s">
        <v>3817</v>
      </c>
      <c r="B7277" s="6" t="s">
        <v>31</v>
      </c>
      <c r="C7277" s="6" t="s">
        <v>31</v>
      </c>
      <c r="D7277" s="6" t="s">
        <v>31</v>
      </c>
      <c r="E7277" s="6" t="s">
        <v>31</v>
      </c>
    </row>
    <row r="7278" spans="1:5" ht="12" x14ac:dyDescent="0.2">
      <c r="A7278" s="6" t="s">
        <v>3862</v>
      </c>
      <c r="B7278" s="6" t="s">
        <v>31</v>
      </c>
      <c r="C7278" s="6" t="s">
        <v>31</v>
      </c>
      <c r="D7278" s="6" t="s">
        <v>31</v>
      </c>
      <c r="E7278" s="6" t="s">
        <v>31</v>
      </c>
    </row>
    <row r="7279" spans="1:5" ht="12" x14ac:dyDescent="0.2">
      <c r="A7279" s="6" t="s">
        <v>3863</v>
      </c>
      <c r="B7279" s="9">
        <v>24634</v>
      </c>
      <c r="C7279" s="9">
        <v>0</v>
      </c>
      <c r="D7279" s="9">
        <v>0</v>
      </c>
      <c r="E7279" s="9">
        <v>24634</v>
      </c>
    </row>
    <row r="7280" spans="1:5" ht="12" x14ac:dyDescent="0.2">
      <c r="A7280" s="6" t="s">
        <v>3864</v>
      </c>
      <c r="B7280" s="6" t="s">
        <v>31</v>
      </c>
      <c r="C7280" s="6" t="s">
        <v>31</v>
      </c>
      <c r="D7280" s="6" t="s">
        <v>31</v>
      </c>
      <c r="E7280" s="6" t="s">
        <v>31</v>
      </c>
    </row>
    <row r="7281" spans="1:5" ht="12" x14ac:dyDescent="0.2">
      <c r="A7281" s="6" t="s">
        <v>3865</v>
      </c>
      <c r="B7281" s="9">
        <v>0</v>
      </c>
      <c r="C7281" s="9">
        <v>273716</v>
      </c>
      <c r="D7281" s="9">
        <v>0</v>
      </c>
      <c r="E7281" s="9">
        <v>273716</v>
      </c>
    </row>
    <row r="7282" spans="1:5" ht="12" x14ac:dyDescent="0.2">
      <c r="A7282" s="6" t="s">
        <v>3866</v>
      </c>
      <c r="B7282" s="6" t="s">
        <v>31</v>
      </c>
      <c r="C7282" s="6" t="s">
        <v>31</v>
      </c>
      <c r="D7282" s="6" t="s">
        <v>31</v>
      </c>
      <c r="E7282" s="6" t="s">
        <v>31</v>
      </c>
    </row>
    <row r="7283" spans="1:5" ht="12" x14ac:dyDescent="0.2">
      <c r="A7283" s="6" t="s">
        <v>1515</v>
      </c>
      <c r="B7283" s="9">
        <v>0</v>
      </c>
      <c r="C7283" s="9">
        <v>0</v>
      </c>
      <c r="D7283" s="9">
        <v>0</v>
      </c>
      <c r="E7283" s="9">
        <v>0</v>
      </c>
    </row>
    <row r="7284" spans="1:5" ht="12" x14ac:dyDescent="0.2">
      <c r="A7284" s="6" t="s">
        <v>3867</v>
      </c>
      <c r="B7284" s="6" t="s">
        <v>31</v>
      </c>
      <c r="C7284" s="6" t="s">
        <v>31</v>
      </c>
      <c r="D7284" s="6" t="s">
        <v>31</v>
      </c>
      <c r="E7284" s="6" t="s">
        <v>31</v>
      </c>
    </row>
    <row r="7285" spans="1:5" ht="12" x14ac:dyDescent="0.2">
      <c r="A7285" s="6" t="s">
        <v>31</v>
      </c>
      <c r="B7285" s="6" t="s">
        <v>31</v>
      </c>
      <c r="C7285" s="6" t="s">
        <v>31</v>
      </c>
      <c r="D7285" s="6" t="s">
        <v>31</v>
      </c>
      <c r="E7285" s="6" t="s">
        <v>31</v>
      </c>
    </row>
    <row r="7286" spans="1:5" ht="12" x14ac:dyDescent="0.2">
      <c r="A7286" s="6" t="s">
        <v>1365</v>
      </c>
      <c r="B7286" s="9">
        <v>24634</v>
      </c>
      <c r="C7286" s="9">
        <v>273716</v>
      </c>
      <c r="D7286" s="9">
        <v>0</v>
      </c>
      <c r="E7286" s="9">
        <v>298350</v>
      </c>
    </row>
    <row r="7287" spans="1:5" ht="12" x14ac:dyDescent="0.2">
      <c r="A7287" s="6" t="s">
        <v>31</v>
      </c>
      <c r="B7287" s="6" t="s">
        <v>31</v>
      </c>
      <c r="C7287" s="6" t="s">
        <v>31</v>
      </c>
      <c r="D7287" s="6" t="s">
        <v>31</v>
      </c>
      <c r="E7287" s="6" t="s">
        <v>31</v>
      </c>
    </row>
    <row r="7288" spans="1:5" ht="12" x14ac:dyDescent="0.2">
      <c r="A7288" s="6" t="s">
        <v>31</v>
      </c>
      <c r="B7288" s="6" t="s">
        <v>31</v>
      </c>
      <c r="C7288" s="6" t="s">
        <v>31</v>
      </c>
      <c r="D7288" s="6" t="s">
        <v>31</v>
      </c>
      <c r="E7288" s="6" t="s">
        <v>31</v>
      </c>
    </row>
    <row r="7289" spans="1:5" ht="12" x14ac:dyDescent="0.2">
      <c r="A7289" s="6" t="s">
        <v>3824</v>
      </c>
      <c r="B7289" s="6" t="s">
        <v>31</v>
      </c>
      <c r="C7289" s="6" t="s">
        <v>31</v>
      </c>
      <c r="D7289" s="6" t="s">
        <v>31</v>
      </c>
      <c r="E7289" s="6" t="s">
        <v>31</v>
      </c>
    </row>
    <row r="7290" spans="1:5" ht="12" x14ac:dyDescent="0.2">
      <c r="A7290" s="6" t="s">
        <v>3868</v>
      </c>
      <c r="B7290" s="6" t="s">
        <v>31</v>
      </c>
      <c r="C7290" s="6" t="s">
        <v>31</v>
      </c>
      <c r="D7290" s="6" t="s">
        <v>31</v>
      </c>
      <c r="E7290" s="6" t="s">
        <v>31</v>
      </c>
    </row>
    <row r="7291" spans="1:5" ht="12" x14ac:dyDescent="0.2">
      <c r="A7291" s="6" t="s">
        <v>3826</v>
      </c>
      <c r="B7291" s="6" t="s">
        <v>31</v>
      </c>
      <c r="C7291" s="6" t="s">
        <v>31</v>
      </c>
      <c r="D7291" s="6" t="s">
        <v>31</v>
      </c>
      <c r="E7291" s="6" t="s">
        <v>31</v>
      </c>
    </row>
    <row r="7292" spans="1:5" ht="12" x14ac:dyDescent="0.2">
      <c r="A7292" s="6" t="s">
        <v>3869</v>
      </c>
      <c r="B7292" s="6" t="s">
        <v>31</v>
      </c>
      <c r="C7292" s="6" t="s">
        <v>31</v>
      </c>
      <c r="D7292" s="6" t="s">
        <v>31</v>
      </c>
      <c r="E7292" s="6" t="s">
        <v>31</v>
      </c>
    </row>
    <row r="7293" spans="1:5" ht="12" x14ac:dyDescent="0.2">
      <c r="A7293" s="6" t="s">
        <v>3870</v>
      </c>
      <c r="B7293" s="9">
        <v>13669</v>
      </c>
      <c r="C7293" s="9">
        <v>0</v>
      </c>
      <c r="D7293" s="9">
        <v>0</v>
      </c>
      <c r="E7293" s="9">
        <v>13669</v>
      </c>
    </row>
    <row r="7294" spans="1:5" ht="12" x14ac:dyDescent="0.2">
      <c r="A7294" s="6" t="s">
        <v>3871</v>
      </c>
      <c r="B7294" s="6" t="s">
        <v>31</v>
      </c>
      <c r="C7294" s="6" t="s">
        <v>31</v>
      </c>
      <c r="D7294" s="6" t="s">
        <v>31</v>
      </c>
      <c r="E7294" s="6" t="s">
        <v>31</v>
      </c>
    </row>
    <row r="7295" spans="1:5" ht="12" x14ac:dyDescent="0.2">
      <c r="A7295" s="6" t="s">
        <v>3872</v>
      </c>
      <c r="B7295" s="9">
        <v>0</v>
      </c>
      <c r="C7295" s="9">
        <v>683499</v>
      </c>
      <c r="D7295" s="9">
        <v>0</v>
      </c>
      <c r="E7295" s="9">
        <v>683499</v>
      </c>
    </row>
    <row r="7296" spans="1:5" ht="12" x14ac:dyDescent="0.2">
      <c r="A7296" s="6" t="s">
        <v>3873</v>
      </c>
      <c r="B7296" s="6" t="s">
        <v>31</v>
      </c>
      <c r="C7296" s="6" t="s">
        <v>31</v>
      </c>
      <c r="D7296" s="6" t="s">
        <v>31</v>
      </c>
      <c r="E7296" s="6" t="s">
        <v>31</v>
      </c>
    </row>
    <row r="7297" spans="1:5" ht="12" x14ac:dyDescent="0.2">
      <c r="A7297" s="6" t="s">
        <v>1515</v>
      </c>
      <c r="B7297" s="9">
        <v>0</v>
      </c>
      <c r="C7297" s="9">
        <v>0</v>
      </c>
      <c r="D7297" s="9">
        <v>0</v>
      </c>
      <c r="E7297" s="9">
        <v>0</v>
      </c>
    </row>
    <row r="7298" spans="1:5" ht="12" x14ac:dyDescent="0.2">
      <c r="A7298" s="6" t="s">
        <v>3874</v>
      </c>
      <c r="B7298" s="6" t="s">
        <v>31</v>
      </c>
      <c r="C7298" s="6" t="s">
        <v>31</v>
      </c>
      <c r="D7298" s="6" t="s">
        <v>31</v>
      </c>
      <c r="E7298" s="6" t="s">
        <v>31</v>
      </c>
    </row>
    <row r="7299" spans="1:5" ht="12" x14ac:dyDescent="0.2">
      <c r="A7299" s="6" t="s">
        <v>1503</v>
      </c>
      <c r="B7299" s="9">
        <v>13669</v>
      </c>
      <c r="C7299" s="9">
        <v>683499</v>
      </c>
      <c r="D7299" s="9">
        <v>0</v>
      </c>
      <c r="E7299" s="9">
        <v>697168</v>
      </c>
    </row>
    <row r="7300" spans="1:5" ht="12" x14ac:dyDescent="0.2">
      <c r="A7300" s="6" t="s">
        <v>31</v>
      </c>
      <c r="B7300" s="6" t="s">
        <v>31</v>
      </c>
      <c r="C7300" s="6" t="s">
        <v>31</v>
      </c>
      <c r="D7300" s="6" t="s">
        <v>31</v>
      </c>
      <c r="E7300" s="6" t="s">
        <v>31</v>
      </c>
    </row>
    <row r="7301" spans="1:5" ht="12" x14ac:dyDescent="0.2">
      <c r="A7301" s="6" t="s">
        <v>31</v>
      </c>
      <c r="B7301" s="6" t="s">
        <v>31</v>
      </c>
      <c r="C7301" s="6" t="s">
        <v>31</v>
      </c>
      <c r="D7301" s="6" t="s">
        <v>31</v>
      </c>
      <c r="E7301" s="6" t="s">
        <v>31</v>
      </c>
    </row>
    <row r="7302" spans="1:5" ht="12" x14ac:dyDescent="0.2">
      <c r="A7302" s="7" t="s">
        <v>3875</v>
      </c>
      <c r="B7302" s="8">
        <v>97305</v>
      </c>
      <c r="C7302" s="8">
        <v>1216323</v>
      </c>
      <c r="D7302" s="8">
        <v>0</v>
      </c>
      <c r="E7302" s="8">
        <v>1313628</v>
      </c>
    </row>
    <row r="7303" spans="1:5" ht="12" x14ac:dyDescent="0.2">
      <c r="A7303" s="6" t="s">
        <v>3876</v>
      </c>
      <c r="B7303" s="6" t="s">
        <v>31</v>
      </c>
      <c r="C7303" s="6" t="s">
        <v>31</v>
      </c>
      <c r="D7303" s="6" t="s">
        <v>31</v>
      </c>
      <c r="E7303" s="6" t="s">
        <v>31</v>
      </c>
    </row>
    <row r="7304" spans="1:5" ht="12" x14ac:dyDescent="0.2">
      <c r="A7304" s="6" t="s">
        <v>3877</v>
      </c>
      <c r="B7304" s="6" t="s">
        <v>31</v>
      </c>
      <c r="C7304" s="6" t="s">
        <v>31</v>
      </c>
      <c r="D7304" s="6" t="s">
        <v>31</v>
      </c>
      <c r="E7304" s="6" t="s">
        <v>31</v>
      </c>
    </row>
    <row r="7305" spans="1:5" ht="12" x14ac:dyDescent="0.2">
      <c r="A7305" s="6" t="s">
        <v>31</v>
      </c>
      <c r="B7305" s="6" t="s">
        <v>31</v>
      </c>
      <c r="C7305" s="6" t="s">
        <v>31</v>
      </c>
      <c r="D7305" s="6" t="s">
        <v>31</v>
      </c>
      <c r="E7305" s="6" t="s">
        <v>31</v>
      </c>
    </row>
    <row r="7306" spans="1:5" ht="12" x14ac:dyDescent="0.2">
      <c r="A7306" s="6" t="s">
        <v>1349</v>
      </c>
      <c r="B7306" s="6" t="s">
        <v>31</v>
      </c>
      <c r="C7306" s="6" t="s">
        <v>31</v>
      </c>
      <c r="D7306" s="6" t="s">
        <v>31</v>
      </c>
      <c r="E7306" s="6" t="s">
        <v>31</v>
      </c>
    </row>
    <row r="7307" spans="1:5" ht="12" x14ac:dyDescent="0.2">
      <c r="A7307" s="6" t="s">
        <v>1350</v>
      </c>
      <c r="B7307" s="6" t="s">
        <v>31</v>
      </c>
      <c r="C7307" s="6" t="s">
        <v>31</v>
      </c>
      <c r="D7307" s="6" t="s">
        <v>31</v>
      </c>
      <c r="E7307" s="6" t="s">
        <v>31</v>
      </c>
    </row>
    <row r="7308" spans="1:5" ht="12" x14ac:dyDescent="0.2">
      <c r="A7308" s="6" t="s">
        <v>1351</v>
      </c>
      <c r="B7308" s="6" t="s">
        <v>31</v>
      </c>
      <c r="C7308" s="6" t="s">
        <v>31</v>
      </c>
      <c r="D7308" s="6" t="s">
        <v>31</v>
      </c>
      <c r="E7308" s="6" t="s">
        <v>31</v>
      </c>
    </row>
    <row r="7309" spans="1:5" ht="12" x14ac:dyDescent="0.2">
      <c r="A7309" s="6" t="s">
        <v>31</v>
      </c>
      <c r="B7309" s="6" t="s">
        <v>31</v>
      </c>
      <c r="C7309" s="6" t="s">
        <v>31</v>
      </c>
      <c r="D7309" s="6" t="s">
        <v>31</v>
      </c>
      <c r="E7309" s="6" t="s">
        <v>31</v>
      </c>
    </row>
    <row r="7310" spans="1:5" ht="12" x14ac:dyDescent="0.2">
      <c r="A7310" s="6" t="s">
        <v>3878</v>
      </c>
      <c r="B7310" s="6" t="s">
        <v>31</v>
      </c>
      <c r="C7310" s="6" t="s">
        <v>31</v>
      </c>
      <c r="D7310" s="6" t="s">
        <v>31</v>
      </c>
      <c r="E7310" s="6" t="s">
        <v>31</v>
      </c>
    </row>
    <row r="7311" spans="1:5" ht="12" x14ac:dyDescent="0.2">
      <c r="A7311" s="6" t="s">
        <v>3879</v>
      </c>
      <c r="B7311" s="6" t="s">
        <v>31</v>
      </c>
      <c r="C7311" s="6" t="s">
        <v>31</v>
      </c>
      <c r="D7311" s="6" t="s">
        <v>31</v>
      </c>
      <c r="E7311" s="6" t="s">
        <v>31</v>
      </c>
    </row>
    <row r="7312" spans="1:5" ht="12" x14ac:dyDescent="0.2">
      <c r="A7312" s="6" t="s">
        <v>31</v>
      </c>
      <c r="B7312" s="6" t="s">
        <v>31</v>
      </c>
      <c r="C7312" s="6" t="s">
        <v>31</v>
      </c>
      <c r="D7312" s="6" t="s">
        <v>31</v>
      </c>
      <c r="E7312" s="6" t="s">
        <v>31</v>
      </c>
    </row>
    <row r="7313" spans="1:5" ht="12" x14ac:dyDescent="0.2">
      <c r="A7313" s="6" t="s">
        <v>3880</v>
      </c>
      <c r="B7313" s="6" t="s">
        <v>31</v>
      </c>
      <c r="C7313" s="6" t="s">
        <v>31</v>
      </c>
      <c r="D7313" s="6" t="s">
        <v>31</v>
      </c>
      <c r="E7313" s="6" t="s">
        <v>31</v>
      </c>
    </row>
    <row r="7314" spans="1:5" ht="12" x14ac:dyDescent="0.2">
      <c r="A7314" s="6" t="s">
        <v>3881</v>
      </c>
      <c r="B7314" s="6" t="s">
        <v>31</v>
      </c>
      <c r="C7314" s="6" t="s">
        <v>31</v>
      </c>
      <c r="D7314" s="6" t="s">
        <v>31</v>
      </c>
      <c r="E7314" s="6" t="s">
        <v>31</v>
      </c>
    </row>
    <row r="7315" spans="1:5" ht="12" x14ac:dyDescent="0.2">
      <c r="A7315" s="6" t="s">
        <v>3882</v>
      </c>
      <c r="B7315" s="9">
        <v>97305</v>
      </c>
      <c r="C7315" s="9">
        <v>0</v>
      </c>
      <c r="D7315" s="9">
        <v>0</v>
      </c>
      <c r="E7315" s="9">
        <v>97305</v>
      </c>
    </row>
    <row r="7316" spans="1:5" ht="12" x14ac:dyDescent="0.2">
      <c r="A7316" s="6" t="s">
        <v>3883</v>
      </c>
      <c r="B7316" s="6" t="s">
        <v>31</v>
      </c>
      <c r="C7316" s="6" t="s">
        <v>31</v>
      </c>
      <c r="D7316" s="6" t="s">
        <v>31</v>
      </c>
      <c r="E7316" s="6" t="s">
        <v>31</v>
      </c>
    </row>
    <row r="7317" spans="1:5" ht="12" x14ac:dyDescent="0.2">
      <c r="A7317" s="6" t="s">
        <v>3884</v>
      </c>
      <c r="B7317" s="9">
        <v>0</v>
      </c>
      <c r="C7317" s="9">
        <v>1216323</v>
      </c>
      <c r="D7317" s="9">
        <v>0</v>
      </c>
      <c r="E7317" s="9">
        <v>1216323</v>
      </c>
    </row>
    <row r="7318" spans="1:5" ht="12" x14ac:dyDescent="0.2">
      <c r="A7318" s="6" t="s">
        <v>3885</v>
      </c>
      <c r="B7318" s="6" t="s">
        <v>31</v>
      </c>
      <c r="C7318" s="6" t="s">
        <v>31</v>
      </c>
      <c r="D7318" s="6" t="s">
        <v>31</v>
      </c>
      <c r="E7318" s="6" t="s">
        <v>31</v>
      </c>
    </row>
    <row r="7319" spans="1:5" ht="12" x14ac:dyDescent="0.2">
      <c r="A7319" s="6" t="s">
        <v>1515</v>
      </c>
      <c r="B7319" s="9">
        <v>0</v>
      </c>
      <c r="C7319" s="9">
        <v>0</v>
      </c>
      <c r="D7319" s="9">
        <v>0</v>
      </c>
      <c r="E7319" s="9">
        <v>0</v>
      </c>
    </row>
    <row r="7320" spans="1:5" ht="12" x14ac:dyDescent="0.2">
      <c r="A7320" s="6" t="s">
        <v>3886</v>
      </c>
      <c r="B7320" s="6" t="s">
        <v>31</v>
      </c>
      <c r="C7320" s="6" t="s">
        <v>31</v>
      </c>
      <c r="D7320" s="6" t="s">
        <v>31</v>
      </c>
      <c r="E7320" s="6" t="s">
        <v>31</v>
      </c>
    </row>
    <row r="7321" spans="1:5" ht="12" x14ac:dyDescent="0.2">
      <c r="A7321" s="6" t="s">
        <v>1365</v>
      </c>
      <c r="B7321" s="9">
        <v>97305</v>
      </c>
      <c r="C7321" s="9">
        <v>1216323</v>
      </c>
      <c r="D7321" s="9">
        <v>0</v>
      </c>
      <c r="E7321" s="9">
        <v>1313628</v>
      </c>
    </row>
    <row r="7322" spans="1:5" ht="12" x14ac:dyDescent="0.2">
      <c r="A7322" s="6" t="s">
        <v>31</v>
      </c>
      <c r="B7322" s="6" t="s">
        <v>31</v>
      </c>
      <c r="C7322" s="6" t="s">
        <v>31</v>
      </c>
      <c r="D7322" s="6" t="s">
        <v>31</v>
      </c>
      <c r="E7322" s="6" t="s">
        <v>31</v>
      </c>
    </row>
    <row r="7323" spans="1:5" ht="12" x14ac:dyDescent="0.2">
      <c r="A7323" s="6" t="s">
        <v>31</v>
      </c>
      <c r="B7323" s="6" t="s">
        <v>31</v>
      </c>
      <c r="C7323" s="6" t="s">
        <v>31</v>
      </c>
      <c r="D7323" s="6" t="s">
        <v>31</v>
      </c>
      <c r="E7323" s="6" t="s">
        <v>31</v>
      </c>
    </row>
    <row r="7324" spans="1:5" ht="12" x14ac:dyDescent="0.2">
      <c r="A7324" s="6" t="s">
        <v>31</v>
      </c>
      <c r="B7324" s="6" t="s">
        <v>31</v>
      </c>
      <c r="C7324" s="6" t="s">
        <v>31</v>
      </c>
      <c r="D7324" s="6" t="s">
        <v>31</v>
      </c>
      <c r="E7324" s="6" t="s">
        <v>31</v>
      </c>
    </row>
    <row r="7325" spans="1:5" ht="12" x14ac:dyDescent="0.2">
      <c r="A7325" s="7" t="s">
        <v>3887</v>
      </c>
      <c r="B7325" s="8">
        <v>94899</v>
      </c>
      <c r="C7325" s="8">
        <v>1581657</v>
      </c>
      <c r="D7325" s="8">
        <v>0</v>
      </c>
      <c r="E7325" s="8">
        <v>1676556</v>
      </c>
    </row>
    <row r="7326" spans="1:5" ht="12" x14ac:dyDescent="0.2">
      <c r="A7326" s="6" t="s">
        <v>3876</v>
      </c>
      <c r="B7326" s="6" t="s">
        <v>31</v>
      </c>
      <c r="C7326" s="6" t="s">
        <v>31</v>
      </c>
      <c r="D7326" s="6" t="s">
        <v>31</v>
      </c>
      <c r="E7326" s="6" t="s">
        <v>31</v>
      </c>
    </row>
    <row r="7327" spans="1:5" ht="12" x14ac:dyDescent="0.2">
      <c r="A7327" s="6" t="s">
        <v>3877</v>
      </c>
      <c r="B7327" s="6" t="s">
        <v>31</v>
      </c>
      <c r="C7327" s="6" t="s">
        <v>31</v>
      </c>
      <c r="D7327" s="6" t="s">
        <v>31</v>
      </c>
      <c r="E7327" s="6" t="s">
        <v>31</v>
      </c>
    </row>
    <row r="7328" spans="1:5" ht="12" x14ac:dyDescent="0.2">
      <c r="A7328" s="6" t="s">
        <v>31</v>
      </c>
      <c r="B7328" s="6" t="s">
        <v>31</v>
      </c>
      <c r="C7328" s="6" t="s">
        <v>31</v>
      </c>
      <c r="D7328" s="6" t="s">
        <v>31</v>
      </c>
      <c r="E7328" s="6" t="s">
        <v>31</v>
      </c>
    </row>
    <row r="7329" spans="1:5" ht="12" x14ac:dyDescent="0.2">
      <c r="A7329" s="6" t="s">
        <v>1349</v>
      </c>
      <c r="B7329" s="6" t="s">
        <v>31</v>
      </c>
      <c r="C7329" s="6" t="s">
        <v>31</v>
      </c>
      <c r="D7329" s="6" t="s">
        <v>31</v>
      </c>
      <c r="E7329" s="6" t="s">
        <v>31</v>
      </c>
    </row>
    <row r="7330" spans="1:5" ht="12" x14ac:dyDescent="0.2">
      <c r="A7330" s="6" t="s">
        <v>1350</v>
      </c>
      <c r="B7330" s="6" t="s">
        <v>31</v>
      </c>
      <c r="C7330" s="6" t="s">
        <v>31</v>
      </c>
      <c r="D7330" s="6" t="s">
        <v>31</v>
      </c>
      <c r="E7330" s="6" t="s">
        <v>31</v>
      </c>
    </row>
    <row r="7331" spans="1:5" ht="12" x14ac:dyDescent="0.2">
      <c r="A7331" s="6" t="s">
        <v>1351</v>
      </c>
      <c r="B7331" s="6" t="s">
        <v>31</v>
      </c>
      <c r="C7331" s="6" t="s">
        <v>31</v>
      </c>
      <c r="D7331" s="6" t="s">
        <v>31</v>
      </c>
      <c r="E7331" s="6" t="s">
        <v>31</v>
      </c>
    </row>
    <row r="7332" spans="1:5" ht="12" x14ac:dyDescent="0.2">
      <c r="A7332" s="6" t="s">
        <v>31</v>
      </c>
      <c r="B7332" s="6" t="s">
        <v>31</v>
      </c>
      <c r="C7332" s="6" t="s">
        <v>31</v>
      </c>
      <c r="D7332" s="6" t="s">
        <v>31</v>
      </c>
      <c r="E7332" s="6" t="s">
        <v>31</v>
      </c>
    </row>
    <row r="7333" spans="1:5" ht="12" x14ac:dyDescent="0.2">
      <c r="A7333" s="6" t="s">
        <v>3878</v>
      </c>
      <c r="B7333" s="6" t="s">
        <v>31</v>
      </c>
      <c r="C7333" s="6" t="s">
        <v>31</v>
      </c>
      <c r="D7333" s="6" t="s">
        <v>31</v>
      </c>
      <c r="E7333" s="6" t="s">
        <v>31</v>
      </c>
    </row>
    <row r="7334" spans="1:5" ht="12" x14ac:dyDescent="0.2">
      <c r="A7334" s="6" t="s">
        <v>3879</v>
      </c>
      <c r="B7334" s="6" t="s">
        <v>31</v>
      </c>
      <c r="C7334" s="6" t="s">
        <v>31</v>
      </c>
      <c r="D7334" s="6" t="s">
        <v>31</v>
      </c>
      <c r="E7334" s="6" t="s">
        <v>31</v>
      </c>
    </row>
    <row r="7335" spans="1:5" ht="12" x14ac:dyDescent="0.2">
      <c r="A7335" s="6" t="s">
        <v>31</v>
      </c>
      <c r="B7335" s="6" t="s">
        <v>31</v>
      </c>
      <c r="C7335" s="6" t="s">
        <v>31</v>
      </c>
      <c r="D7335" s="6" t="s">
        <v>31</v>
      </c>
      <c r="E7335" s="6" t="s">
        <v>31</v>
      </c>
    </row>
    <row r="7336" spans="1:5" ht="12" x14ac:dyDescent="0.2">
      <c r="A7336" s="6" t="s">
        <v>3880</v>
      </c>
      <c r="B7336" s="6" t="s">
        <v>31</v>
      </c>
      <c r="C7336" s="6" t="s">
        <v>31</v>
      </c>
      <c r="D7336" s="6" t="s">
        <v>31</v>
      </c>
      <c r="E7336" s="6" t="s">
        <v>31</v>
      </c>
    </row>
    <row r="7337" spans="1:5" ht="12" x14ac:dyDescent="0.2">
      <c r="A7337" s="6" t="s">
        <v>3888</v>
      </c>
      <c r="B7337" s="6" t="s">
        <v>31</v>
      </c>
      <c r="C7337" s="6" t="s">
        <v>31</v>
      </c>
      <c r="D7337" s="6" t="s">
        <v>31</v>
      </c>
      <c r="E7337" s="6" t="s">
        <v>31</v>
      </c>
    </row>
    <row r="7338" spans="1:5" ht="12" x14ac:dyDescent="0.2">
      <c r="A7338" s="6" t="s">
        <v>3889</v>
      </c>
      <c r="B7338" s="9">
        <v>94899</v>
      </c>
      <c r="C7338" s="9">
        <v>0</v>
      </c>
      <c r="D7338" s="9">
        <v>0</v>
      </c>
      <c r="E7338" s="9">
        <v>94899</v>
      </c>
    </row>
    <row r="7339" spans="1:5" ht="12" x14ac:dyDescent="0.2">
      <c r="A7339" s="6" t="s">
        <v>3890</v>
      </c>
      <c r="B7339" s="6" t="s">
        <v>31</v>
      </c>
      <c r="C7339" s="6" t="s">
        <v>31</v>
      </c>
      <c r="D7339" s="6" t="s">
        <v>31</v>
      </c>
      <c r="E7339" s="6" t="s">
        <v>31</v>
      </c>
    </row>
    <row r="7340" spans="1:5" ht="12" x14ac:dyDescent="0.2">
      <c r="A7340" s="6" t="s">
        <v>3891</v>
      </c>
      <c r="B7340" s="9">
        <v>0</v>
      </c>
      <c r="C7340" s="9">
        <v>1581657</v>
      </c>
      <c r="D7340" s="9">
        <v>0</v>
      </c>
      <c r="E7340" s="9">
        <v>1581657</v>
      </c>
    </row>
    <row r="7341" spans="1:5" ht="12" x14ac:dyDescent="0.2">
      <c r="A7341" s="6" t="s">
        <v>3892</v>
      </c>
      <c r="B7341" s="6" t="s">
        <v>31</v>
      </c>
      <c r="C7341" s="6" t="s">
        <v>31</v>
      </c>
      <c r="D7341" s="6" t="s">
        <v>31</v>
      </c>
      <c r="E7341" s="6" t="s">
        <v>31</v>
      </c>
    </row>
    <row r="7342" spans="1:5" ht="12" x14ac:dyDescent="0.2">
      <c r="A7342" s="6" t="s">
        <v>1515</v>
      </c>
      <c r="B7342" s="9">
        <v>0</v>
      </c>
      <c r="C7342" s="9">
        <v>0</v>
      </c>
      <c r="D7342" s="9">
        <v>0</v>
      </c>
      <c r="E7342" s="9">
        <v>0</v>
      </c>
    </row>
    <row r="7343" spans="1:5" ht="12" x14ac:dyDescent="0.2">
      <c r="A7343" s="6" t="s">
        <v>3893</v>
      </c>
      <c r="B7343" s="6" t="s">
        <v>31</v>
      </c>
      <c r="C7343" s="6" t="s">
        <v>31</v>
      </c>
      <c r="D7343" s="6" t="s">
        <v>31</v>
      </c>
      <c r="E7343" s="6" t="s">
        <v>31</v>
      </c>
    </row>
    <row r="7344" spans="1:5" ht="12" x14ac:dyDescent="0.2">
      <c r="A7344" s="6" t="s">
        <v>1365</v>
      </c>
      <c r="B7344" s="9">
        <v>94899</v>
      </c>
      <c r="C7344" s="9">
        <v>1581657</v>
      </c>
      <c r="D7344" s="9">
        <v>0</v>
      </c>
      <c r="E7344" s="9">
        <v>1676556</v>
      </c>
    </row>
    <row r="7345" spans="1:5" ht="12" x14ac:dyDescent="0.2">
      <c r="A7345" s="6" t="s">
        <v>31</v>
      </c>
      <c r="B7345" s="6" t="s">
        <v>31</v>
      </c>
      <c r="C7345" s="6" t="s">
        <v>31</v>
      </c>
      <c r="D7345" s="6" t="s">
        <v>31</v>
      </c>
      <c r="E7345" s="6" t="s">
        <v>31</v>
      </c>
    </row>
    <row r="7346" spans="1:5" ht="12" x14ac:dyDescent="0.2">
      <c r="A7346" s="6" t="s">
        <v>31</v>
      </c>
      <c r="B7346" s="6" t="s">
        <v>31</v>
      </c>
      <c r="C7346" s="6" t="s">
        <v>31</v>
      </c>
      <c r="D7346" s="6" t="s">
        <v>31</v>
      </c>
      <c r="E7346" s="6" t="s">
        <v>31</v>
      </c>
    </row>
    <row r="7347" spans="1:5" ht="12" x14ac:dyDescent="0.2">
      <c r="A7347" s="7" t="s">
        <v>3894</v>
      </c>
      <c r="B7347" s="8">
        <v>240396</v>
      </c>
      <c r="C7347" s="8">
        <v>3004954</v>
      </c>
      <c r="D7347" s="8">
        <v>0</v>
      </c>
      <c r="E7347" s="8">
        <v>3245350</v>
      </c>
    </row>
    <row r="7348" spans="1:5" ht="12" x14ac:dyDescent="0.2">
      <c r="A7348" s="6" t="s">
        <v>3876</v>
      </c>
      <c r="B7348" s="6" t="s">
        <v>31</v>
      </c>
      <c r="C7348" s="6" t="s">
        <v>31</v>
      </c>
      <c r="D7348" s="6" t="s">
        <v>31</v>
      </c>
      <c r="E7348" s="6" t="s">
        <v>31</v>
      </c>
    </row>
    <row r="7349" spans="1:5" ht="12" x14ac:dyDescent="0.2">
      <c r="A7349" s="6" t="s">
        <v>3877</v>
      </c>
      <c r="B7349" s="6" t="s">
        <v>31</v>
      </c>
      <c r="C7349" s="6" t="s">
        <v>31</v>
      </c>
      <c r="D7349" s="6" t="s">
        <v>31</v>
      </c>
      <c r="E7349" s="6" t="s">
        <v>31</v>
      </c>
    </row>
    <row r="7350" spans="1:5" ht="12" x14ac:dyDescent="0.2">
      <c r="A7350" s="6" t="s">
        <v>31</v>
      </c>
      <c r="B7350" s="6" t="s">
        <v>31</v>
      </c>
      <c r="C7350" s="6" t="s">
        <v>31</v>
      </c>
      <c r="D7350" s="6" t="s">
        <v>31</v>
      </c>
      <c r="E7350" s="6" t="s">
        <v>31</v>
      </c>
    </row>
    <row r="7351" spans="1:5" ht="12" x14ac:dyDescent="0.2">
      <c r="A7351" s="6" t="s">
        <v>1349</v>
      </c>
      <c r="B7351" s="6" t="s">
        <v>31</v>
      </c>
      <c r="C7351" s="6" t="s">
        <v>31</v>
      </c>
      <c r="D7351" s="6" t="s">
        <v>31</v>
      </c>
      <c r="E7351" s="6" t="s">
        <v>31</v>
      </c>
    </row>
    <row r="7352" spans="1:5" ht="12" x14ac:dyDescent="0.2">
      <c r="A7352" s="6" t="s">
        <v>1350</v>
      </c>
      <c r="B7352" s="6" t="s">
        <v>31</v>
      </c>
      <c r="C7352" s="6" t="s">
        <v>31</v>
      </c>
      <c r="D7352" s="6" t="s">
        <v>31</v>
      </c>
      <c r="E7352" s="6" t="s">
        <v>31</v>
      </c>
    </row>
    <row r="7353" spans="1:5" ht="12" x14ac:dyDescent="0.2">
      <c r="A7353" s="6" t="s">
        <v>1351</v>
      </c>
      <c r="B7353" s="6" t="s">
        <v>31</v>
      </c>
      <c r="C7353" s="6" t="s">
        <v>31</v>
      </c>
      <c r="D7353" s="6" t="s">
        <v>31</v>
      </c>
      <c r="E7353" s="6" t="s">
        <v>31</v>
      </c>
    </row>
    <row r="7354" spans="1:5" ht="12" x14ac:dyDescent="0.2">
      <c r="A7354" s="6" t="s">
        <v>31</v>
      </c>
      <c r="B7354" s="6" t="s">
        <v>31</v>
      </c>
      <c r="C7354" s="6" t="s">
        <v>31</v>
      </c>
      <c r="D7354" s="6" t="s">
        <v>31</v>
      </c>
      <c r="E7354" s="6" t="s">
        <v>31</v>
      </c>
    </row>
    <row r="7355" spans="1:5" ht="12" x14ac:dyDescent="0.2">
      <c r="A7355" s="6" t="s">
        <v>3878</v>
      </c>
      <c r="B7355" s="6" t="s">
        <v>31</v>
      </c>
      <c r="C7355" s="6" t="s">
        <v>31</v>
      </c>
      <c r="D7355" s="6" t="s">
        <v>31</v>
      </c>
      <c r="E7355" s="6" t="s">
        <v>31</v>
      </c>
    </row>
    <row r="7356" spans="1:5" ht="12" x14ac:dyDescent="0.2">
      <c r="A7356" s="6" t="s">
        <v>3879</v>
      </c>
      <c r="B7356" s="6" t="s">
        <v>31</v>
      </c>
      <c r="C7356" s="6" t="s">
        <v>31</v>
      </c>
      <c r="D7356" s="6" t="s">
        <v>31</v>
      </c>
      <c r="E7356" s="6" t="s">
        <v>31</v>
      </c>
    </row>
    <row r="7357" spans="1:5" ht="12" x14ac:dyDescent="0.2">
      <c r="A7357" s="6" t="s">
        <v>31</v>
      </c>
      <c r="B7357" s="6" t="s">
        <v>31</v>
      </c>
      <c r="C7357" s="6" t="s">
        <v>31</v>
      </c>
      <c r="D7357" s="6" t="s">
        <v>31</v>
      </c>
      <c r="E7357" s="6" t="s">
        <v>31</v>
      </c>
    </row>
    <row r="7358" spans="1:5" ht="12" x14ac:dyDescent="0.2">
      <c r="A7358" s="6" t="s">
        <v>3880</v>
      </c>
      <c r="B7358" s="6" t="s">
        <v>31</v>
      </c>
      <c r="C7358" s="6" t="s">
        <v>31</v>
      </c>
      <c r="D7358" s="6" t="s">
        <v>31</v>
      </c>
      <c r="E7358" s="6" t="s">
        <v>31</v>
      </c>
    </row>
    <row r="7359" spans="1:5" ht="12" x14ac:dyDescent="0.2">
      <c r="A7359" s="6" t="s">
        <v>3895</v>
      </c>
      <c r="B7359" s="6" t="s">
        <v>31</v>
      </c>
      <c r="C7359" s="6" t="s">
        <v>31</v>
      </c>
      <c r="D7359" s="6" t="s">
        <v>31</v>
      </c>
      <c r="E7359" s="6" t="s">
        <v>31</v>
      </c>
    </row>
    <row r="7360" spans="1:5" ht="12" x14ac:dyDescent="0.2">
      <c r="A7360" s="6" t="s">
        <v>3896</v>
      </c>
      <c r="B7360" s="9">
        <v>240396</v>
      </c>
      <c r="C7360" s="9">
        <v>0</v>
      </c>
      <c r="D7360" s="9">
        <v>0</v>
      </c>
      <c r="E7360" s="9">
        <v>240396</v>
      </c>
    </row>
    <row r="7361" spans="1:5" ht="12" x14ac:dyDescent="0.2">
      <c r="A7361" s="6" t="s">
        <v>3897</v>
      </c>
      <c r="B7361" s="6" t="s">
        <v>31</v>
      </c>
      <c r="C7361" s="6" t="s">
        <v>31</v>
      </c>
      <c r="D7361" s="6" t="s">
        <v>31</v>
      </c>
      <c r="E7361" s="6" t="s">
        <v>31</v>
      </c>
    </row>
    <row r="7362" spans="1:5" ht="12" x14ac:dyDescent="0.2">
      <c r="A7362" s="6" t="s">
        <v>3898</v>
      </c>
      <c r="B7362" s="9">
        <v>0</v>
      </c>
      <c r="C7362" s="9">
        <v>3004954</v>
      </c>
      <c r="D7362" s="9">
        <v>0</v>
      </c>
      <c r="E7362" s="9">
        <v>3004954</v>
      </c>
    </row>
    <row r="7363" spans="1:5" ht="12" x14ac:dyDescent="0.2">
      <c r="A7363" s="6" t="s">
        <v>3899</v>
      </c>
      <c r="B7363" s="6" t="s">
        <v>31</v>
      </c>
      <c r="C7363" s="6" t="s">
        <v>31</v>
      </c>
      <c r="D7363" s="6" t="s">
        <v>31</v>
      </c>
      <c r="E7363" s="6" t="s">
        <v>31</v>
      </c>
    </row>
    <row r="7364" spans="1:5" ht="12" x14ac:dyDescent="0.2">
      <c r="A7364" s="6" t="s">
        <v>1515</v>
      </c>
      <c r="B7364" s="9">
        <v>0</v>
      </c>
      <c r="C7364" s="9">
        <v>0</v>
      </c>
      <c r="D7364" s="9">
        <v>0</v>
      </c>
      <c r="E7364" s="9">
        <v>0</v>
      </c>
    </row>
    <row r="7365" spans="1:5" ht="12" x14ac:dyDescent="0.2">
      <c r="A7365" s="6" t="s">
        <v>3900</v>
      </c>
      <c r="B7365" s="6" t="s">
        <v>31</v>
      </c>
      <c r="C7365" s="6" t="s">
        <v>31</v>
      </c>
      <c r="D7365" s="6" t="s">
        <v>31</v>
      </c>
      <c r="E7365" s="6" t="s">
        <v>31</v>
      </c>
    </row>
    <row r="7366" spans="1:5" ht="12" x14ac:dyDescent="0.2">
      <c r="A7366" s="6" t="s">
        <v>1365</v>
      </c>
      <c r="B7366" s="9">
        <v>240396</v>
      </c>
      <c r="C7366" s="9">
        <v>3004954</v>
      </c>
      <c r="D7366" s="9">
        <v>0</v>
      </c>
      <c r="E7366" s="9">
        <v>3245350</v>
      </c>
    </row>
    <row r="7367" spans="1:5" ht="12" x14ac:dyDescent="0.2">
      <c r="A7367" s="6" t="s">
        <v>31</v>
      </c>
      <c r="B7367" s="6" t="s">
        <v>31</v>
      </c>
      <c r="C7367" s="6" t="s">
        <v>31</v>
      </c>
      <c r="D7367" s="6" t="s">
        <v>31</v>
      </c>
      <c r="E7367" s="6" t="s">
        <v>31</v>
      </c>
    </row>
    <row r="7368" spans="1:5" ht="12" x14ac:dyDescent="0.2">
      <c r="A7368" s="6" t="s">
        <v>31</v>
      </c>
      <c r="B7368" s="6" t="s">
        <v>31</v>
      </c>
      <c r="C7368" s="6" t="s">
        <v>31</v>
      </c>
      <c r="D7368" s="6" t="s">
        <v>31</v>
      </c>
      <c r="E7368" s="6" t="s">
        <v>31</v>
      </c>
    </row>
    <row r="7369" spans="1:5" ht="12" x14ac:dyDescent="0.2">
      <c r="A7369" s="7" t="s">
        <v>3901</v>
      </c>
      <c r="B7369" s="8">
        <v>234453</v>
      </c>
      <c r="C7369" s="8">
        <v>3907566</v>
      </c>
      <c r="D7369" s="8">
        <v>0</v>
      </c>
      <c r="E7369" s="8">
        <v>4142019</v>
      </c>
    </row>
    <row r="7370" spans="1:5" ht="12" x14ac:dyDescent="0.2">
      <c r="A7370" s="6" t="s">
        <v>3876</v>
      </c>
      <c r="B7370" s="6" t="s">
        <v>31</v>
      </c>
      <c r="C7370" s="6" t="s">
        <v>31</v>
      </c>
      <c r="D7370" s="6" t="s">
        <v>31</v>
      </c>
      <c r="E7370" s="6" t="s">
        <v>31</v>
      </c>
    </row>
    <row r="7371" spans="1:5" ht="12" x14ac:dyDescent="0.2">
      <c r="A7371" s="6" t="s">
        <v>3877</v>
      </c>
      <c r="B7371" s="6" t="s">
        <v>31</v>
      </c>
      <c r="C7371" s="6" t="s">
        <v>31</v>
      </c>
      <c r="D7371" s="6" t="s">
        <v>31</v>
      </c>
      <c r="E7371" s="6" t="s">
        <v>31</v>
      </c>
    </row>
    <row r="7372" spans="1:5" ht="12" x14ac:dyDescent="0.2">
      <c r="A7372" s="6" t="s">
        <v>31</v>
      </c>
      <c r="B7372" s="6" t="s">
        <v>31</v>
      </c>
      <c r="C7372" s="6" t="s">
        <v>31</v>
      </c>
      <c r="D7372" s="6" t="s">
        <v>31</v>
      </c>
      <c r="E7372" s="6" t="s">
        <v>31</v>
      </c>
    </row>
    <row r="7373" spans="1:5" ht="12" x14ac:dyDescent="0.2">
      <c r="A7373" s="6" t="s">
        <v>1349</v>
      </c>
      <c r="B7373" s="6" t="s">
        <v>31</v>
      </c>
      <c r="C7373" s="6" t="s">
        <v>31</v>
      </c>
      <c r="D7373" s="6" t="s">
        <v>31</v>
      </c>
      <c r="E7373" s="6" t="s">
        <v>31</v>
      </c>
    </row>
    <row r="7374" spans="1:5" ht="12" x14ac:dyDescent="0.2">
      <c r="A7374" s="6" t="s">
        <v>1350</v>
      </c>
      <c r="B7374" s="6" t="s">
        <v>31</v>
      </c>
      <c r="C7374" s="6" t="s">
        <v>31</v>
      </c>
      <c r="D7374" s="6" t="s">
        <v>31</v>
      </c>
      <c r="E7374" s="6" t="s">
        <v>31</v>
      </c>
    </row>
    <row r="7375" spans="1:5" ht="12" x14ac:dyDescent="0.2">
      <c r="A7375" s="6" t="s">
        <v>1351</v>
      </c>
      <c r="B7375" s="6" t="s">
        <v>31</v>
      </c>
      <c r="C7375" s="6" t="s">
        <v>31</v>
      </c>
      <c r="D7375" s="6" t="s">
        <v>31</v>
      </c>
      <c r="E7375" s="6" t="s">
        <v>31</v>
      </c>
    </row>
    <row r="7376" spans="1:5" ht="12" x14ac:dyDescent="0.2">
      <c r="A7376" s="6" t="s">
        <v>31</v>
      </c>
      <c r="B7376" s="6" t="s">
        <v>31</v>
      </c>
      <c r="C7376" s="6" t="s">
        <v>31</v>
      </c>
      <c r="D7376" s="6" t="s">
        <v>31</v>
      </c>
      <c r="E7376" s="6" t="s">
        <v>31</v>
      </c>
    </row>
    <row r="7377" spans="1:5" ht="12" x14ac:dyDescent="0.2">
      <c r="A7377" s="6" t="s">
        <v>3878</v>
      </c>
      <c r="B7377" s="6" t="s">
        <v>31</v>
      </c>
      <c r="C7377" s="6" t="s">
        <v>31</v>
      </c>
      <c r="D7377" s="6" t="s">
        <v>31</v>
      </c>
      <c r="E7377" s="6" t="s">
        <v>31</v>
      </c>
    </row>
    <row r="7378" spans="1:5" ht="12" x14ac:dyDescent="0.2">
      <c r="A7378" s="6" t="s">
        <v>3879</v>
      </c>
      <c r="B7378" s="6" t="s">
        <v>31</v>
      </c>
      <c r="C7378" s="6" t="s">
        <v>31</v>
      </c>
      <c r="D7378" s="6" t="s">
        <v>31</v>
      </c>
      <c r="E7378" s="6" t="s">
        <v>31</v>
      </c>
    </row>
    <row r="7379" spans="1:5" ht="12" x14ac:dyDescent="0.2">
      <c r="A7379" s="6" t="s">
        <v>31</v>
      </c>
      <c r="B7379" s="6" t="s">
        <v>31</v>
      </c>
      <c r="C7379" s="6" t="s">
        <v>31</v>
      </c>
      <c r="D7379" s="6" t="s">
        <v>31</v>
      </c>
      <c r="E7379" s="6" t="s">
        <v>31</v>
      </c>
    </row>
    <row r="7380" spans="1:5" ht="12" x14ac:dyDescent="0.2">
      <c r="A7380" s="6" t="s">
        <v>3880</v>
      </c>
      <c r="B7380" s="6" t="s">
        <v>31</v>
      </c>
      <c r="C7380" s="6" t="s">
        <v>31</v>
      </c>
      <c r="D7380" s="6" t="s">
        <v>31</v>
      </c>
      <c r="E7380" s="6" t="s">
        <v>31</v>
      </c>
    </row>
    <row r="7381" spans="1:5" ht="12" x14ac:dyDescent="0.2">
      <c r="A7381" s="6" t="s">
        <v>3902</v>
      </c>
      <c r="B7381" s="6" t="s">
        <v>31</v>
      </c>
      <c r="C7381" s="6" t="s">
        <v>31</v>
      </c>
      <c r="D7381" s="6" t="s">
        <v>31</v>
      </c>
      <c r="E7381" s="6" t="s">
        <v>31</v>
      </c>
    </row>
    <row r="7382" spans="1:5" ht="12" x14ac:dyDescent="0.2">
      <c r="A7382" s="6" t="s">
        <v>3903</v>
      </c>
      <c r="B7382" s="9">
        <v>234453</v>
      </c>
      <c r="C7382" s="9">
        <v>0</v>
      </c>
      <c r="D7382" s="9">
        <v>0</v>
      </c>
      <c r="E7382" s="9">
        <v>234453</v>
      </c>
    </row>
    <row r="7383" spans="1:5" ht="12" x14ac:dyDescent="0.2">
      <c r="A7383" s="6" t="s">
        <v>3904</v>
      </c>
      <c r="B7383" s="6" t="s">
        <v>31</v>
      </c>
      <c r="C7383" s="6" t="s">
        <v>31</v>
      </c>
      <c r="D7383" s="6" t="s">
        <v>31</v>
      </c>
      <c r="E7383" s="6" t="s">
        <v>31</v>
      </c>
    </row>
    <row r="7384" spans="1:5" ht="12" x14ac:dyDescent="0.2">
      <c r="A7384" s="6" t="s">
        <v>3905</v>
      </c>
      <c r="B7384" s="9">
        <v>0</v>
      </c>
      <c r="C7384" s="9">
        <v>3907566</v>
      </c>
      <c r="D7384" s="9">
        <v>0</v>
      </c>
      <c r="E7384" s="9">
        <v>3907566</v>
      </c>
    </row>
    <row r="7385" spans="1:5" ht="12" x14ac:dyDescent="0.2">
      <c r="A7385" s="6" t="s">
        <v>3906</v>
      </c>
      <c r="B7385" s="6" t="s">
        <v>31</v>
      </c>
      <c r="C7385" s="6" t="s">
        <v>31</v>
      </c>
      <c r="D7385" s="6" t="s">
        <v>31</v>
      </c>
      <c r="E7385" s="6" t="s">
        <v>31</v>
      </c>
    </row>
    <row r="7386" spans="1:5" ht="12" x14ac:dyDescent="0.2">
      <c r="A7386" s="6" t="s">
        <v>1515</v>
      </c>
      <c r="B7386" s="9">
        <v>0</v>
      </c>
      <c r="C7386" s="9">
        <v>0</v>
      </c>
      <c r="D7386" s="9">
        <v>0</v>
      </c>
      <c r="E7386" s="9">
        <v>0</v>
      </c>
    </row>
    <row r="7387" spans="1:5" ht="12" x14ac:dyDescent="0.2">
      <c r="A7387" s="6" t="s">
        <v>3907</v>
      </c>
      <c r="B7387" s="6" t="s">
        <v>31</v>
      </c>
      <c r="C7387" s="6" t="s">
        <v>31</v>
      </c>
      <c r="D7387" s="6" t="s">
        <v>31</v>
      </c>
      <c r="E7387" s="6" t="s">
        <v>31</v>
      </c>
    </row>
    <row r="7388" spans="1:5" ht="12" x14ac:dyDescent="0.2">
      <c r="A7388" s="6" t="s">
        <v>1365</v>
      </c>
      <c r="B7388" s="9">
        <v>234453</v>
      </c>
      <c r="C7388" s="9">
        <v>3907566</v>
      </c>
      <c r="D7388" s="9">
        <v>0</v>
      </c>
      <c r="E7388" s="9">
        <v>4142019</v>
      </c>
    </row>
    <row r="7389" spans="1:5" ht="12" x14ac:dyDescent="0.2">
      <c r="A7389" s="6" t="s">
        <v>31</v>
      </c>
      <c r="B7389" s="6" t="s">
        <v>31</v>
      </c>
      <c r="C7389" s="6" t="s">
        <v>31</v>
      </c>
      <c r="D7389" s="6" t="s">
        <v>31</v>
      </c>
      <c r="E7389" s="6" t="s">
        <v>31</v>
      </c>
    </row>
    <row r="7390" spans="1:5" ht="12" x14ac:dyDescent="0.2">
      <c r="A7390" s="6" t="s">
        <v>31</v>
      </c>
      <c r="B7390" s="6" t="s">
        <v>31</v>
      </c>
      <c r="C7390" s="6" t="s">
        <v>31</v>
      </c>
      <c r="D7390" s="6" t="s">
        <v>31</v>
      </c>
      <c r="E7390" s="6" t="s">
        <v>31</v>
      </c>
    </row>
    <row r="7391" spans="1:5" ht="12" x14ac:dyDescent="0.2">
      <c r="A7391" s="7" t="s">
        <v>3908</v>
      </c>
      <c r="B7391" s="8">
        <v>417434</v>
      </c>
      <c r="C7391" s="8">
        <v>5217926</v>
      </c>
      <c r="D7391" s="8">
        <v>0</v>
      </c>
      <c r="E7391" s="8">
        <v>5635360</v>
      </c>
    </row>
    <row r="7392" spans="1:5" ht="12" x14ac:dyDescent="0.2">
      <c r="A7392" s="6" t="s">
        <v>3876</v>
      </c>
      <c r="B7392" s="6" t="s">
        <v>31</v>
      </c>
      <c r="C7392" s="6" t="s">
        <v>31</v>
      </c>
      <c r="D7392" s="6" t="s">
        <v>31</v>
      </c>
      <c r="E7392" s="6" t="s">
        <v>31</v>
      </c>
    </row>
    <row r="7393" spans="1:5" ht="12" x14ac:dyDescent="0.2">
      <c r="A7393" s="6" t="s">
        <v>3877</v>
      </c>
      <c r="B7393" s="6" t="s">
        <v>31</v>
      </c>
      <c r="C7393" s="6" t="s">
        <v>31</v>
      </c>
      <c r="D7393" s="6" t="s">
        <v>31</v>
      </c>
      <c r="E7393" s="6" t="s">
        <v>31</v>
      </c>
    </row>
    <row r="7394" spans="1:5" ht="12" x14ac:dyDescent="0.2">
      <c r="A7394" s="6" t="s">
        <v>31</v>
      </c>
      <c r="B7394" s="6" t="s">
        <v>31</v>
      </c>
      <c r="C7394" s="6" t="s">
        <v>31</v>
      </c>
      <c r="D7394" s="6" t="s">
        <v>31</v>
      </c>
      <c r="E7394" s="6" t="s">
        <v>31</v>
      </c>
    </row>
    <row r="7395" spans="1:5" ht="12" x14ac:dyDescent="0.2">
      <c r="A7395" s="6" t="s">
        <v>1349</v>
      </c>
      <c r="B7395" s="6" t="s">
        <v>31</v>
      </c>
      <c r="C7395" s="6" t="s">
        <v>31</v>
      </c>
      <c r="D7395" s="6" t="s">
        <v>31</v>
      </c>
      <c r="E7395" s="6" t="s">
        <v>31</v>
      </c>
    </row>
    <row r="7396" spans="1:5" ht="12" x14ac:dyDescent="0.2">
      <c r="A7396" s="6" t="s">
        <v>1350</v>
      </c>
      <c r="B7396" s="6" t="s">
        <v>31</v>
      </c>
      <c r="C7396" s="6" t="s">
        <v>31</v>
      </c>
      <c r="D7396" s="6" t="s">
        <v>31</v>
      </c>
      <c r="E7396" s="6" t="s">
        <v>31</v>
      </c>
    </row>
    <row r="7397" spans="1:5" ht="12" x14ac:dyDescent="0.2">
      <c r="A7397" s="6" t="s">
        <v>1351</v>
      </c>
      <c r="B7397" s="6" t="s">
        <v>31</v>
      </c>
      <c r="C7397" s="6" t="s">
        <v>31</v>
      </c>
      <c r="D7397" s="6" t="s">
        <v>31</v>
      </c>
      <c r="E7397" s="6" t="s">
        <v>31</v>
      </c>
    </row>
    <row r="7398" spans="1:5" ht="12" x14ac:dyDescent="0.2">
      <c r="A7398" s="6" t="s">
        <v>31</v>
      </c>
      <c r="B7398" s="6" t="s">
        <v>31</v>
      </c>
      <c r="C7398" s="6" t="s">
        <v>31</v>
      </c>
      <c r="D7398" s="6" t="s">
        <v>31</v>
      </c>
      <c r="E7398" s="6" t="s">
        <v>31</v>
      </c>
    </row>
    <row r="7399" spans="1:5" ht="12" x14ac:dyDescent="0.2">
      <c r="A7399" s="6" t="s">
        <v>3878</v>
      </c>
      <c r="B7399" s="6" t="s">
        <v>31</v>
      </c>
      <c r="C7399" s="6" t="s">
        <v>31</v>
      </c>
      <c r="D7399" s="6" t="s">
        <v>31</v>
      </c>
      <c r="E7399" s="6" t="s">
        <v>31</v>
      </c>
    </row>
    <row r="7400" spans="1:5" ht="12" x14ac:dyDescent="0.2">
      <c r="A7400" s="6" t="s">
        <v>3879</v>
      </c>
      <c r="B7400" s="6" t="s">
        <v>31</v>
      </c>
      <c r="C7400" s="6" t="s">
        <v>31</v>
      </c>
      <c r="D7400" s="6" t="s">
        <v>31</v>
      </c>
      <c r="E7400" s="6" t="s">
        <v>31</v>
      </c>
    </row>
    <row r="7401" spans="1:5" ht="12" x14ac:dyDescent="0.2">
      <c r="A7401" s="6" t="s">
        <v>31</v>
      </c>
      <c r="B7401" s="6" t="s">
        <v>31</v>
      </c>
      <c r="C7401" s="6" t="s">
        <v>31</v>
      </c>
      <c r="D7401" s="6" t="s">
        <v>31</v>
      </c>
      <c r="E7401" s="6" t="s">
        <v>31</v>
      </c>
    </row>
    <row r="7402" spans="1:5" ht="12" x14ac:dyDescent="0.2">
      <c r="A7402" s="6" t="s">
        <v>3880</v>
      </c>
      <c r="B7402" s="6" t="s">
        <v>31</v>
      </c>
      <c r="C7402" s="6" t="s">
        <v>31</v>
      </c>
      <c r="D7402" s="6" t="s">
        <v>31</v>
      </c>
      <c r="E7402" s="6" t="s">
        <v>31</v>
      </c>
    </row>
    <row r="7403" spans="1:5" ht="12" x14ac:dyDescent="0.2">
      <c r="A7403" s="6" t="s">
        <v>3909</v>
      </c>
      <c r="B7403" s="6" t="s">
        <v>31</v>
      </c>
      <c r="C7403" s="6" t="s">
        <v>31</v>
      </c>
      <c r="D7403" s="6" t="s">
        <v>31</v>
      </c>
      <c r="E7403" s="6" t="s">
        <v>31</v>
      </c>
    </row>
    <row r="7404" spans="1:5" ht="12" x14ac:dyDescent="0.2">
      <c r="A7404" s="6" t="s">
        <v>3910</v>
      </c>
      <c r="B7404" s="9">
        <v>417434</v>
      </c>
      <c r="C7404" s="9">
        <v>0</v>
      </c>
      <c r="D7404" s="9">
        <v>0</v>
      </c>
      <c r="E7404" s="9">
        <v>417434</v>
      </c>
    </row>
    <row r="7405" spans="1:5" ht="12" x14ac:dyDescent="0.2">
      <c r="A7405" s="6" t="s">
        <v>3911</v>
      </c>
      <c r="B7405" s="6" t="s">
        <v>31</v>
      </c>
      <c r="C7405" s="6" t="s">
        <v>31</v>
      </c>
      <c r="D7405" s="6" t="s">
        <v>31</v>
      </c>
      <c r="E7405" s="6" t="s">
        <v>31</v>
      </c>
    </row>
    <row r="7406" spans="1:5" ht="12" x14ac:dyDescent="0.2">
      <c r="A7406" s="6" t="s">
        <v>3912</v>
      </c>
      <c r="B7406" s="9">
        <v>0</v>
      </c>
      <c r="C7406" s="9">
        <v>5217926</v>
      </c>
      <c r="D7406" s="9">
        <v>0</v>
      </c>
      <c r="E7406" s="9">
        <v>5217926</v>
      </c>
    </row>
    <row r="7407" spans="1:5" ht="12" x14ac:dyDescent="0.2">
      <c r="A7407" s="6" t="s">
        <v>3913</v>
      </c>
      <c r="B7407" s="6" t="s">
        <v>31</v>
      </c>
      <c r="C7407" s="6" t="s">
        <v>31</v>
      </c>
      <c r="D7407" s="6" t="s">
        <v>31</v>
      </c>
      <c r="E7407" s="6" t="s">
        <v>31</v>
      </c>
    </row>
    <row r="7408" spans="1:5" ht="12" x14ac:dyDescent="0.2">
      <c r="A7408" s="6" t="s">
        <v>1515</v>
      </c>
      <c r="B7408" s="9">
        <v>0</v>
      </c>
      <c r="C7408" s="9">
        <v>0</v>
      </c>
      <c r="D7408" s="9">
        <v>0</v>
      </c>
      <c r="E7408" s="9">
        <v>0</v>
      </c>
    </row>
    <row r="7409" spans="1:5" ht="12" x14ac:dyDescent="0.2">
      <c r="A7409" s="6" t="s">
        <v>3914</v>
      </c>
      <c r="B7409" s="6" t="s">
        <v>31</v>
      </c>
      <c r="C7409" s="6" t="s">
        <v>31</v>
      </c>
      <c r="D7409" s="6" t="s">
        <v>31</v>
      </c>
      <c r="E7409" s="6" t="s">
        <v>31</v>
      </c>
    </row>
    <row r="7410" spans="1:5" ht="12" x14ac:dyDescent="0.2">
      <c r="A7410" s="6" t="s">
        <v>1365</v>
      </c>
      <c r="B7410" s="9">
        <v>417434</v>
      </c>
      <c r="C7410" s="9">
        <v>5217926</v>
      </c>
      <c r="D7410" s="9">
        <v>0</v>
      </c>
      <c r="E7410" s="9">
        <v>5635360</v>
      </c>
    </row>
    <row r="7411" spans="1:5" ht="12" x14ac:dyDescent="0.2">
      <c r="A7411" s="6" t="s">
        <v>31</v>
      </c>
      <c r="B7411" s="6" t="s">
        <v>31</v>
      </c>
      <c r="C7411" s="6" t="s">
        <v>31</v>
      </c>
      <c r="D7411" s="6" t="s">
        <v>31</v>
      </c>
      <c r="E7411" s="6" t="s">
        <v>31</v>
      </c>
    </row>
    <row r="7412" spans="1:5" ht="12" x14ac:dyDescent="0.2">
      <c r="A7412" s="6" t="s">
        <v>31</v>
      </c>
      <c r="B7412" s="6" t="s">
        <v>31</v>
      </c>
      <c r="C7412" s="6" t="s">
        <v>31</v>
      </c>
      <c r="D7412" s="6" t="s">
        <v>31</v>
      </c>
      <c r="E7412" s="6" t="s">
        <v>31</v>
      </c>
    </row>
    <row r="7413" spans="1:5" ht="12" x14ac:dyDescent="0.2">
      <c r="A7413" s="7" t="s">
        <v>3915</v>
      </c>
      <c r="B7413" s="8">
        <v>406926</v>
      </c>
      <c r="C7413" s="8">
        <v>6782106</v>
      </c>
      <c r="D7413" s="8">
        <v>0</v>
      </c>
      <c r="E7413" s="8">
        <v>7189032</v>
      </c>
    </row>
    <row r="7414" spans="1:5" ht="12" x14ac:dyDescent="0.2">
      <c r="A7414" s="6" t="s">
        <v>3876</v>
      </c>
      <c r="B7414" s="6" t="s">
        <v>31</v>
      </c>
      <c r="C7414" s="6" t="s">
        <v>31</v>
      </c>
      <c r="D7414" s="6" t="s">
        <v>31</v>
      </c>
      <c r="E7414" s="6" t="s">
        <v>31</v>
      </c>
    </row>
    <row r="7415" spans="1:5" ht="12" x14ac:dyDescent="0.2">
      <c r="A7415" s="6" t="s">
        <v>3877</v>
      </c>
      <c r="B7415" s="6" t="s">
        <v>31</v>
      </c>
      <c r="C7415" s="6" t="s">
        <v>31</v>
      </c>
      <c r="D7415" s="6" t="s">
        <v>31</v>
      </c>
      <c r="E7415" s="6" t="s">
        <v>31</v>
      </c>
    </row>
    <row r="7416" spans="1:5" ht="12" x14ac:dyDescent="0.2">
      <c r="A7416" s="6" t="s">
        <v>31</v>
      </c>
      <c r="B7416" s="6" t="s">
        <v>31</v>
      </c>
      <c r="C7416" s="6" t="s">
        <v>31</v>
      </c>
      <c r="D7416" s="6" t="s">
        <v>31</v>
      </c>
      <c r="E7416" s="6" t="s">
        <v>31</v>
      </c>
    </row>
    <row r="7417" spans="1:5" ht="12" x14ac:dyDescent="0.2">
      <c r="A7417" s="6" t="s">
        <v>1349</v>
      </c>
      <c r="B7417" s="6" t="s">
        <v>31</v>
      </c>
      <c r="C7417" s="6" t="s">
        <v>31</v>
      </c>
      <c r="D7417" s="6" t="s">
        <v>31</v>
      </c>
      <c r="E7417" s="6" t="s">
        <v>31</v>
      </c>
    </row>
    <row r="7418" spans="1:5" ht="12" x14ac:dyDescent="0.2">
      <c r="A7418" s="6" t="s">
        <v>1350</v>
      </c>
      <c r="B7418" s="6" t="s">
        <v>31</v>
      </c>
      <c r="C7418" s="6" t="s">
        <v>31</v>
      </c>
      <c r="D7418" s="6" t="s">
        <v>31</v>
      </c>
      <c r="E7418" s="6" t="s">
        <v>31</v>
      </c>
    </row>
    <row r="7419" spans="1:5" ht="12" x14ac:dyDescent="0.2">
      <c r="A7419" s="6" t="s">
        <v>1351</v>
      </c>
      <c r="B7419" s="6" t="s">
        <v>31</v>
      </c>
      <c r="C7419" s="6" t="s">
        <v>31</v>
      </c>
      <c r="D7419" s="6" t="s">
        <v>31</v>
      </c>
      <c r="E7419" s="6" t="s">
        <v>31</v>
      </c>
    </row>
    <row r="7420" spans="1:5" ht="12" x14ac:dyDescent="0.2">
      <c r="A7420" s="6" t="s">
        <v>31</v>
      </c>
      <c r="B7420" s="6" t="s">
        <v>31</v>
      </c>
      <c r="C7420" s="6" t="s">
        <v>31</v>
      </c>
      <c r="D7420" s="6" t="s">
        <v>31</v>
      </c>
      <c r="E7420" s="6" t="s">
        <v>31</v>
      </c>
    </row>
    <row r="7421" spans="1:5" ht="12" x14ac:dyDescent="0.2">
      <c r="A7421" s="6" t="s">
        <v>3878</v>
      </c>
      <c r="B7421" s="6" t="s">
        <v>31</v>
      </c>
      <c r="C7421" s="6" t="s">
        <v>31</v>
      </c>
      <c r="D7421" s="6" t="s">
        <v>31</v>
      </c>
      <c r="E7421" s="6" t="s">
        <v>31</v>
      </c>
    </row>
    <row r="7422" spans="1:5" ht="12" x14ac:dyDescent="0.2">
      <c r="A7422" s="6" t="s">
        <v>3879</v>
      </c>
      <c r="B7422" s="6" t="s">
        <v>31</v>
      </c>
      <c r="C7422" s="6" t="s">
        <v>31</v>
      </c>
      <c r="D7422" s="6" t="s">
        <v>31</v>
      </c>
      <c r="E7422" s="6" t="s">
        <v>31</v>
      </c>
    </row>
    <row r="7423" spans="1:5" ht="12" x14ac:dyDescent="0.2">
      <c r="A7423" s="6" t="s">
        <v>31</v>
      </c>
      <c r="B7423" s="6" t="s">
        <v>31</v>
      </c>
      <c r="C7423" s="6" t="s">
        <v>31</v>
      </c>
      <c r="D7423" s="6" t="s">
        <v>31</v>
      </c>
      <c r="E7423" s="6" t="s">
        <v>31</v>
      </c>
    </row>
    <row r="7424" spans="1:5" ht="12" x14ac:dyDescent="0.2">
      <c r="A7424" s="6" t="s">
        <v>3880</v>
      </c>
      <c r="B7424" s="6" t="s">
        <v>31</v>
      </c>
      <c r="C7424" s="6" t="s">
        <v>31</v>
      </c>
      <c r="D7424" s="6" t="s">
        <v>31</v>
      </c>
      <c r="E7424" s="6" t="s">
        <v>31</v>
      </c>
    </row>
    <row r="7425" spans="1:5" ht="12" x14ac:dyDescent="0.2">
      <c r="A7425" s="6" t="s">
        <v>3916</v>
      </c>
      <c r="B7425" s="6" t="s">
        <v>31</v>
      </c>
      <c r="C7425" s="6" t="s">
        <v>31</v>
      </c>
      <c r="D7425" s="6" t="s">
        <v>31</v>
      </c>
      <c r="E7425" s="6" t="s">
        <v>31</v>
      </c>
    </row>
    <row r="7426" spans="1:5" ht="12" x14ac:dyDescent="0.2">
      <c r="A7426" s="6" t="s">
        <v>3917</v>
      </c>
      <c r="B7426" s="9">
        <v>406926</v>
      </c>
      <c r="C7426" s="9">
        <v>0</v>
      </c>
      <c r="D7426" s="9">
        <v>0</v>
      </c>
      <c r="E7426" s="9">
        <v>406926</v>
      </c>
    </row>
    <row r="7427" spans="1:5" ht="12" x14ac:dyDescent="0.2">
      <c r="A7427" s="6" t="s">
        <v>3918</v>
      </c>
      <c r="B7427" s="6" t="s">
        <v>31</v>
      </c>
      <c r="C7427" s="6" t="s">
        <v>31</v>
      </c>
      <c r="D7427" s="6" t="s">
        <v>31</v>
      </c>
      <c r="E7427" s="6" t="s">
        <v>31</v>
      </c>
    </row>
    <row r="7428" spans="1:5" ht="12" x14ac:dyDescent="0.2">
      <c r="A7428" s="6" t="s">
        <v>3919</v>
      </c>
      <c r="B7428" s="9">
        <v>0</v>
      </c>
      <c r="C7428" s="9">
        <v>6782106</v>
      </c>
      <c r="D7428" s="9">
        <v>0</v>
      </c>
      <c r="E7428" s="9">
        <v>6782106</v>
      </c>
    </row>
    <row r="7429" spans="1:5" ht="12" x14ac:dyDescent="0.2">
      <c r="A7429" s="6" t="s">
        <v>3920</v>
      </c>
      <c r="B7429" s="6" t="s">
        <v>31</v>
      </c>
      <c r="C7429" s="6" t="s">
        <v>31</v>
      </c>
      <c r="D7429" s="6" t="s">
        <v>31</v>
      </c>
      <c r="E7429" s="6" t="s">
        <v>31</v>
      </c>
    </row>
    <row r="7430" spans="1:5" ht="12" x14ac:dyDescent="0.2">
      <c r="A7430" s="6" t="s">
        <v>1515</v>
      </c>
      <c r="B7430" s="9">
        <v>0</v>
      </c>
      <c r="C7430" s="9">
        <v>0</v>
      </c>
      <c r="D7430" s="9">
        <v>0</v>
      </c>
      <c r="E7430" s="9">
        <v>0</v>
      </c>
    </row>
    <row r="7431" spans="1:5" ht="12" x14ac:dyDescent="0.2">
      <c r="A7431" s="6" t="s">
        <v>3921</v>
      </c>
      <c r="B7431" s="6" t="s">
        <v>31</v>
      </c>
      <c r="C7431" s="6" t="s">
        <v>31</v>
      </c>
      <c r="D7431" s="6" t="s">
        <v>31</v>
      </c>
      <c r="E7431" s="6" t="s">
        <v>31</v>
      </c>
    </row>
    <row r="7432" spans="1:5" ht="12" x14ac:dyDescent="0.2">
      <c r="A7432" s="6" t="s">
        <v>1365</v>
      </c>
      <c r="B7432" s="9">
        <v>406926</v>
      </c>
      <c r="C7432" s="9">
        <v>6782106</v>
      </c>
      <c r="D7432" s="9">
        <v>0</v>
      </c>
      <c r="E7432" s="9">
        <v>7189032</v>
      </c>
    </row>
    <row r="7433" spans="1:5" ht="12" x14ac:dyDescent="0.2">
      <c r="A7433" s="6" t="s">
        <v>31</v>
      </c>
      <c r="B7433" s="6" t="s">
        <v>31</v>
      </c>
      <c r="C7433" s="6" t="s">
        <v>31</v>
      </c>
      <c r="D7433" s="6" t="s">
        <v>31</v>
      </c>
      <c r="E7433" s="6" t="s">
        <v>31</v>
      </c>
    </row>
    <row r="7434" spans="1:5" ht="12" x14ac:dyDescent="0.2">
      <c r="A7434" s="6" t="s">
        <v>31</v>
      </c>
      <c r="B7434" s="6" t="s">
        <v>31</v>
      </c>
      <c r="C7434" s="6" t="s">
        <v>31</v>
      </c>
      <c r="D7434" s="6" t="s">
        <v>31</v>
      </c>
      <c r="E7434" s="6" t="s">
        <v>31</v>
      </c>
    </row>
    <row r="7435" spans="1:5" ht="12" x14ac:dyDescent="0.2">
      <c r="A7435" s="7" t="s">
        <v>3922</v>
      </c>
      <c r="B7435" s="8">
        <v>0</v>
      </c>
      <c r="C7435" s="8">
        <v>0</v>
      </c>
      <c r="D7435" s="8">
        <v>0</v>
      </c>
      <c r="E7435" s="8">
        <v>0</v>
      </c>
    </row>
    <row r="7436" spans="1:5" ht="12" x14ac:dyDescent="0.2">
      <c r="A7436" s="6" t="s">
        <v>3923</v>
      </c>
      <c r="B7436" s="6" t="s">
        <v>31</v>
      </c>
      <c r="C7436" s="6" t="s">
        <v>31</v>
      </c>
      <c r="D7436" s="6" t="s">
        <v>31</v>
      </c>
      <c r="E7436" s="6" t="s">
        <v>31</v>
      </c>
    </row>
    <row r="7437" spans="1:5" ht="12" x14ac:dyDescent="0.2">
      <c r="A7437" s="6" t="s">
        <v>31</v>
      </c>
      <c r="B7437" s="6" t="s">
        <v>31</v>
      </c>
      <c r="C7437" s="6" t="s">
        <v>31</v>
      </c>
      <c r="D7437" s="6" t="s">
        <v>31</v>
      </c>
      <c r="E7437" s="6" t="s">
        <v>31</v>
      </c>
    </row>
    <row r="7438" spans="1:5" ht="12" x14ac:dyDescent="0.2">
      <c r="A7438" s="6" t="s">
        <v>1349</v>
      </c>
      <c r="B7438" s="6" t="s">
        <v>31</v>
      </c>
      <c r="C7438" s="6" t="s">
        <v>31</v>
      </c>
      <c r="D7438" s="6" t="s">
        <v>31</v>
      </c>
      <c r="E7438" s="6" t="s">
        <v>31</v>
      </c>
    </row>
    <row r="7439" spans="1:5" ht="12" x14ac:dyDescent="0.2">
      <c r="A7439" s="6" t="s">
        <v>1350</v>
      </c>
      <c r="B7439" s="6" t="s">
        <v>31</v>
      </c>
      <c r="C7439" s="6" t="s">
        <v>31</v>
      </c>
      <c r="D7439" s="6" t="s">
        <v>31</v>
      </c>
      <c r="E7439" s="6" t="s">
        <v>31</v>
      </c>
    </row>
    <row r="7440" spans="1:5" ht="12" x14ac:dyDescent="0.2">
      <c r="A7440" s="6" t="s">
        <v>1351</v>
      </c>
      <c r="B7440" s="6" t="s">
        <v>31</v>
      </c>
      <c r="C7440" s="6" t="s">
        <v>31</v>
      </c>
      <c r="D7440" s="6" t="s">
        <v>31</v>
      </c>
      <c r="E7440" s="6" t="s">
        <v>31</v>
      </c>
    </row>
    <row r="7441" spans="1:5" ht="12" x14ac:dyDescent="0.2">
      <c r="A7441" s="6" t="s">
        <v>31</v>
      </c>
      <c r="B7441" s="6" t="s">
        <v>31</v>
      </c>
      <c r="C7441" s="6" t="s">
        <v>31</v>
      </c>
      <c r="D7441" s="6" t="s">
        <v>31</v>
      </c>
      <c r="E7441" s="6" t="s">
        <v>31</v>
      </c>
    </row>
    <row r="7442" spans="1:5" ht="12" x14ac:dyDescent="0.2">
      <c r="A7442" s="6" t="s">
        <v>1906</v>
      </c>
      <c r="B7442" s="6" t="s">
        <v>31</v>
      </c>
      <c r="C7442" s="6" t="s">
        <v>31</v>
      </c>
      <c r="D7442" s="6" t="s">
        <v>31</v>
      </c>
      <c r="E7442" s="6" t="s">
        <v>31</v>
      </c>
    </row>
    <row r="7443" spans="1:5" ht="12" x14ac:dyDescent="0.2">
      <c r="A7443" s="6" t="s">
        <v>3924</v>
      </c>
      <c r="B7443" s="6" t="s">
        <v>31</v>
      </c>
      <c r="C7443" s="6" t="s">
        <v>31</v>
      </c>
      <c r="D7443" s="6" t="s">
        <v>31</v>
      </c>
      <c r="E7443" s="6" t="s">
        <v>31</v>
      </c>
    </row>
    <row r="7444" spans="1:5" ht="12" x14ac:dyDescent="0.2">
      <c r="A7444" s="6" t="s">
        <v>3925</v>
      </c>
      <c r="B7444" s="9">
        <v>0</v>
      </c>
      <c r="C7444" s="9">
        <v>0</v>
      </c>
      <c r="D7444" s="9">
        <v>0</v>
      </c>
      <c r="E7444" s="9">
        <v>0</v>
      </c>
    </row>
    <row r="7445" spans="1:5" ht="12" x14ac:dyDescent="0.2">
      <c r="A7445" s="6" t="s">
        <v>31</v>
      </c>
      <c r="B7445" s="6" t="s">
        <v>31</v>
      </c>
      <c r="C7445" s="6" t="s">
        <v>31</v>
      </c>
      <c r="D7445" s="6" t="s">
        <v>31</v>
      </c>
      <c r="E7445" s="6" t="s">
        <v>31</v>
      </c>
    </row>
    <row r="7446" spans="1:5" ht="12" x14ac:dyDescent="0.2">
      <c r="A7446" s="6" t="s">
        <v>31</v>
      </c>
      <c r="B7446" s="6" t="s">
        <v>31</v>
      </c>
      <c r="C7446" s="6" t="s">
        <v>31</v>
      </c>
      <c r="D7446" s="6" t="s">
        <v>31</v>
      </c>
      <c r="E7446" s="6" t="s">
        <v>31</v>
      </c>
    </row>
    <row r="7447" spans="1:5" ht="12" x14ac:dyDescent="0.2">
      <c r="A7447" s="6" t="s">
        <v>1522</v>
      </c>
      <c r="B7447" s="6" t="s">
        <v>31</v>
      </c>
      <c r="C7447" s="6" t="s">
        <v>31</v>
      </c>
      <c r="D7447" s="6" t="s">
        <v>31</v>
      </c>
      <c r="E7447" s="6" t="s">
        <v>31</v>
      </c>
    </row>
    <row r="7448" spans="1:5" ht="12" x14ac:dyDescent="0.2">
      <c r="A7448" s="6" t="s">
        <v>3926</v>
      </c>
      <c r="B7448" s="6" t="s">
        <v>31</v>
      </c>
      <c r="C7448" s="6" t="s">
        <v>31</v>
      </c>
      <c r="D7448" s="6" t="s">
        <v>31</v>
      </c>
      <c r="E7448" s="6" t="s">
        <v>31</v>
      </c>
    </row>
    <row r="7449" spans="1:5" ht="12" x14ac:dyDescent="0.2">
      <c r="A7449" s="6" t="s">
        <v>3927</v>
      </c>
      <c r="B7449" s="6" t="s">
        <v>31</v>
      </c>
      <c r="C7449" s="6" t="s">
        <v>31</v>
      </c>
      <c r="D7449" s="6" t="s">
        <v>31</v>
      </c>
      <c r="E7449" s="6" t="s">
        <v>31</v>
      </c>
    </row>
    <row r="7450" spans="1:5" ht="12" x14ac:dyDescent="0.2">
      <c r="A7450" s="6" t="s">
        <v>3928</v>
      </c>
      <c r="B7450" s="9">
        <v>0</v>
      </c>
      <c r="C7450" s="9">
        <v>0</v>
      </c>
      <c r="D7450" s="9">
        <v>0</v>
      </c>
      <c r="E7450" s="9">
        <v>0</v>
      </c>
    </row>
    <row r="7451" spans="1:5" ht="12" x14ac:dyDescent="0.2">
      <c r="A7451" s="6" t="s">
        <v>31</v>
      </c>
      <c r="B7451" s="6" t="s">
        <v>31</v>
      </c>
      <c r="C7451" s="6" t="s">
        <v>31</v>
      </c>
      <c r="D7451" s="6" t="s">
        <v>31</v>
      </c>
      <c r="E7451" s="6" t="s">
        <v>31</v>
      </c>
    </row>
    <row r="7452" spans="1:5" ht="12" x14ac:dyDescent="0.2">
      <c r="A7452" s="6" t="s">
        <v>31</v>
      </c>
      <c r="B7452" s="6" t="s">
        <v>31</v>
      </c>
      <c r="C7452" s="6" t="s">
        <v>31</v>
      </c>
      <c r="D7452" s="6" t="s">
        <v>31</v>
      </c>
      <c r="E7452" s="6" t="s">
        <v>31</v>
      </c>
    </row>
    <row r="7453" spans="1:5" ht="12" x14ac:dyDescent="0.2">
      <c r="A7453" s="7" t="s">
        <v>3929</v>
      </c>
      <c r="B7453" s="8">
        <v>0</v>
      </c>
      <c r="C7453" s="8">
        <v>0</v>
      </c>
      <c r="D7453" s="8">
        <v>0</v>
      </c>
      <c r="E7453" s="8">
        <v>0</v>
      </c>
    </row>
    <row r="7454" spans="1:5" ht="12" x14ac:dyDescent="0.2">
      <c r="A7454" s="6" t="s">
        <v>3923</v>
      </c>
      <c r="B7454" s="6" t="s">
        <v>31</v>
      </c>
      <c r="C7454" s="6" t="s">
        <v>31</v>
      </c>
      <c r="D7454" s="6" t="s">
        <v>31</v>
      </c>
      <c r="E7454" s="6" t="s">
        <v>31</v>
      </c>
    </row>
    <row r="7455" spans="1:5" ht="12" x14ac:dyDescent="0.2">
      <c r="A7455" s="6" t="s">
        <v>31</v>
      </c>
      <c r="B7455" s="6" t="s">
        <v>31</v>
      </c>
      <c r="C7455" s="6" t="s">
        <v>31</v>
      </c>
      <c r="D7455" s="6" t="s">
        <v>31</v>
      </c>
      <c r="E7455" s="6" t="s">
        <v>31</v>
      </c>
    </row>
    <row r="7456" spans="1:5" ht="12" x14ac:dyDescent="0.2">
      <c r="A7456" s="6" t="s">
        <v>1349</v>
      </c>
      <c r="B7456" s="6" t="s">
        <v>31</v>
      </c>
      <c r="C7456" s="6" t="s">
        <v>31</v>
      </c>
      <c r="D7456" s="6" t="s">
        <v>31</v>
      </c>
      <c r="E7456" s="6" t="s">
        <v>31</v>
      </c>
    </row>
    <row r="7457" spans="1:5" ht="12" x14ac:dyDescent="0.2">
      <c r="A7457" s="6" t="s">
        <v>1350</v>
      </c>
      <c r="B7457" s="6" t="s">
        <v>31</v>
      </c>
      <c r="C7457" s="6" t="s">
        <v>31</v>
      </c>
      <c r="D7457" s="6" t="s">
        <v>31</v>
      </c>
      <c r="E7457" s="6" t="s">
        <v>31</v>
      </c>
    </row>
    <row r="7458" spans="1:5" ht="12" x14ac:dyDescent="0.2">
      <c r="A7458" s="6" t="s">
        <v>1351</v>
      </c>
      <c r="B7458" s="6" t="s">
        <v>31</v>
      </c>
      <c r="C7458" s="6" t="s">
        <v>31</v>
      </c>
      <c r="D7458" s="6" t="s">
        <v>31</v>
      </c>
      <c r="E7458" s="6" t="s">
        <v>31</v>
      </c>
    </row>
    <row r="7459" spans="1:5" ht="12" x14ac:dyDescent="0.2">
      <c r="A7459" s="6" t="s">
        <v>31</v>
      </c>
      <c r="B7459" s="6" t="s">
        <v>31</v>
      </c>
      <c r="C7459" s="6" t="s">
        <v>31</v>
      </c>
      <c r="D7459" s="6" t="s">
        <v>31</v>
      </c>
      <c r="E7459" s="6" t="s">
        <v>31</v>
      </c>
    </row>
    <row r="7460" spans="1:5" ht="12" x14ac:dyDescent="0.2">
      <c r="A7460" s="6" t="s">
        <v>1906</v>
      </c>
      <c r="B7460" s="6" t="s">
        <v>31</v>
      </c>
      <c r="C7460" s="6" t="s">
        <v>31</v>
      </c>
      <c r="D7460" s="6" t="s">
        <v>31</v>
      </c>
      <c r="E7460" s="6" t="s">
        <v>31</v>
      </c>
    </row>
    <row r="7461" spans="1:5" ht="12" x14ac:dyDescent="0.2">
      <c r="A7461" s="6" t="s">
        <v>3930</v>
      </c>
      <c r="B7461" s="6" t="s">
        <v>31</v>
      </c>
      <c r="C7461" s="6" t="s">
        <v>31</v>
      </c>
      <c r="D7461" s="6" t="s">
        <v>31</v>
      </c>
      <c r="E7461" s="6" t="s">
        <v>31</v>
      </c>
    </row>
    <row r="7462" spans="1:5" ht="12" x14ac:dyDescent="0.2">
      <c r="A7462" s="6" t="s">
        <v>3925</v>
      </c>
      <c r="B7462" s="9">
        <v>0</v>
      </c>
      <c r="C7462" s="9">
        <v>0</v>
      </c>
      <c r="D7462" s="9">
        <v>0</v>
      </c>
      <c r="E7462" s="9">
        <v>0</v>
      </c>
    </row>
    <row r="7463" spans="1:5" ht="12" x14ac:dyDescent="0.2">
      <c r="A7463" s="6" t="s">
        <v>31</v>
      </c>
      <c r="B7463" s="6" t="s">
        <v>31</v>
      </c>
      <c r="C7463" s="6" t="s">
        <v>31</v>
      </c>
      <c r="D7463" s="6" t="s">
        <v>31</v>
      </c>
      <c r="E7463" s="6" t="s">
        <v>31</v>
      </c>
    </row>
    <row r="7464" spans="1:5" ht="12" x14ac:dyDescent="0.2">
      <c r="A7464" s="6" t="s">
        <v>31</v>
      </c>
      <c r="B7464" s="6" t="s">
        <v>31</v>
      </c>
      <c r="C7464" s="6" t="s">
        <v>31</v>
      </c>
      <c r="D7464" s="6" t="s">
        <v>31</v>
      </c>
      <c r="E7464" s="6" t="s">
        <v>31</v>
      </c>
    </row>
    <row r="7465" spans="1:5" ht="12" x14ac:dyDescent="0.2">
      <c r="A7465" s="6" t="s">
        <v>1522</v>
      </c>
      <c r="B7465" s="6" t="s">
        <v>31</v>
      </c>
      <c r="C7465" s="6" t="s">
        <v>31</v>
      </c>
      <c r="D7465" s="6" t="s">
        <v>31</v>
      </c>
      <c r="E7465" s="6" t="s">
        <v>31</v>
      </c>
    </row>
    <row r="7466" spans="1:5" ht="12" x14ac:dyDescent="0.2">
      <c r="A7466" s="6" t="s">
        <v>3926</v>
      </c>
      <c r="B7466" s="6" t="s">
        <v>31</v>
      </c>
      <c r="C7466" s="6" t="s">
        <v>31</v>
      </c>
      <c r="D7466" s="6" t="s">
        <v>31</v>
      </c>
      <c r="E7466" s="6" t="s">
        <v>31</v>
      </c>
    </row>
    <row r="7467" spans="1:5" ht="12" x14ac:dyDescent="0.2">
      <c r="A7467" s="6" t="s">
        <v>3927</v>
      </c>
      <c r="B7467" s="6" t="s">
        <v>31</v>
      </c>
      <c r="C7467" s="6" t="s">
        <v>31</v>
      </c>
      <c r="D7467" s="6" t="s">
        <v>31</v>
      </c>
      <c r="E7467" s="6" t="s">
        <v>31</v>
      </c>
    </row>
    <row r="7468" spans="1:5" ht="12" x14ac:dyDescent="0.2">
      <c r="A7468" s="6" t="s">
        <v>3928</v>
      </c>
      <c r="B7468" s="9">
        <v>0</v>
      </c>
      <c r="C7468" s="9">
        <v>0</v>
      </c>
      <c r="D7468" s="9">
        <v>0</v>
      </c>
      <c r="E7468" s="9">
        <v>0</v>
      </c>
    </row>
    <row r="7469" spans="1:5" ht="12" x14ac:dyDescent="0.2">
      <c r="A7469" s="6" t="s">
        <v>31</v>
      </c>
      <c r="B7469" s="6" t="s">
        <v>31</v>
      </c>
      <c r="C7469" s="6" t="s">
        <v>31</v>
      </c>
      <c r="D7469" s="6" t="s">
        <v>31</v>
      </c>
      <c r="E7469" s="6" t="s">
        <v>31</v>
      </c>
    </row>
    <row r="7470" spans="1:5" ht="12" x14ac:dyDescent="0.2">
      <c r="A7470" s="6" t="s">
        <v>31</v>
      </c>
      <c r="B7470" s="6" t="s">
        <v>31</v>
      </c>
      <c r="C7470" s="6" t="s">
        <v>31</v>
      </c>
      <c r="D7470" s="6" t="s">
        <v>31</v>
      </c>
      <c r="E7470" s="6" t="s">
        <v>31</v>
      </c>
    </row>
    <row r="7471" spans="1:5" ht="12" x14ac:dyDescent="0.2">
      <c r="A7471" s="7" t="s">
        <v>3931</v>
      </c>
      <c r="B7471" s="8">
        <v>2372</v>
      </c>
      <c r="C7471" s="8">
        <v>29660</v>
      </c>
      <c r="D7471" s="8">
        <v>0</v>
      </c>
      <c r="E7471" s="8">
        <v>32032</v>
      </c>
    </row>
    <row r="7472" spans="1:5" ht="12" x14ac:dyDescent="0.2">
      <c r="A7472" s="6" t="s">
        <v>3932</v>
      </c>
      <c r="B7472" s="6" t="s">
        <v>31</v>
      </c>
      <c r="C7472" s="6" t="s">
        <v>31</v>
      </c>
      <c r="D7472" s="6" t="s">
        <v>31</v>
      </c>
      <c r="E7472" s="6" t="s">
        <v>31</v>
      </c>
    </row>
    <row r="7473" spans="1:5" ht="12" x14ac:dyDescent="0.2">
      <c r="A7473" s="6" t="s">
        <v>3085</v>
      </c>
      <c r="B7473" s="6" t="s">
        <v>31</v>
      </c>
      <c r="C7473" s="6" t="s">
        <v>31</v>
      </c>
      <c r="D7473" s="6" t="s">
        <v>31</v>
      </c>
      <c r="E7473" s="6" t="s">
        <v>31</v>
      </c>
    </row>
    <row r="7474" spans="1:5" ht="12" x14ac:dyDescent="0.2">
      <c r="A7474" s="6" t="s">
        <v>31</v>
      </c>
      <c r="B7474" s="6" t="s">
        <v>31</v>
      </c>
      <c r="C7474" s="6" t="s">
        <v>31</v>
      </c>
      <c r="D7474" s="6" t="s">
        <v>31</v>
      </c>
      <c r="E7474" s="6" t="s">
        <v>31</v>
      </c>
    </row>
    <row r="7475" spans="1:5" ht="12" x14ac:dyDescent="0.2">
      <c r="A7475" s="6" t="s">
        <v>1349</v>
      </c>
      <c r="B7475" s="6" t="s">
        <v>31</v>
      </c>
      <c r="C7475" s="6" t="s">
        <v>31</v>
      </c>
      <c r="D7475" s="6" t="s">
        <v>31</v>
      </c>
      <c r="E7475" s="6" t="s">
        <v>31</v>
      </c>
    </row>
    <row r="7476" spans="1:5" ht="12" x14ac:dyDescent="0.2">
      <c r="A7476" s="6" t="s">
        <v>1350</v>
      </c>
      <c r="B7476" s="6" t="s">
        <v>31</v>
      </c>
      <c r="C7476" s="6" t="s">
        <v>31</v>
      </c>
      <c r="D7476" s="6" t="s">
        <v>31</v>
      </c>
      <c r="E7476" s="6" t="s">
        <v>31</v>
      </c>
    </row>
    <row r="7477" spans="1:5" ht="12" x14ac:dyDescent="0.2">
      <c r="A7477" s="6" t="s">
        <v>1351</v>
      </c>
      <c r="B7477" s="6" t="s">
        <v>31</v>
      </c>
      <c r="C7477" s="6" t="s">
        <v>31</v>
      </c>
      <c r="D7477" s="6" t="s">
        <v>31</v>
      </c>
      <c r="E7477" s="6" t="s">
        <v>31</v>
      </c>
    </row>
    <row r="7478" spans="1:5" ht="12" x14ac:dyDescent="0.2">
      <c r="A7478" s="6" t="s">
        <v>31</v>
      </c>
      <c r="B7478" s="6" t="s">
        <v>31</v>
      </c>
      <c r="C7478" s="6" t="s">
        <v>31</v>
      </c>
      <c r="D7478" s="6" t="s">
        <v>31</v>
      </c>
      <c r="E7478" s="6" t="s">
        <v>31</v>
      </c>
    </row>
    <row r="7479" spans="1:5" ht="12" x14ac:dyDescent="0.2">
      <c r="A7479" s="6" t="s">
        <v>3933</v>
      </c>
      <c r="B7479" s="6" t="s">
        <v>31</v>
      </c>
      <c r="C7479" s="6" t="s">
        <v>31</v>
      </c>
      <c r="D7479" s="6" t="s">
        <v>31</v>
      </c>
      <c r="E7479" s="6" t="s">
        <v>31</v>
      </c>
    </row>
    <row r="7480" spans="1:5" ht="12" x14ac:dyDescent="0.2">
      <c r="A7480" s="6" t="s">
        <v>3934</v>
      </c>
      <c r="B7480" s="6" t="s">
        <v>31</v>
      </c>
      <c r="C7480" s="6" t="s">
        <v>31</v>
      </c>
      <c r="D7480" s="6" t="s">
        <v>31</v>
      </c>
      <c r="E7480" s="6" t="s">
        <v>31</v>
      </c>
    </row>
    <row r="7481" spans="1:5" ht="12" x14ac:dyDescent="0.2">
      <c r="A7481" s="6" t="s">
        <v>3935</v>
      </c>
      <c r="B7481" s="9">
        <v>2372</v>
      </c>
      <c r="C7481" s="9">
        <v>0</v>
      </c>
      <c r="D7481" s="9">
        <v>0</v>
      </c>
      <c r="E7481" s="9">
        <v>2372</v>
      </c>
    </row>
    <row r="7482" spans="1:5" ht="12" x14ac:dyDescent="0.2">
      <c r="A7482" s="6" t="s">
        <v>3936</v>
      </c>
      <c r="B7482" s="6" t="s">
        <v>31</v>
      </c>
      <c r="C7482" s="6" t="s">
        <v>31</v>
      </c>
      <c r="D7482" s="6" t="s">
        <v>31</v>
      </c>
      <c r="E7482" s="6" t="s">
        <v>31</v>
      </c>
    </row>
    <row r="7483" spans="1:5" ht="12" x14ac:dyDescent="0.2">
      <c r="A7483" s="6" t="s">
        <v>3937</v>
      </c>
      <c r="B7483" s="9">
        <v>0</v>
      </c>
      <c r="C7483" s="9">
        <v>29660</v>
      </c>
      <c r="D7483" s="9">
        <v>0</v>
      </c>
      <c r="E7483" s="9">
        <v>29660</v>
      </c>
    </row>
    <row r="7484" spans="1:5" ht="12" x14ac:dyDescent="0.2">
      <c r="A7484" s="6" t="s">
        <v>3938</v>
      </c>
      <c r="B7484" s="6" t="s">
        <v>31</v>
      </c>
      <c r="C7484" s="6" t="s">
        <v>31</v>
      </c>
      <c r="D7484" s="6" t="s">
        <v>31</v>
      </c>
      <c r="E7484" s="6" t="s">
        <v>31</v>
      </c>
    </row>
    <row r="7485" spans="1:5" ht="12" x14ac:dyDescent="0.2">
      <c r="A7485" s="6" t="s">
        <v>1515</v>
      </c>
      <c r="B7485" s="9">
        <v>0</v>
      </c>
      <c r="C7485" s="9">
        <v>0</v>
      </c>
      <c r="D7485" s="9">
        <v>0</v>
      </c>
      <c r="E7485" s="9">
        <v>0</v>
      </c>
    </row>
    <row r="7486" spans="1:5" ht="12" x14ac:dyDescent="0.2">
      <c r="A7486" s="6" t="s">
        <v>3939</v>
      </c>
      <c r="B7486" s="6" t="s">
        <v>31</v>
      </c>
      <c r="C7486" s="6" t="s">
        <v>31</v>
      </c>
      <c r="D7486" s="6" t="s">
        <v>31</v>
      </c>
      <c r="E7486" s="6" t="s">
        <v>31</v>
      </c>
    </row>
    <row r="7487" spans="1:5" ht="12" x14ac:dyDescent="0.2">
      <c r="A7487" s="6" t="s">
        <v>3925</v>
      </c>
      <c r="B7487" s="9">
        <v>2372</v>
      </c>
      <c r="C7487" s="9">
        <v>29660</v>
      </c>
      <c r="D7487" s="9">
        <v>0</v>
      </c>
      <c r="E7487" s="9">
        <v>32032</v>
      </c>
    </row>
    <row r="7488" spans="1:5" ht="12" x14ac:dyDescent="0.2">
      <c r="A7488" s="6" t="s">
        <v>31</v>
      </c>
      <c r="B7488" s="6" t="s">
        <v>31</v>
      </c>
      <c r="C7488" s="6" t="s">
        <v>31</v>
      </c>
      <c r="D7488" s="6" t="s">
        <v>31</v>
      </c>
      <c r="E7488" s="6" t="s">
        <v>31</v>
      </c>
    </row>
    <row r="7489" spans="1:5" ht="12" x14ac:dyDescent="0.2">
      <c r="A7489" s="6" t="s">
        <v>31</v>
      </c>
      <c r="B7489" s="6" t="s">
        <v>31</v>
      </c>
      <c r="C7489" s="6" t="s">
        <v>31</v>
      </c>
      <c r="D7489" s="6" t="s">
        <v>31</v>
      </c>
      <c r="E7489" s="6" t="s">
        <v>31</v>
      </c>
    </row>
    <row r="7490" spans="1:5" ht="12" x14ac:dyDescent="0.2">
      <c r="A7490" s="7" t="s">
        <v>3940</v>
      </c>
      <c r="B7490" s="8">
        <v>0</v>
      </c>
      <c r="C7490" s="8">
        <v>0</v>
      </c>
      <c r="D7490" s="8">
        <v>0</v>
      </c>
      <c r="E7490" s="8">
        <v>0</v>
      </c>
    </row>
    <row r="7491" spans="1:5" ht="12" x14ac:dyDescent="0.2">
      <c r="A7491" s="6" t="s">
        <v>3932</v>
      </c>
      <c r="B7491" s="6" t="s">
        <v>31</v>
      </c>
      <c r="C7491" s="6" t="s">
        <v>31</v>
      </c>
      <c r="D7491" s="6" t="s">
        <v>31</v>
      </c>
      <c r="E7491" s="6" t="s">
        <v>31</v>
      </c>
    </row>
    <row r="7492" spans="1:5" ht="12" x14ac:dyDescent="0.2">
      <c r="A7492" s="6" t="s">
        <v>31</v>
      </c>
      <c r="B7492" s="6" t="s">
        <v>31</v>
      </c>
      <c r="C7492" s="6" t="s">
        <v>31</v>
      </c>
      <c r="D7492" s="6" t="s">
        <v>31</v>
      </c>
      <c r="E7492" s="6" t="s">
        <v>31</v>
      </c>
    </row>
    <row r="7493" spans="1:5" ht="12" x14ac:dyDescent="0.2">
      <c r="A7493" s="6" t="s">
        <v>1349</v>
      </c>
      <c r="B7493" s="6" t="s">
        <v>31</v>
      </c>
      <c r="C7493" s="6" t="s">
        <v>31</v>
      </c>
      <c r="D7493" s="6" t="s">
        <v>31</v>
      </c>
      <c r="E7493" s="6" t="s">
        <v>31</v>
      </c>
    </row>
    <row r="7494" spans="1:5" ht="12" x14ac:dyDescent="0.2">
      <c r="A7494" s="6" t="s">
        <v>1350</v>
      </c>
      <c r="B7494" s="6" t="s">
        <v>31</v>
      </c>
      <c r="C7494" s="6" t="s">
        <v>31</v>
      </c>
      <c r="D7494" s="6" t="s">
        <v>31</v>
      </c>
      <c r="E7494" s="6" t="s">
        <v>31</v>
      </c>
    </row>
    <row r="7495" spans="1:5" ht="12" x14ac:dyDescent="0.2">
      <c r="A7495" s="6" t="s">
        <v>1351</v>
      </c>
      <c r="B7495" s="6" t="s">
        <v>31</v>
      </c>
      <c r="C7495" s="6" t="s">
        <v>31</v>
      </c>
      <c r="D7495" s="6" t="s">
        <v>31</v>
      </c>
      <c r="E7495" s="6" t="s">
        <v>31</v>
      </c>
    </row>
    <row r="7496" spans="1:5" ht="12" x14ac:dyDescent="0.2">
      <c r="A7496" s="6" t="s">
        <v>31</v>
      </c>
      <c r="B7496" s="6" t="s">
        <v>31</v>
      </c>
      <c r="C7496" s="6" t="s">
        <v>31</v>
      </c>
      <c r="D7496" s="6" t="s">
        <v>31</v>
      </c>
      <c r="E7496" s="6" t="s">
        <v>31</v>
      </c>
    </row>
    <row r="7497" spans="1:5" ht="12" x14ac:dyDescent="0.2">
      <c r="A7497" s="6" t="s">
        <v>1906</v>
      </c>
      <c r="B7497" s="6" t="s">
        <v>31</v>
      </c>
      <c r="C7497" s="6" t="s">
        <v>31</v>
      </c>
      <c r="D7497" s="6" t="s">
        <v>31</v>
      </c>
      <c r="E7497" s="6" t="s">
        <v>31</v>
      </c>
    </row>
    <row r="7498" spans="1:5" ht="12" x14ac:dyDescent="0.2">
      <c r="A7498" s="6" t="s">
        <v>3941</v>
      </c>
      <c r="B7498" s="6" t="s">
        <v>31</v>
      </c>
      <c r="C7498" s="6" t="s">
        <v>31</v>
      </c>
      <c r="D7498" s="6" t="s">
        <v>31</v>
      </c>
      <c r="E7498" s="6" t="s">
        <v>31</v>
      </c>
    </row>
    <row r="7499" spans="1:5" ht="12" x14ac:dyDescent="0.2">
      <c r="A7499" s="6" t="s">
        <v>3925</v>
      </c>
      <c r="B7499" s="9">
        <v>0</v>
      </c>
      <c r="C7499" s="9">
        <v>0</v>
      </c>
      <c r="D7499" s="9">
        <v>0</v>
      </c>
      <c r="E7499" s="9">
        <v>0</v>
      </c>
    </row>
    <row r="7500" spans="1:5" ht="12" x14ac:dyDescent="0.2">
      <c r="A7500" s="6" t="s">
        <v>31</v>
      </c>
      <c r="B7500" s="6" t="s">
        <v>31</v>
      </c>
      <c r="C7500" s="6" t="s">
        <v>31</v>
      </c>
      <c r="D7500" s="6" t="s">
        <v>31</v>
      </c>
      <c r="E7500" s="6" t="s">
        <v>31</v>
      </c>
    </row>
    <row r="7501" spans="1:5" ht="12" x14ac:dyDescent="0.2">
      <c r="A7501" s="6" t="s">
        <v>31</v>
      </c>
      <c r="B7501" s="6" t="s">
        <v>31</v>
      </c>
      <c r="C7501" s="6" t="s">
        <v>31</v>
      </c>
      <c r="D7501" s="6" t="s">
        <v>31</v>
      </c>
      <c r="E7501" s="6" t="s">
        <v>31</v>
      </c>
    </row>
    <row r="7502" spans="1:5" ht="12" x14ac:dyDescent="0.2">
      <c r="A7502" s="6" t="s">
        <v>1522</v>
      </c>
      <c r="B7502" s="6" t="s">
        <v>31</v>
      </c>
      <c r="C7502" s="6" t="s">
        <v>31</v>
      </c>
      <c r="D7502" s="6" t="s">
        <v>31</v>
      </c>
      <c r="E7502" s="6" t="s">
        <v>31</v>
      </c>
    </row>
    <row r="7503" spans="1:5" ht="12" x14ac:dyDescent="0.2">
      <c r="A7503" s="6" t="s">
        <v>3926</v>
      </c>
      <c r="B7503" s="6" t="s">
        <v>31</v>
      </c>
      <c r="C7503" s="6" t="s">
        <v>31</v>
      </c>
      <c r="D7503" s="6" t="s">
        <v>31</v>
      </c>
      <c r="E7503" s="6" t="s">
        <v>31</v>
      </c>
    </row>
    <row r="7504" spans="1:5" ht="12" x14ac:dyDescent="0.2">
      <c r="A7504" s="6" t="s">
        <v>3928</v>
      </c>
      <c r="B7504" s="9">
        <v>0</v>
      </c>
      <c r="C7504" s="9">
        <v>0</v>
      </c>
      <c r="D7504" s="9">
        <v>0</v>
      </c>
      <c r="E7504" s="9">
        <v>0</v>
      </c>
    </row>
    <row r="7505" spans="1:5" ht="12" x14ac:dyDescent="0.2">
      <c r="A7505" s="6" t="s">
        <v>31</v>
      </c>
      <c r="B7505" s="6" t="s">
        <v>31</v>
      </c>
      <c r="C7505" s="6" t="s">
        <v>31</v>
      </c>
      <c r="D7505" s="6" t="s">
        <v>31</v>
      </c>
      <c r="E7505" s="6" t="s">
        <v>31</v>
      </c>
    </row>
    <row r="7506" spans="1:5" ht="12" x14ac:dyDescent="0.2">
      <c r="A7506" s="6" t="s">
        <v>31</v>
      </c>
      <c r="B7506" s="6" t="s">
        <v>31</v>
      </c>
      <c r="C7506" s="6" t="s">
        <v>31</v>
      </c>
      <c r="D7506" s="6" t="s">
        <v>31</v>
      </c>
      <c r="E7506" s="6" t="s">
        <v>31</v>
      </c>
    </row>
    <row r="7507" spans="1:5" ht="12" x14ac:dyDescent="0.2">
      <c r="A7507" s="7" t="s">
        <v>3942</v>
      </c>
      <c r="B7507" s="8">
        <v>0</v>
      </c>
      <c r="C7507" s="8">
        <v>13333</v>
      </c>
      <c r="D7507" s="8">
        <v>0</v>
      </c>
      <c r="E7507" s="8">
        <v>13333</v>
      </c>
    </row>
    <row r="7508" spans="1:5" ht="12" x14ac:dyDescent="0.2">
      <c r="A7508" s="6" t="s">
        <v>3943</v>
      </c>
      <c r="B7508" s="6" t="s">
        <v>31</v>
      </c>
      <c r="C7508" s="6" t="s">
        <v>31</v>
      </c>
      <c r="D7508" s="6" t="s">
        <v>31</v>
      </c>
      <c r="E7508" s="6" t="s">
        <v>31</v>
      </c>
    </row>
    <row r="7509" spans="1:5" ht="12" x14ac:dyDescent="0.2">
      <c r="A7509" s="6" t="s">
        <v>3661</v>
      </c>
      <c r="B7509" s="6" t="s">
        <v>31</v>
      </c>
      <c r="C7509" s="6" t="s">
        <v>31</v>
      </c>
      <c r="D7509" s="6" t="s">
        <v>31</v>
      </c>
      <c r="E7509" s="6" t="s">
        <v>31</v>
      </c>
    </row>
    <row r="7510" spans="1:5" ht="12" x14ac:dyDescent="0.2">
      <c r="A7510" s="6" t="s">
        <v>31</v>
      </c>
      <c r="B7510" s="6" t="s">
        <v>31</v>
      </c>
      <c r="C7510" s="6" t="s">
        <v>31</v>
      </c>
      <c r="D7510" s="6" t="s">
        <v>31</v>
      </c>
      <c r="E7510" s="6" t="s">
        <v>31</v>
      </c>
    </row>
    <row r="7511" spans="1:5" ht="12" x14ac:dyDescent="0.2">
      <c r="A7511" s="6" t="s">
        <v>1349</v>
      </c>
      <c r="B7511" s="6" t="s">
        <v>31</v>
      </c>
      <c r="C7511" s="6" t="s">
        <v>31</v>
      </c>
      <c r="D7511" s="6" t="s">
        <v>31</v>
      </c>
      <c r="E7511" s="6" t="s">
        <v>31</v>
      </c>
    </row>
    <row r="7512" spans="1:5" ht="12" x14ac:dyDescent="0.2">
      <c r="A7512" s="6" t="s">
        <v>1350</v>
      </c>
      <c r="B7512" s="6" t="s">
        <v>31</v>
      </c>
      <c r="C7512" s="6" t="s">
        <v>31</v>
      </c>
      <c r="D7512" s="6" t="s">
        <v>31</v>
      </c>
      <c r="E7512" s="6" t="s">
        <v>31</v>
      </c>
    </row>
    <row r="7513" spans="1:5" ht="12" x14ac:dyDescent="0.2">
      <c r="A7513" s="6" t="s">
        <v>1351</v>
      </c>
      <c r="B7513" s="6" t="s">
        <v>31</v>
      </c>
      <c r="C7513" s="6" t="s">
        <v>31</v>
      </c>
      <c r="D7513" s="6" t="s">
        <v>31</v>
      </c>
      <c r="E7513" s="6" t="s">
        <v>31</v>
      </c>
    </row>
    <row r="7514" spans="1:5" ht="12" x14ac:dyDescent="0.2">
      <c r="A7514" s="6" t="s">
        <v>31</v>
      </c>
      <c r="B7514" s="6" t="s">
        <v>31</v>
      </c>
      <c r="C7514" s="6" t="s">
        <v>31</v>
      </c>
      <c r="D7514" s="6" t="s">
        <v>31</v>
      </c>
      <c r="E7514" s="6" t="s">
        <v>31</v>
      </c>
    </row>
    <row r="7515" spans="1:5" ht="12" x14ac:dyDescent="0.2">
      <c r="A7515" s="6" t="s">
        <v>3944</v>
      </c>
      <c r="B7515" s="6" t="s">
        <v>31</v>
      </c>
      <c r="C7515" s="6" t="s">
        <v>31</v>
      </c>
      <c r="D7515" s="6" t="s">
        <v>31</v>
      </c>
      <c r="E7515" s="6" t="s">
        <v>31</v>
      </c>
    </row>
    <row r="7516" spans="1:5" ht="12" x14ac:dyDescent="0.2">
      <c r="A7516" s="6" t="s">
        <v>1511</v>
      </c>
      <c r="B7516" s="9">
        <v>0</v>
      </c>
      <c r="C7516" s="9">
        <v>0</v>
      </c>
      <c r="D7516" s="9">
        <v>0</v>
      </c>
      <c r="E7516" s="9">
        <v>0</v>
      </c>
    </row>
    <row r="7517" spans="1:5" ht="12" x14ac:dyDescent="0.2">
      <c r="A7517" s="6" t="s">
        <v>3945</v>
      </c>
      <c r="B7517" s="6" t="s">
        <v>31</v>
      </c>
      <c r="C7517" s="6" t="s">
        <v>31</v>
      </c>
      <c r="D7517" s="6" t="s">
        <v>31</v>
      </c>
      <c r="E7517" s="6" t="s">
        <v>31</v>
      </c>
    </row>
    <row r="7518" spans="1:5" ht="12" x14ac:dyDescent="0.2">
      <c r="A7518" s="6" t="s">
        <v>3946</v>
      </c>
      <c r="B7518" s="9">
        <v>0</v>
      </c>
      <c r="C7518" s="9">
        <v>13333</v>
      </c>
      <c r="D7518" s="9">
        <v>0</v>
      </c>
      <c r="E7518" s="9">
        <v>13333</v>
      </c>
    </row>
    <row r="7519" spans="1:5" ht="12" x14ac:dyDescent="0.2">
      <c r="A7519" s="6" t="s">
        <v>3947</v>
      </c>
      <c r="B7519" s="6" t="s">
        <v>31</v>
      </c>
      <c r="C7519" s="6" t="s">
        <v>31</v>
      </c>
      <c r="D7519" s="6" t="s">
        <v>31</v>
      </c>
      <c r="E7519" s="6" t="s">
        <v>31</v>
      </c>
    </row>
    <row r="7520" spans="1:5" ht="12" x14ac:dyDescent="0.2">
      <c r="A7520" s="6" t="s">
        <v>1515</v>
      </c>
      <c r="B7520" s="9">
        <v>0</v>
      </c>
      <c r="C7520" s="9">
        <v>0</v>
      </c>
      <c r="D7520" s="9">
        <v>0</v>
      </c>
      <c r="E7520" s="9">
        <v>0</v>
      </c>
    </row>
    <row r="7521" spans="1:5" ht="12" x14ac:dyDescent="0.2">
      <c r="A7521" s="6" t="s">
        <v>3948</v>
      </c>
      <c r="B7521" s="6" t="s">
        <v>31</v>
      </c>
      <c r="C7521" s="6" t="s">
        <v>31</v>
      </c>
      <c r="D7521" s="6" t="s">
        <v>31</v>
      </c>
      <c r="E7521" s="6" t="s">
        <v>31</v>
      </c>
    </row>
    <row r="7522" spans="1:5" ht="12" x14ac:dyDescent="0.2">
      <c r="A7522" s="6" t="s">
        <v>3925</v>
      </c>
      <c r="B7522" s="9">
        <v>0</v>
      </c>
      <c r="C7522" s="9">
        <v>13333</v>
      </c>
      <c r="D7522" s="9">
        <v>0</v>
      </c>
      <c r="E7522" s="9">
        <v>13333</v>
      </c>
    </row>
    <row r="7523" spans="1:5" ht="12" x14ac:dyDescent="0.2">
      <c r="A7523" s="6" t="s">
        <v>31</v>
      </c>
      <c r="B7523" s="6" t="s">
        <v>31</v>
      </c>
      <c r="C7523" s="6" t="s">
        <v>31</v>
      </c>
      <c r="D7523" s="6" t="s">
        <v>31</v>
      </c>
      <c r="E7523" s="6" t="s">
        <v>31</v>
      </c>
    </row>
    <row r="7524" spans="1:5" ht="12" x14ac:dyDescent="0.2">
      <c r="A7524" s="6" t="s">
        <v>31</v>
      </c>
      <c r="B7524" s="6" t="s">
        <v>31</v>
      </c>
      <c r="C7524" s="6" t="s">
        <v>31</v>
      </c>
      <c r="D7524" s="6" t="s">
        <v>31</v>
      </c>
      <c r="E7524" s="6" t="s">
        <v>31</v>
      </c>
    </row>
    <row r="7525" spans="1:5" ht="12" x14ac:dyDescent="0.2">
      <c r="A7525" s="7" t="s">
        <v>3949</v>
      </c>
      <c r="B7525" s="8">
        <v>0</v>
      </c>
      <c r="C7525" s="8">
        <v>8980</v>
      </c>
      <c r="D7525" s="8">
        <v>0</v>
      </c>
      <c r="E7525" s="8">
        <v>8980</v>
      </c>
    </row>
    <row r="7526" spans="1:5" ht="12" x14ac:dyDescent="0.2">
      <c r="A7526" s="6" t="s">
        <v>3943</v>
      </c>
      <c r="B7526" s="6" t="s">
        <v>31</v>
      </c>
      <c r="C7526" s="6" t="s">
        <v>31</v>
      </c>
      <c r="D7526" s="6" t="s">
        <v>31</v>
      </c>
      <c r="E7526" s="6" t="s">
        <v>31</v>
      </c>
    </row>
    <row r="7527" spans="1:5" ht="12" x14ac:dyDescent="0.2">
      <c r="A7527" s="6" t="s">
        <v>3661</v>
      </c>
      <c r="B7527" s="6" t="s">
        <v>31</v>
      </c>
      <c r="C7527" s="6" t="s">
        <v>31</v>
      </c>
      <c r="D7527" s="6" t="s">
        <v>31</v>
      </c>
      <c r="E7527" s="6" t="s">
        <v>31</v>
      </c>
    </row>
    <row r="7528" spans="1:5" ht="12" x14ac:dyDescent="0.2">
      <c r="A7528" s="6" t="s">
        <v>31</v>
      </c>
      <c r="B7528" s="6" t="s">
        <v>31</v>
      </c>
      <c r="C7528" s="6" t="s">
        <v>31</v>
      </c>
      <c r="D7528" s="6" t="s">
        <v>31</v>
      </c>
      <c r="E7528" s="6" t="s">
        <v>31</v>
      </c>
    </row>
    <row r="7529" spans="1:5" ht="12" x14ac:dyDescent="0.2">
      <c r="A7529" s="6" t="s">
        <v>1349</v>
      </c>
      <c r="B7529" s="6" t="s">
        <v>31</v>
      </c>
      <c r="C7529" s="6" t="s">
        <v>31</v>
      </c>
      <c r="D7529" s="6" t="s">
        <v>31</v>
      </c>
      <c r="E7529" s="6" t="s">
        <v>31</v>
      </c>
    </row>
    <row r="7530" spans="1:5" ht="12" x14ac:dyDescent="0.2">
      <c r="A7530" s="6" t="s">
        <v>1350</v>
      </c>
      <c r="B7530" s="6" t="s">
        <v>31</v>
      </c>
      <c r="C7530" s="6" t="s">
        <v>31</v>
      </c>
      <c r="D7530" s="6" t="s">
        <v>31</v>
      </c>
      <c r="E7530" s="6" t="s">
        <v>31</v>
      </c>
    </row>
    <row r="7531" spans="1:5" ht="12" x14ac:dyDescent="0.2">
      <c r="A7531" s="6" t="s">
        <v>1351</v>
      </c>
      <c r="B7531" s="6" t="s">
        <v>31</v>
      </c>
      <c r="C7531" s="6" t="s">
        <v>31</v>
      </c>
      <c r="D7531" s="6" t="s">
        <v>31</v>
      </c>
      <c r="E7531" s="6" t="s">
        <v>31</v>
      </c>
    </row>
    <row r="7532" spans="1:5" ht="12" x14ac:dyDescent="0.2">
      <c r="A7532" s="6" t="s">
        <v>31</v>
      </c>
      <c r="B7532" s="6" t="s">
        <v>31</v>
      </c>
      <c r="C7532" s="6" t="s">
        <v>31</v>
      </c>
      <c r="D7532" s="6" t="s">
        <v>31</v>
      </c>
      <c r="E7532" s="6" t="s">
        <v>31</v>
      </c>
    </row>
    <row r="7533" spans="1:5" ht="12" x14ac:dyDescent="0.2">
      <c r="A7533" s="6" t="s">
        <v>3950</v>
      </c>
      <c r="B7533" s="6" t="s">
        <v>31</v>
      </c>
      <c r="C7533" s="6" t="s">
        <v>31</v>
      </c>
      <c r="D7533" s="6" t="s">
        <v>31</v>
      </c>
      <c r="E7533" s="6" t="s">
        <v>31</v>
      </c>
    </row>
    <row r="7534" spans="1:5" ht="12" x14ac:dyDescent="0.2">
      <c r="A7534" s="6" t="s">
        <v>1511</v>
      </c>
      <c r="B7534" s="9">
        <v>0</v>
      </c>
      <c r="C7534" s="9">
        <v>0</v>
      </c>
      <c r="D7534" s="9">
        <v>0</v>
      </c>
      <c r="E7534" s="9">
        <v>0</v>
      </c>
    </row>
    <row r="7535" spans="1:5" ht="12" x14ac:dyDescent="0.2">
      <c r="A7535" s="6" t="s">
        <v>3951</v>
      </c>
      <c r="B7535" s="6" t="s">
        <v>31</v>
      </c>
      <c r="C7535" s="6" t="s">
        <v>31</v>
      </c>
      <c r="D7535" s="6" t="s">
        <v>31</v>
      </c>
      <c r="E7535" s="6" t="s">
        <v>31</v>
      </c>
    </row>
    <row r="7536" spans="1:5" ht="12" x14ac:dyDescent="0.2">
      <c r="A7536" s="6" t="s">
        <v>3952</v>
      </c>
      <c r="B7536" s="9">
        <v>0</v>
      </c>
      <c r="C7536" s="9">
        <v>8980</v>
      </c>
      <c r="D7536" s="9">
        <v>0</v>
      </c>
      <c r="E7536" s="9">
        <v>8980</v>
      </c>
    </row>
    <row r="7537" spans="1:5" ht="12" x14ac:dyDescent="0.2">
      <c r="A7537" s="6" t="s">
        <v>3953</v>
      </c>
      <c r="B7537" s="6" t="s">
        <v>31</v>
      </c>
      <c r="C7537" s="6" t="s">
        <v>31</v>
      </c>
      <c r="D7537" s="6" t="s">
        <v>31</v>
      </c>
      <c r="E7537" s="6" t="s">
        <v>31</v>
      </c>
    </row>
    <row r="7538" spans="1:5" ht="12" x14ac:dyDescent="0.2">
      <c r="A7538" s="6" t="s">
        <v>1515</v>
      </c>
      <c r="B7538" s="9">
        <v>0</v>
      </c>
      <c r="C7538" s="9">
        <v>0</v>
      </c>
      <c r="D7538" s="9">
        <v>0</v>
      </c>
      <c r="E7538" s="9">
        <v>0</v>
      </c>
    </row>
    <row r="7539" spans="1:5" ht="12" x14ac:dyDescent="0.2">
      <c r="A7539" s="6" t="s">
        <v>3954</v>
      </c>
      <c r="B7539" s="6" t="s">
        <v>31</v>
      </c>
      <c r="C7539" s="6" t="s">
        <v>31</v>
      </c>
      <c r="D7539" s="6" t="s">
        <v>31</v>
      </c>
      <c r="E7539" s="6" t="s">
        <v>31</v>
      </c>
    </row>
    <row r="7540" spans="1:5" ht="12" x14ac:dyDescent="0.2">
      <c r="A7540" s="6" t="s">
        <v>3925</v>
      </c>
      <c r="B7540" s="9">
        <v>0</v>
      </c>
      <c r="C7540" s="9">
        <v>8980</v>
      </c>
      <c r="D7540" s="9">
        <v>0</v>
      </c>
      <c r="E7540" s="9">
        <v>8980</v>
      </c>
    </row>
    <row r="7541" spans="1:5" ht="12" x14ac:dyDescent="0.2">
      <c r="A7541" s="6" t="s">
        <v>31</v>
      </c>
      <c r="B7541" s="6" t="s">
        <v>31</v>
      </c>
      <c r="C7541" s="6" t="s">
        <v>31</v>
      </c>
      <c r="D7541" s="6" t="s">
        <v>31</v>
      </c>
      <c r="E7541" s="6" t="s">
        <v>31</v>
      </c>
    </row>
    <row r="7542" spans="1:5" ht="12" x14ac:dyDescent="0.2">
      <c r="A7542" s="6" t="s">
        <v>31</v>
      </c>
      <c r="B7542" s="6" t="s">
        <v>31</v>
      </c>
      <c r="C7542" s="6" t="s">
        <v>31</v>
      </c>
      <c r="D7542" s="6" t="s">
        <v>31</v>
      </c>
      <c r="E7542" s="6" t="s">
        <v>31</v>
      </c>
    </row>
    <row r="7543" spans="1:5" ht="12" x14ac:dyDescent="0.2">
      <c r="A7543" s="7" t="s">
        <v>3955</v>
      </c>
      <c r="B7543" s="8">
        <v>52</v>
      </c>
      <c r="C7543" s="8">
        <v>5288</v>
      </c>
      <c r="D7543" s="8">
        <v>0</v>
      </c>
      <c r="E7543" s="8">
        <v>5340</v>
      </c>
    </row>
    <row r="7544" spans="1:5" ht="12" x14ac:dyDescent="0.2">
      <c r="A7544" s="6" t="s">
        <v>3943</v>
      </c>
      <c r="B7544" s="6" t="s">
        <v>31</v>
      </c>
      <c r="C7544" s="6" t="s">
        <v>31</v>
      </c>
      <c r="D7544" s="6" t="s">
        <v>31</v>
      </c>
      <c r="E7544" s="6" t="s">
        <v>31</v>
      </c>
    </row>
    <row r="7545" spans="1:5" ht="12" x14ac:dyDescent="0.2">
      <c r="A7545" s="6" t="s">
        <v>3661</v>
      </c>
      <c r="B7545" s="6" t="s">
        <v>31</v>
      </c>
      <c r="C7545" s="6" t="s">
        <v>31</v>
      </c>
      <c r="D7545" s="6" t="s">
        <v>31</v>
      </c>
      <c r="E7545" s="6" t="s">
        <v>31</v>
      </c>
    </row>
    <row r="7546" spans="1:5" ht="12" x14ac:dyDescent="0.2">
      <c r="A7546" s="6" t="s">
        <v>31</v>
      </c>
      <c r="B7546" s="6" t="s">
        <v>31</v>
      </c>
      <c r="C7546" s="6" t="s">
        <v>31</v>
      </c>
      <c r="D7546" s="6" t="s">
        <v>31</v>
      </c>
      <c r="E7546" s="6" t="s">
        <v>31</v>
      </c>
    </row>
    <row r="7547" spans="1:5" ht="12" x14ac:dyDescent="0.2">
      <c r="A7547" s="6" t="s">
        <v>1349</v>
      </c>
      <c r="B7547" s="6" t="s">
        <v>31</v>
      </c>
      <c r="C7547" s="6" t="s">
        <v>31</v>
      </c>
      <c r="D7547" s="6" t="s">
        <v>31</v>
      </c>
      <c r="E7547" s="6" t="s">
        <v>31</v>
      </c>
    </row>
    <row r="7548" spans="1:5" ht="12" x14ac:dyDescent="0.2">
      <c r="A7548" s="6" t="s">
        <v>1350</v>
      </c>
      <c r="B7548" s="6" t="s">
        <v>31</v>
      </c>
      <c r="C7548" s="6" t="s">
        <v>31</v>
      </c>
      <c r="D7548" s="6" t="s">
        <v>31</v>
      </c>
      <c r="E7548" s="6" t="s">
        <v>31</v>
      </c>
    </row>
    <row r="7549" spans="1:5" ht="12" x14ac:dyDescent="0.2">
      <c r="A7549" s="6" t="s">
        <v>1351</v>
      </c>
      <c r="B7549" s="6" t="s">
        <v>31</v>
      </c>
      <c r="C7549" s="6" t="s">
        <v>31</v>
      </c>
      <c r="D7549" s="6" t="s">
        <v>31</v>
      </c>
      <c r="E7549" s="6" t="s">
        <v>31</v>
      </c>
    </row>
    <row r="7550" spans="1:5" ht="12" x14ac:dyDescent="0.2">
      <c r="A7550" s="6" t="s">
        <v>31</v>
      </c>
      <c r="B7550" s="6" t="s">
        <v>31</v>
      </c>
      <c r="C7550" s="6" t="s">
        <v>31</v>
      </c>
      <c r="D7550" s="6" t="s">
        <v>31</v>
      </c>
      <c r="E7550" s="6" t="s">
        <v>31</v>
      </c>
    </row>
    <row r="7551" spans="1:5" ht="12" x14ac:dyDescent="0.2">
      <c r="A7551" s="6" t="s">
        <v>3956</v>
      </c>
      <c r="B7551" s="6" t="s">
        <v>31</v>
      </c>
      <c r="C7551" s="6" t="s">
        <v>31</v>
      </c>
      <c r="D7551" s="6" t="s">
        <v>31</v>
      </c>
      <c r="E7551" s="6" t="s">
        <v>31</v>
      </c>
    </row>
    <row r="7552" spans="1:5" ht="12" x14ac:dyDescent="0.2">
      <c r="A7552" s="6" t="s">
        <v>3957</v>
      </c>
      <c r="B7552" s="9">
        <v>52</v>
      </c>
      <c r="C7552" s="9">
        <v>0</v>
      </c>
      <c r="D7552" s="9">
        <v>0</v>
      </c>
      <c r="E7552" s="9">
        <v>52</v>
      </c>
    </row>
    <row r="7553" spans="1:5" ht="12" x14ac:dyDescent="0.2">
      <c r="A7553" s="6" t="s">
        <v>3958</v>
      </c>
      <c r="B7553" s="6" t="s">
        <v>31</v>
      </c>
      <c r="C7553" s="6" t="s">
        <v>31</v>
      </c>
      <c r="D7553" s="6" t="s">
        <v>31</v>
      </c>
      <c r="E7553" s="6" t="s">
        <v>31</v>
      </c>
    </row>
    <row r="7554" spans="1:5" ht="12" x14ac:dyDescent="0.2">
      <c r="A7554" s="6" t="s">
        <v>3959</v>
      </c>
      <c r="B7554" s="9">
        <v>0</v>
      </c>
      <c r="C7554" s="9">
        <v>5288</v>
      </c>
      <c r="D7554" s="9">
        <v>0</v>
      </c>
      <c r="E7554" s="9">
        <v>5288</v>
      </c>
    </row>
    <row r="7555" spans="1:5" ht="12" x14ac:dyDescent="0.2">
      <c r="A7555" s="6" t="s">
        <v>3960</v>
      </c>
      <c r="B7555" s="6" t="s">
        <v>31</v>
      </c>
      <c r="C7555" s="6" t="s">
        <v>31</v>
      </c>
      <c r="D7555" s="6" t="s">
        <v>31</v>
      </c>
      <c r="E7555" s="6" t="s">
        <v>31</v>
      </c>
    </row>
    <row r="7556" spans="1:5" ht="12" x14ac:dyDescent="0.2">
      <c r="A7556" s="6" t="s">
        <v>1515</v>
      </c>
      <c r="B7556" s="9">
        <v>0</v>
      </c>
      <c r="C7556" s="9">
        <v>0</v>
      </c>
      <c r="D7556" s="9">
        <v>0</v>
      </c>
      <c r="E7556" s="9">
        <v>0</v>
      </c>
    </row>
    <row r="7557" spans="1:5" ht="12" x14ac:dyDescent="0.2">
      <c r="A7557" s="6" t="s">
        <v>3961</v>
      </c>
      <c r="B7557" s="6" t="s">
        <v>31</v>
      </c>
      <c r="C7557" s="6" t="s">
        <v>31</v>
      </c>
      <c r="D7557" s="6" t="s">
        <v>31</v>
      </c>
      <c r="E7557" s="6" t="s">
        <v>31</v>
      </c>
    </row>
    <row r="7558" spans="1:5" ht="12" x14ac:dyDescent="0.2">
      <c r="A7558" s="6" t="s">
        <v>3925</v>
      </c>
      <c r="B7558" s="9">
        <v>52</v>
      </c>
      <c r="C7558" s="9">
        <v>5288</v>
      </c>
      <c r="D7558" s="9">
        <v>0</v>
      </c>
      <c r="E7558" s="9">
        <v>5340</v>
      </c>
    </row>
    <row r="7559" spans="1:5" ht="12" x14ac:dyDescent="0.2">
      <c r="A7559" s="6" t="s">
        <v>31</v>
      </c>
      <c r="B7559" s="6" t="s">
        <v>31</v>
      </c>
      <c r="C7559" s="6" t="s">
        <v>31</v>
      </c>
      <c r="D7559" s="6" t="s">
        <v>31</v>
      </c>
      <c r="E7559" s="6" t="s">
        <v>31</v>
      </c>
    </row>
    <row r="7560" spans="1:5" ht="12" x14ac:dyDescent="0.2">
      <c r="A7560" s="6" t="s">
        <v>31</v>
      </c>
      <c r="B7560" s="6" t="s">
        <v>31</v>
      </c>
      <c r="C7560" s="6" t="s">
        <v>31</v>
      </c>
      <c r="D7560" s="6" t="s">
        <v>31</v>
      </c>
      <c r="E7560" s="6" t="s">
        <v>31</v>
      </c>
    </row>
    <row r="7561" spans="1:5" ht="12" x14ac:dyDescent="0.2">
      <c r="A7561" s="7" t="s">
        <v>3962</v>
      </c>
      <c r="B7561" s="8">
        <v>1574</v>
      </c>
      <c r="C7561" s="8">
        <v>52498</v>
      </c>
      <c r="D7561" s="8">
        <v>0</v>
      </c>
      <c r="E7561" s="8">
        <v>54072</v>
      </c>
    </row>
    <row r="7562" spans="1:5" ht="12" x14ac:dyDescent="0.2">
      <c r="A7562" s="6" t="s">
        <v>3943</v>
      </c>
      <c r="B7562" s="6" t="s">
        <v>31</v>
      </c>
      <c r="C7562" s="6" t="s">
        <v>31</v>
      </c>
      <c r="D7562" s="6" t="s">
        <v>31</v>
      </c>
      <c r="E7562" s="6" t="s">
        <v>31</v>
      </c>
    </row>
    <row r="7563" spans="1:5" ht="12" x14ac:dyDescent="0.2">
      <c r="A7563" s="6" t="s">
        <v>3661</v>
      </c>
      <c r="B7563" s="6" t="s">
        <v>31</v>
      </c>
      <c r="C7563" s="6" t="s">
        <v>31</v>
      </c>
      <c r="D7563" s="6" t="s">
        <v>31</v>
      </c>
      <c r="E7563" s="6" t="s">
        <v>31</v>
      </c>
    </row>
    <row r="7564" spans="1:5" ht="12" x14ac:dyDescent="0.2">
      <c r="A7564" s="6" t="s">
        <v>31</v>
      </c>
      <c r="B7564" s="6" t="s">
        <v>31</v>
      </c>
      <c r="C7564" s="6" t="s">
        <v>31</v>
      </c>
      <c r="D7564" s="6" t="s">
        <v>31</v>
      </c>
      <c r="E7564" s="6" t="s">
        <v>31</v>
      </c>
    </row>
    <row r="7565" spans="1:5" ht="12" x14ac:dyDescent="0.2">
      <c r="A7565" s="6" t="s">
        <v>1349</v>
      </c>
      <c r="B7565" s="6" t="s">
        <v>31</v>
      </c>
      <c r="C7565" s="6" t="s">
        <v>31</v>
      </c>
      <c r="D7565" s="6" t="s">
        <v>31</v>
      </c>
      <c r="E7565" s="6" t="s">
        <v>31</v>
      </c>
    </row>
    <row r="7566" spans="1:5" ht="12" x14ac:dyDescent="0.2">
      <c r="A7566" s="6" t="s">
        <v>1350</v>
      </c>
      <c r="B7566" s="6" t="s">
        <v>31</v>
      </c>
      <c r="C7566" s="6" t="s">
        <v>31</v>
      </c>
      <c r="D7566" s="6" t="s">
        <v>31</v>
      </c>
      <c r="E7566" s="6" t="s">
        <v>31</v>
      </c>
    </row>
    <row r="7567" spans="1:5" ht="12" x14ac:dyDescent="0.2">
      <c r="A7567" s="6" t="s">
        <v>1351</v>
      </c>
      <c r="B7567" s="6" t="s">
        <v>31</v>
      </c>
      <c r="C7567" s="6" t="s">
        <v>31</v>
      </c>
      <c r="D7567" s="6" t="s">
        <v>31</v>
      </c>
      <c r="E7567" s="6" t="s">
        <v>31</v>
      </c>
    </row>
    <row r="7568" spans="1:5" ht="12" x14ac:dyDescent="0.2">
      <c r="A7568" s="6" t="s">
        <v>31</v>
      </c>
      <c r="B7568" s="6" t="s">
        <v>31</v>
      </c>
      <c r="C7568" s="6" t="s">
        <v>31</v>
      </c>
      <c r="D7568" s="6" t="s">
        <v>31</v>
      </c>
      <c r="E7568" s="6" t="s">
        <v>31</v>
      </c>
    </row>
    <row r="7569" spans="1:5" ht="12" x14ac:dyDescent="0.2">
      <c r="A7569" s="6" t="s">
        <v>1906</v>
      </c>
      <c r="B7569" s="6" t="s">
        <v>31</v>
      </c>
      <c r="C7569" s="6" t="s">
        <v>31</v>
      </c>
      <c r="D7569" s="6" t="s">
        <v>31</v>
      </c>
      <c r="E7569" s="6" t="s">
        <v>31</v>
      </c>
    </row>
    <row r="7570" spans="1:5" ht="12" x14ac:dyDescent="0.2">
      <c r="A7570" s="6" t="s">
        <v>3963</v>
      </c>
      <c r="B7570" s="6" t="s">
        <v>31</v>
      </c>
      <c r="C7570" s="6" t="s">
        <v>31</v>
      </c>
      <c r="D7570" s="6" t="s">
        <v>31</v>
      </c>
      <c r="E7570" s="6" t="s">
        <v>31</v>
      </c>
    </row>
    <row r="7571" spans="1:5" ht="12" x14ac:dyDescent="0.2">
      <c r="A7571" s="6" t="s">
        <v>3964</v>
      </c>
      <c r="B7571" s="6" t="s">
        <v>31</v>
      </c>
      <c r="C7571" s="6" t="s">
        <v>31</v>
      </c>
      <c r="D7571" s="6" t="s">
        <v>31</v>
      </c>
      <c r="E7571" s="6" t="s">
        <v>31</v>
      </c>
    </row>
    <row r="7572" spans="1:5" ht="12" x14ac:dyDescent="0.2">
      <c r="A7572" s="6" t="s">
        <v>3965</v>
      </c>
      <c r="B7572" s="6" t="s">
        <v>31</v>
      </c>
      <c r="C7572" s="6" t="s">
        <v>31</v>
      </c>
      <c r="D7572" s="6" t="s">
        <v>31</v>
      </c>
      <c r="E7572" s="6" t="s">
        <v>31</v>
      </c>
    </row>
    <row r="7573" spans="1:5" ht="12" x14ac:dyDescent="0.2">
      <c r="A7573" s="6" t="s">
        <v>3925</v>
      </c>
      <c r="B7573" s="9">
        <v>0</v>
      </c>
      <c r="C7573" s="9">
        <v>0</v>
      </c>
      <c r="D7573" s="9">
        <v>0</v>
      </c>
      <c r="E7573" s="9">
        <v>0</v>
      </c>
    </row>
    <row r="7574" spans="1:5" ht="12" x14ac:dyDescent="0.2">
      <c r="A7574" s="6" t="s">
        <v>31</v>
      </c>
      <c r="B7574" s="6" t="s">
        <v>31</v>
      </c>
      <c r="C7574" s="6" t="s">
        <v>31</v>
      </c>
      <c r="D7574" s="6" t="s">
        <v>31</v>
      </c>
      <c r="E7574" s="6" t="s">
        <v>31</v>
      </c>
    </row>
    <row r="7575" spans="1:5" ht="12" x14ac:dyDescent="0.2">
      <c r="A7575" s="6" t="s">
        <v>31</v>
      </c>
      <c r="B7575" s="6" t="s">
        <v>31</v>
      </c>
      <c r="C7575" s="6" t="s">
        <v>31</v>
      </c>
      <c r="D7575" s="6" t="s">
        <v>31</v>
      </c>
      <c r="E7575" s="6" t="s">
        <v>31</v>
      </c>
    </row>
    <row r="7576" spans="1:5" ht="12" x14ac:dyDescent="0.2">
      <c r="A7576" s="6" t="s">
        <v>3966</v>
      </c>
      <c r="B7576" s="6" t="s">
        <v>31</v>
      </c>
      <c r="C7576" s="6" t="s">
        <v>31</v>
      </c>
      <c r="D7576" s="6" t="s">
        <v>31</v>
      </c>
      <c r="E7576" s="6" t="s">
        <v>31</v>
      </c>
    </row>
    <row r="7577" spans="1:5" ht="12" x14ac:dyDescent="0.2">
      <c r="A7577" s="6" t="s">
        <v>3967</v>
      </c>
      <c r="B7577" s="9">
        <v>1574</v>
      </c>
      <c r="C7577" s="9">
        <v>0</v>
      </c>
      <c r="D7577" s="9">
        <v>0</v>
      </c>
      <c r="E7577" s="9">
        <v>1574</v>
      </c>
    </row>
    <row r="7578" spans="1:5" ht="12" x14ac:dyDescent="0.2">
      <c r="A7578" s="6" t="s">
        <v>3968</v>
      </c>
      <c r="B7578" s="6" t="s">
        <v>31</v>
      </c>
      <c r="C7578" s="6" t="s">
        <v>31</v>
      </c>
      <c r="D7578" s="6" t="s">
        <v>31</v>
      </c>
      <c r="E7578" s="6" t="s">
        <v>31</v>
      </c>
    </row>
    <row r="7579" spans="1:5" ht="12" x14ac:dyDescent="0.2">
      <c r="A7579" s="6" t="s">
        <v>3969</v>
      </c>
      <c r="B7579" s="9">
        <v>0</v>
      </c>
      <c r="C7579" s="9">
        <v>52498</v>
      </c>
      <c r="D7579" s="9">
        <v>0</v>
      </c>
      <c r="E7579" s="9">
        <v>52498</v>
      </c>
    </row>
    <row r="7580" spans="1:5" ht="12" x14ac:dyDescent="0.2">
      <c r="A7580" s="6" t="s">
        <v>3970</v>
      </c>
      <c r="B7580" s="6" t="s">
        <v>31</v>
      </c>
      <c r="C7580" s="6" t="s">
        <v>31</v>
      </c>
      <c r="D7580" s="6" t="s">
        <v>31</v>
      </c>
      <c r="E7580" s="6" t="s">
        <v>31</v>
      </c>
    </row>
    <row r="7581" spans="1:5" ht="12" x14ac:dyDescent="0.2">
      <c r="A7581" s="6" t="s">
        <v>1515</v>
      </c>
      <c r="B7581" s="9">
        <v>0</v>
      </c>
      <c r="C7581" s="9">
        <v>0</v>
      </c>
      <c r="D7581" s="9">
        <v>0</v>
      </c>
      <c r="E7581" s="9">
        <v>0</v>
      </c>
    </row>
    <row r="7582" spans="1:5" ht="12" x14ac:dyDescent="0.2">
      <c r="A7582" s="6" t="s">
        <v>3971</v>
      </c>
      <c r="B7582" s="6" t="s">
        <v>31</v>
      </c>
      <c r="C7582" s="6" t="s">
        <v>31</v>
      </c>
      <c r="D7582" s="6" t="s">
        <v>31</v>
      </c>
      <c r="E7582" s="6" t="s">
        <v>31</v>
      </c>
    </row>
    <row r="7583" spans="1:5" ht="12" x14ac:dyDescent="0.2">
      <c r="A7583" s="6" t="s">
        <v>3972</v>
      </c>
      <c r="B7583" s="9">
        <v>1574</v>
      </c>
      <c r="C7583" s="9">
        <v>52498</v>
      </c>
      <c r="D7583" s="9">
        <v>0</v>
      </c>
      <c r="E7583" s="9">
        <v>54072</v>
      </c>
    </row>
    <row r="7584" spans="1:5" ht="12" x14ac:dyDescent="0.2">
      <c r="A7584" s="6" t="s">
        <v>31</v>
      </c>
      <c r="B7584" s="6" t="s">
        <v>31</v>
      </c>
      <c r="C7584" s="6" t="s">
        <v>31</v>
      </c>
      <c r="D7584" s="6" t="s">
        <v>31</v>
      </c>
      <c r="E7584" s="6" t="s">
        <v>31</v>
      </c>
    </row>
    <row r="7585" spans="1:5" ht="12" x14ac:dyDescent="0.2">
      <c r="A7585" s="6" t="s">
        <v>31</v>
      </c>
      <c r="B7585" s="6" t="s">
        <v>31</v>
      </c>
      <c r="C7585" s="6" t="s">
        <v>31</v>
      </c>
      <c r="D7585" s="6" t="s">
        <v>31</v>
      </c>
      <c r="E7585" s="6" t="s">
        <v>31</v>
      </c>
    </row>
    <row r="7586" spans="1:5" ht="12" x14ac:dyDescent="0.2">
      <c r="A7586" s="6" t="s">
        <v>31</v>
      </c>
      <c r="B7586" s="6" t="s">
        <v>31</v>
      </c>
      <c r="C7586" s="6" t="s">
        <v>31</v>
      </c>
      <c r="D7586" s="6" t="s">
        <v>31</v>
      </c>
      <c r="E7586" s="6" t="s">
        <v>31</v>
      </c>
    </row>
    <row r="7587" spans="1:5" ht="12" x14ac:dyDescent="0.2">
      <c r="A7587" s="7" t="s">
        <v>3973</v>
      </c>
      <c r="B7587" s="8">
        <v>334</v>
      </c>
      <c r="C7587" s="8">
        <v>16749</v>
      </c>
      <c r="D7587" s="8">
        <v>0</v>
      </c>
      <c r="E7587" s="8">
        <v>17083</v>
      </c>
    </row>
    <row r="7588" spans="1:5" ht="12" x14ac:dyDescent="0.2">
      <c r="A7588" s="6" t="s">
        <v>3974</v>
      </c>
      <c r="B7588" s="6" t="s">
        <v>31</v>
      </c>
      <c r="C7588" s="6" t="s">
        <v>31</v>
      </c>
      <c r="D7588" s="6" t="s">
        <v>31</v>
      </c>
      <c r="E7588" s="6" t="s">
        <v>31</v>
      </c>
    </row>
    <row r="7589" spans="1:5" ht="12" x14ac:dyDescent="0.2">
      <c r="A7589" s="6" t="s">
        <v>3975</v>
      </c>
      <c r="B7589" s="6" t="s">
        <v>31</v>
      </c>
      <c r="C7589" s="6" t="s">
        <v>31</v>
      </c>
      <c r="D7589" s="6" t="s">
        <v>31</v>
      </c>
      <c r="E7589" s="6" t="s">
        <v>31</v>
      </c>
    </row>
    <row r="7590" spans="1:5" ht="12" x14ac:dyDescent="0.2">
      <c r="A7590" s="6" t="s">
        <v>31</v>
      </c>
      <c r="B7590" s="6" t="s">
        <v>31</v>
      </c>
      <c r="C7590" s="6" t="s">
        <v>31</v>
      </c>
      <c r="D7590" s="6" t="s">
        <v>31</v>
      </c>
      <c r="E7590" s="6" t="s">
        <v>31</v>
      </c>
    </row>
    <row r="7591" spans="1:5" ht="12" x14ac:dyDescent="0.2">
      <c r="A7591" s="6" t="s">
        <v>1349</v>
      </c>
      <c r="B7591" s="6" t="s">
        <v>31</v>
      </c>
      <c r="C7591" s="6" t="s">
        <v>31</v>
      </c>
      <c r="D7591" s="6" t="s">
        <v>31</v>
      </c>
      <c r="E7591" s="6" t="s">
        <v>31</v>
      </c>
    </row>
    <row r="7592" spans="1:5" ht="12" x14ac:dyDescent="0.2">
      <c r="A7592" s="6" t="s">
        <v>1350</v>
      </c>
      <c r="B7592" s="6" t="s">
        <v>31</v>
      </c>
      <c r="C7592" s="6" t="s">
        <v>31</v>
      </c>
      <c r="D7592" s="6" t="s">
        <v>31</v>
      </c>
      <c r="E7592" s="6" t="s">
        <v>31</v>
      </c>
    </row>
    <row r="7593" spans="1:5" ht="12" x14ac:dyDescent="0.2">
      <c r="A7593" s="6" t="s">
        <v>1351</v>
      </c>
      <c r="B7593" s="6" t="s">
        <v>31</v>
      </c>
      <c r="C7593" s="6" t="s">
        <v>31</v>
      </c>
      <c r="D7593" s="6" t="s">
        <v>31</v>
      </c>
      <c r="E7593" s="6" t="s">
        <v>31</v>
      </c>
    </row>
    <row r="7594" spans="1:5" ht="12" x14ac:dyDescent="0.2">
      <c r="A7594" s="6" t="s">
        <v>31</v>
      </c>
      <c r="B7594" s="6" t="s">
        <v>31</v>
      </c>
      <c r="C7594" s="6" t="s">
        <v>31</v>
      </c>
      <c r="D7594" s="6" t="s">
        <v>31</v>
      </c>
      <c r="E7594" s="6" t="s">
        <v>31</v>
      </c>
    </row>
    <row r="7595" spans="1:5" ht="12" x14ac:dyDescent="0.2">
      <c r="A7595" s="6" t="s">
        <v>1906</v>
      </c>
      <c r="B7595" s="6" t="s">
        <v>31</v>
      </c>
      <c r="C7595" s="6" t="s">
        <v>31</v>
      </c>
      <c r="D7595" s="6" t="s">
        <v>31</v>
      </c>
      <c r="E7595" s="6" t="s">
        <v>31</v>
      </c>
    </row>
    <row r="7596" spans="1:5" ht="12" x14ac:dyDescent="0.2">
      <c r="A7596" s="6" t="s">
        <v>3976</v>
      </c>
      <c r="B7596" s="6" t="s">
        <v>31</v>
      </c>
      <c r="C7596" s="6" t="s">
        <v>31</v>
      </c>
      <c r="D7596" s="6" t="s">
        <v>31</v>
      </c>
      <c r="E7596" s="6" t="s">
        <v>31</v>
      </c>
    </row>
    <row r="7597" spans="1:5" ht="12" x14ac:dyDescent="0.2">
      <c r="A7597" s="6" t="s">
        <v>3925</v>
      </c>
      <c r="B7597" s="9">
        <v>0</v>
      </c>
      <c r="C7597" s="9">
        <v>0</v>
      </c>
      <c r="D7597" s="9">
        <v>0</v>
      </c>
      <c r="E7597" s="9">
        <v>0</v>
      </c>
    </row>
    <row r="7598" spans="1:5" ht="12" x14ac:dyDescent="0.2">
      <c r="A7598" s="6" t="s">
        <v>31</v>
      </c>
      <c r="B7598" s="6" t="s">
        <v>31</v>
      </c>
      <c r="C7598" s="6" t="s">
        <v>31</v>
      </c>
      <c r="D7598" s="6" t="s">
        <v>31</v>
      </c>
      <c r="E7598" s="6" t="s">
        <v>31</v>
      </c>
    </row>
    <row r="7599" spans="1:5" ht="12" x14ac:dyDescent="0.2">
      <c r="A7599" s="6" t="s">
        <v>31</v>
      </c>
      <c r="B7599" s="6" t="s">
        <v>31</v>
      </c>
      <c r="C7599" s="6" t="s">
        <v>31</v>
      </c>
      <c r="D7599" s="6" t="s">
        <v>31</v>
      </c>
      <c r="E7599" s="6" t="s">
        <v>31</v>
      </c>
    </row>
    <row r="7600" spans="1:5" ht="12" x14ac:dyDescent="0.2">
      <c r="A7600" s="6" t="s">
        <v>2573</v>
      </c>
      <c r="B7600" s="6" t="s">
        <v>31</v>
      </c>
      <c r="C7600" s="6" t="s">
        <v>31</v>
      </c>
      <c r="D7600" s="6" t="s">
        <v>31</v>
      </c>
      <c r="E7600" s="6" t="s">
        <v>31</v>
      </c>
    </row>
    <row r="7601" spans="1:5" ht="12" x14ac:dyDescent="0.2">
      <c r="A7601" s="6" t="s">
        <v>3977</v>
      </c>
      <c r="B7601" s="6" t="s">
        <v>31</v>
      </c>
      <c r="C7601" s="6" t="s">
        <v>31</v>
      </c>
      <c r="D7601" s="6" t="s">
        <v>31</v>
      </c>
      <c r="E7601" s="6" t="s">
        <v>31</v>
      </c>
    </row>
    <row r="7602" spans="1:5" ht="12" x14ac:dyDescent="0.2">
      <c r="A7602" s="6" t="s">
        <v>3978</v>
      </c>
      <c r="B7602" s="9">
        <v>334</v>
      </c>
      <c r="C7602" s="9">
        <v>0</v>
      </c>
      <c r="D7602" s="9">
        <v>0</v>
      </c>
      <c r="E7602" s="9">
        <v>334</v>
      </c>
    </row>
    <row r="7603" spans="1:5" ht="12" x14ac:dyDescent="0.2">
      <c r="A7603" s="6" t="s">
        <v>3979</v>
      </c>
      <c r="B7603" s="6" t="s">
        <v>31</v>
      </c>
      <c r="C7603" s="6" t="s">
        <v>31</v>
      </c>
      <c r="D7603" s="6" t="s">
        <v>31</v>
      </c>
      <c r="E7603" s="6" t="s">
        <v>31</v>
      </c>
    </row>
    <row r="7604" spans="1:5" ht="12" x14ac:dyDescent="0.2">
      <c r="A7604" s="6" t="s">
        <v>3980</v>
      </c>
      <c r="B7604" s="9">
        <v>0</v>
      </c>
      <c r="C7604" s="9">
        <v>16749</v>
      </c>
      <c r="D7604" s="9">
        <v>0</v>
      </c>
      <c r="E7604" s="9">
        <v>16749</v>
      </c>
    </row>
    <row r="7605" spans="1:5" ht="12" x14ac:dyDescent="0.2">
      <c r="A7605" s="6" t="s">
        <v>3981</v>
      </c>
      <c r="B7605" s="6" t="s">
        <v>31</v>
      </c>
      <c r="C7605" s="6" t="s">
        <v>31</v>
      </c>
      <c r="D7605" s="6" t="s">
        <v>31</v>
      </c>
      <c r="E7605" s="6" t="s">
        <v>31</v>
      </c>
    </row>
    <row r="7606" spans="1:5" ht="12" x14ac:dyDescent="0.2">
      <c r="A7606" s="6" t="s">
        <v>1515</v>
      </c>
      <c r="B7606" s="9">
        <v>0</v>
      </c>
      <c r="C7606" s="9">
        <v>0</v>
      </c>
      <c r="D7606" s="9">
        <v>0</v>
      </c>
      <c r="E7606" s="9">
        <v>0</v>
      </c>
    </row>
    <row r="7607" spans="1:5" ht="12" x14ac:dyDescent="0.2">
      <c r="A7607" s="6" t="s">
        <v>3982</v>
      </c>
      <c r="B7607" s="6" t="s">
        <v>31</v>
      </c>
      <c r="C7607" s="6" t="s">
        <v>31</v>
      </c>
      <c r="D7607" s="6" t="s">
        <v>31</v>
      </c>
      <c r="E7607" s="6" t="s">
        <v>31</v>
      </c>
    </row>
    <row r="7608" spans="1:5" ht="12" x14ac:dyDescent="0.2">
      <c r="A7608" s="6" t="s">
        <v>3972</v>
      </c>
      <c r="B7608" s="9">
        <v>334</v>
      </c>
      <c r="C7608" s="9">
        <v>16749</v>
      </c>
      <c r="D7608" s="9">
        <v>0</v>
      </c>
      <c r="E7608" s="9">
        <v>17083</v>
      </c>
    </row>
    <row r="7609" spans="1:5" ht="12" x14ac:dyDescent="0.2">
      <c r="A7609" s="6" t="s">
        <v>31</v>
      </c>
      <c r="B7609" s="6" t="s">
        <v>31</v>
      </c>
      <c r="C7609" s="6" t="s">
        <v>31</v>
      </c>
      <c r="D7609" s="6" t="s">
        <v>31</v>
      </c>
      <c r="E7609" s="6" t="s">
        <v>31</v>
      </c>
    </row>
    <row r="7610" spans="1:5" ht="12" x14ac:dyDescent="0.2">
      <c r="A7610" s="6" t="s">
        <v>31</v>
      </c>
      <c r="B7610" s="6" t="s">
        <v>31</v>
      </c>
      <c r="C7610" s="6" t="s">
        <v>31</v>
      </c>
      <c r="D7610" s="6" t="s">
        <v>31</v>
      </c>
      <c r="E7610" s="6" t="s">
        <v>31</v>
      </c>
    </row>
    <row r="7611" spans="1:5" ht="12" x14ac:dyDescent="0.2">
      <c r="A7611" s="7" t="s">
        <v>3983</v>
      </c>
      <c r="B7611" s="8">
        <v>527</v>
      </c>
      <c r="C7611" s="8">
        <v>26361</v>
      </c>
      <c r="D7611" s="8">
        <v>0</v>
      </c>
      <c r="E7611" s="8">
        <v>26888</v>
      </c>
    </row>
    <row r="7612" spans="1:5" ht="12" x14ac:dyDescent="0.2">
      <c r="A7612" s="6" t="s">
        <v>3974</v>
      </c>
      <c r="B7612" s="6" t="s">
        <v>31</v>
      </c>
      <c r="C7612" s="6" t="s">
        <v>31</v>
      </c>
      <c r="D7612" s="6" t="s">
        <v>31</v>
      </c>
      <c r="E7612" s="6" t="s">
        <v>31</v>
      </c>
    </row>
    <row r="7613" spans="1:5" ht="12" x14ac:dyDescent="0.2">
      <c r="A7613" s="6" t="s">
        <v>3975</v>
      </c>
      <c r="B7613" s="6" t="s">
        <v>31</v>
      </c>
      <c r="C7613" s="6" t="s">
        <v>31</v>
      </c>
      <c r="D7613" s="6" t="s">
        <v>31</v>
      </c>
      <c r="E7613" s="6" t="s">
        <v>31</v>
      </c>
    </row>
    <row r="7614" spans="1:5" ht="12" x14ac:dyDescent="0.2">
      <c r="A7614" s="6" t="s">
        <v>31</v>
      </c>
      <c r="B7614" s="6" t="s">
        <v>31</v>
      </c>
      <c r="C7614" s="6" t="s">
        <v>31</v>
      </c>
      <c r="D7614" s="6" t="s">
        <v>31</v>
      </c>
      <c r="E7614" s="6" t="s">
        <v>31</v>
      </c>
    </row>
    <row r="7615" spans="1:5" ht="12" x14ac:dyDescent="0.2">
      <c r="A7615" s="6" t="s">
        <v>1349</v>
      </c>
      <c r="B7615" s="6" t="s">
        <v>31</v>
      </c>
      <c r="C7615" s="6" t="s">
        <v>31</v>
      </c>
      <c r="D7615" s="6" t="s">
        <v>31</v>
      </c>
      <c r="E7615" s="6" t="s">
        <v>31</v>
      </c>
    </row>
    <row r="7616" spans="1:5" ht="12" x14ac:dyDescent="0.2">
      <c r="A7616" s="6" t="s">
        <v>1350</v>
      </c>
      <c r="B7616" s="6" t="s">
        <v>31</v>
      </c>
      <c r="C7616" s="6" t="s">
        <v>31</v>
      </c>
      <c r="D7616" s="6" t="s">
        <v>31</v>
      </c>
      <c r="E7616" s="6" t="s">
        <v>31</v>
      </c>
    </row>
    <row r="7617" spans="1:5" ht="12" x14ac:dyDescent="0.2">
      <c r="A7617" s="6" t="s">
        <v>1351</v>
      </c>
      <c r="B7617" s="6" t="s">
        <v>31</v>
      </c>
      <c r="C7617" s="6" t="s">
        <v>31</v>
      </c>
      <c r="D7617" s="6" t="s">
        <v>31</v>
      </c>
      <c r="E7617" s="6" t="s">
        <v>31</v>
      </c>
    </row>
    <row r="7618" spans="1:5" ht="12" x14ac:dyDescent="0.2">
      <c r="A7618" s="6" t="s">
        <v>31</v>
      </c>
      <c r="B7618" s="6" t="s">
        <v>31</v>
      </c>
      <c r="C7618" s="6" t="s">
        <v>31</v>
      </c>
      <c r="D7618" s="6" t="s">
        <v>31</v>
      </c>
      <c r="E7618" s="6" t="s">
        <v>31</v>
      </c>
    </row>
    <row r="7619" spans="1:5" ht="12" x14ac:dyDescent="0.2">
      <c r="A7619" s="6" t="s">
        <v>1906</v>
      </c>
      <c r="B7619" s="6" t="s">
        <v>31</v>
      </c>
      <c r="C7619" s="6" t="s">
        <v>31</v>
      </c>
      <c r="D7619" s="6" t="s">
        <v>31</v>
      </c>
      <c r="E7619" s="6" t="s">
        <v>31</v>
      </c>
    </row>
    <row r="7620" spans="1:5" ht="12" x14ac:dyDescent="0.2">
      <c r="A7620" s="6" t="s">
        <v>3976</v>
      </c>
      <c r="B7620" s="6" t="s">
        <v>31</v>
      </c>
      <c r="C7620" s="6" t="s">
        <v>31</v>
      </c>
      <c r="D7620" s="6" t="s">
        <v>31</v>
      </c>
      <c r="E7620" s="6" t="s">
        <v>31</v>
      </c>
    </row>
    <row r="7621" spans="1:5" ht="12" x14ac:dyDescent="0.2">
      <c r="A7621" s="6" t="s">
        <v>3925</v>
      </c>
      <c r="B7621" s="9">
        <v>0</v>
      </c>
      <c r="C7621" s="9">
        <v>0</v>
      </c>
      <c r="D7621" s="9">
        <v>0</v>
      </c>
      <c r="E7621" s="9">
        <v>0</v>
      </c>
    </row>
    <row r="7622" spans="1:5" ht="12" x14ac:dyDescent="0.2">
      <c r="A7622" s="6" t="s">
        <v>31</v>
      </c>
      <c r="B7622" s="6" t="s">
        <v>31</v>
      </c>
      <c r="C7622" s="6" t="s">
        <v>31</v>
      </c>
      <c r="D7622" s="6" t="s">
        <v>31</v>
      </c>
      <c r="E7622" s="6" t="s">
        <v>31</v>
      </c>
    </row>
    <row r="7623" spans="1:5" ht="12" x14ac:dyDescent="0.2">
      <c r="A7623" s="6" t="s">
        <v>31</v>
      </c>
      <c r="B7623" s="6" t="s">
        <v>31</v>
      </c>
      <c r="C7623" s="6" t="s">
        <v>31</v>
      </c>
      <c r="D7623" s="6" t="s">
        <v>31</v>
      </c>
      <c r="E7623" s="6" t="s">
        <v>31</v>
      </c>
    </row>
    <row r="7624" spans="1:5" ht="12" x14ac:dyDescent="0.2">
      <c r="A7624" s="6" t="s">
        <v>2573</v>
      </c>
      <c r="B7624" s="6" t="s">
        <v>31</v>
      </c>
      <c r="C7624" s="6" t="s">
        <v>31</v>
      </c>
      <c r="D7624" s="6" t="s">
        <v>31</v>
      </c>
      <c r="E7624" s="6" t="s">
        <v>31</v>
      </c>
    </row>
    <row r="7625" spans="1:5" ht="12" x14ac:dyDescent="0.2">
      <c r="A7625" s="6" t="s">
        <v>3984</v>
      </c>
      <c r="B7625" s="6" t="s">
        <v>31</v>
      </c>
      <c r="C7625" s="6" t="s">
        <v>31</v>
      </c>
      <c r="D7625" s="6" t="s">
        <v>31</v>
      </c>
      <c r="E7625" s="6" t="s">
        <v>31</v>
      </c>
    </row>
    <row r="7626" spans="1:5" ht="12" x14ac:dyDescent="0.2">
      <c r="A7626" s="6" t="s">
        <v>3985</v>
      </c>
      <c r="B7626" s="9">
        <v>527</v>
      </c>
      <c r="C7626" s="9">
        <v>0</v>
      </c>
      <c r="D7626" s="9">
        <v>0</v>
      </c>
      <c r="E7626" s="9">
        <v>527</v>
      </c>
    </row>
    <row r="7627" spans="1:5" ht="12" x14ac:dyDescent="0.2">
      <c r="A7627" s="6" t="s">
        <v>3986</v>
      </c>
      <c r="B7627" s="6" t="s">
        <v>31</v>
      </c>
      <c r="C7627" s="6" t="s">
        <v>31</v>
      </c>
      <c r="D7627" s="6" t="s">
        <v>31</v>
      </c>
      <c r="E7627" s="6" t="s">
        <v>31</v>
      </c>
    </row>
    <row r="7628" spans="1:5" ht="12" x14ac:dyDescent="0.2">
      <c r="A7628" s="6" t="s">
        <v>3987</v>
      </c>
      <c r="B7628" s="9">
        <v>0</v>
      </c>
      <c r="C7628" s="9">
        <v>26361</v>
      </c>
      <c r="D7628" s="9">
        <v>0</v>
      </c>
      <c r="E7628" s="9">
        <v>26361</v>
      </c>
    </row>
    <row r="7629" spans="1:5" ht="12" x14ac:dyDescent="0.2">
      <c r="A7629" s="6" t="s">
        <v>3988</v>
      </c>
      <c r="B7629" s="6" t="s">
        <v>31</v>
      </c>
      <c r="C7629" s="6" t="s">
        <v>31</v>
      </c>
      <c r="D7629" s="6" t="s">
        <v>31</v>
      </c>
      <c r="E7629" s="6" t="s">
        <v>31</v>
      </c>
    </row>
    <row r="7630" spans="1:5" ht="12" x14ac:dyDescent="0.2">
      <c r="A7630" s="6" t="s">
        <v>1515</v>
      </c>
      <c r="B7630" s="9">
        <v>0</v>
      </c>
      <c r="C7630" s="9">
        <v>0</v>
      </c>
      <c r="D7630" s="9">
        <v>0</v>
      </c>
      <c r="E7630" s="9">
        <v>0</v>
      </c>
    </row>
    <row r="7631" spans="1:5" ht="12" x14ac:dyDescent="0.2">
      <c r="A7631" s="6" t="s">
        <v>3989</v>
      </c>
      <c r="B7631" s="6" t="s">
        <v>31</v>
      </c>
      <c r="C7631" s="6" t="s">
        <v>31</v>
      </c>
      <c r="D7631" s="6" t="s">
        <v>31</v>
      </c>
      <c r="E7631" s="6" t="s">
        <v>31</v>
      </c>
    </row>
    <row r="7632" spans="1:5" ht="12" x14ac:dyDescent="0.2">
      <c r="A7632" s="6" t="s">
        <v>3972</v>
      </c>
      <c r="B7632" s="9">
        <v>527</v>
      </c>
      <c r="C7632" s="9">
        <v>26361</v>
      </c>
      <c r="D7632" s="9">
        <v>0</v>
      </c>
      <c r="E7632" s="9">
        <v>26888</v>
      </c>
    </row>
    <row r="7633" spans="1:5" ht="12" x14ac:dyDescent="0.2">
      <c r="A7633" s="6" t="s">
        <v>31</v>
      </c>
      <c r="B7633" s="6" t="s">
        <v>31</v>
      </c>
      <c r="C7633" s="6" t="s">
        <v>31</v>
      </c>
      <c r="D7633" s="6" t="s">
        <v>31</v>
      </c>
      <c r="E7633" s="6" t="s">
        <v>31</v>
      </c>
    </row>
    <row r="7634" spans="1:5" ht="12" x14ac:dyDescent="0.2">
      <c r="A7634" s="6" t="s">
        <v>31</v>
      </c>
      <c r="B7634" s="6" t="s">
        <v>31</v>
      </c>
      <c r="C7634" s="6" t="s">
        <v>31</v>
      </c>
      <c r="D7634" s="6" t="s">
        <v>31</v>
      </c>
      <c r="E7634" s="6" t="s">
        <v>31</v>
      </c>
    </row>
    <row r="7635" spans="1:5" ht="12" x14ac:dyDescent="0.2">
      <c r="A7635" s="7" t="s">
        <v>3990</v>
      </c>
      <c r="B7635" s="8">
        <v>812</v>
      </c>
      <c r="C7635" s="8">
        <v>40638</v>
      </c>
      <c r="D7635" s="8">
        <v>0</v>
      </c>
      <c r="E7635" s="8">
        <v>41450</v>
      </c>
    </row>
    <row r="7636" spans="1:5" ht="12" x14ac:dyDescent="0.2">
      <c r="A7636" s="6" t="s">
        <v>3974</v>
      </c>
      <c r="B7636" s="6" t="s">
        <v>31</v>
      </c>
      <c r="C7636" s="6" t="s">
        <v>31</v>
      </c>
      <c r="D7636" s="6" t="s">
        <v>31</v>
      </c>
      <c r="E7636" s="6" t="s">
        <v>31</v>
      </c>
    </row>
    <row r="7637" spans="1:5" ht="12" x14ac:dyDescent="0.2">
      <c r="A7637" s="6" t="s">
        <v>3975</v>
      </c>
      <c r="B7637" s="6" t="s">
        <v>31</v>
      </c>
      <c r="C7637" s="6" t="s">
        <v>31</v>
      </c>
      <c r="D7637" s="6" t="s">
        <v>31</v>
      </c>
      <c r="E7637" s="6" t="s">
        <v>31</v>
      </c>
    </row>
    <row r="7638" spans="1:5" ht="12" x14ac:dyDescent="0.2">
      <c r="A7638" s="6" t="s">
        <v>31</v>
      </c>
      <c r="B7638" s="6" t="s">
        <v>31</v>
      </c>
      <c r="C7638" s="6" t="s">
        <v>31</v>
      </c>
      <c r="D7638" s="6" t="s">
        <v>31</v>
      </c>
      <c r="E7638" s="6" t="s">
        <v>31</v>
      </c>
    </row>
    <row r="7639" spans="1:5" ht="12" x14ac:dyDescent="0.2">
      <c r="A7639" s="6" t="s">
        <v>1349</v>
      </c>
      <c r="B7639" s="6" t="s">
        <v>31</v>
      </c>
      <c r="C7639" s="6" t="s">
        <v>31</v>
      </c>
      <c r="D7639" s="6" t="s">
        <v>31</v>
      </c>
      <c r="E7639" s="6" t="s">
        <v>31</v>
      </c>
    </row>
    <row r="7640" spans="1:5" ht="12" x14ac:dyDescent="0.2">
      <c r="A7640" s="6" t="s">
        <v>1350</v>
      </c>
      <c r="B7640" s="6" t="s">
        <v>31</v>
      </c>
      <c r="C7640" s="6" t="s">
        <v>31</v>
      </c>
      <c r="D7640" s="6" t="s">
        <v>31</v>
      </c>
      <c r="E7640" s="6" t="s">
        <v>31</v>
      </c>
    </row>
    <row r="7641" spans="1:5" ht="12" x14ac:dyDescent="0.2">
      <c r="A7641" s="6" t="s">
        <v>1351</v>
      </c>
      <c r="B7641" s="6" t="s">
        <v>31</v>
      </c>
      <c r="C7641" s="6" t="s">
        <v>31</v>
      </c>
      <c r="D7641" s="6" t="s">
        <v>31</v>
      </c>
      <c r="E7641" s="6" t="s">
        <v>31</v>
      </c>
    </row>
    <row r="7642" spans="1:5" ht="12" x14ac:dyDescent="0.2">
      <c r="A7642" s="6" t="s">
        <v>31</v>
      </c>
      <c r="B7642" s="6" t="s">
        <v>31</v>
      </c>
      <c r="C7642" s="6" t="s">
        <v>31</v>
      </c>
      <c r="D7642" s="6" t="s">
        <v>31</v>
      </c>
      <c r="E7642" s="6" t="s">
        <v>31</v>
      </c>
    </row>
    <row r="7643" spans="1:5" ht="12" x14ac:dyDescent="0.2">
      <c r="A7643" s="6" t="s">
        <v>1906</v>
      </c>
      <c r="B7643" s="6" t="s">
        <v>31</v>
      </c>
      <c r="C7643" s="6" t="s">
        <v>31</v>
      </c>
      <c r="D7643" s="6" t="s">
        <v>31</v>
      </c>
      <c r="E7643" s="6" t="s">
        <v>31</v>
      </c>
    </row>
    <row r="7644" spans="1:5" ht="12" x14ac:dyDescent="0.2">
      <c r="A7644" s="6" t="s">
        <v>3976</v>
      </c>
      <c r="B7644" s="6" t="s">
        <v>31</v>
      </c>
      <c r="C7644" s="6" t="s">
        <v>31</v>
      </c>
      <c r="D7644" s="6" t="s">
        <v>31</v>
      </c>
      <c r="E7644" s="6" t="s">
        <v>31</v>
      </c>
    </row>
    <row r="7645" spans="1:5" ht="12" x14ac:dyDescent="0.2">
      <c r="A7645" s="6" t="s">
        <v>3925</v>
      </c>
      <c r="B7645" s="9">
        <v>0</v>
      </c>
      <c r="C7645" s="9">
        <v>0</v>
      </c>
      <c r="D7645" s="9">
        <v>0</v>
      </c>
      <c r="E7645" s="9">
        <v>0</v>
      </c>
    </row>
    <row r="7646" spans="1:5" ht="12" x14ac:dyDescent="0.2">
      <c r="A7646" s="6" t="s">
        <v>31</v>
      </c>
      <c r="B7646" s="6" t="s">
        <v>31</v>
      </c>
      <c r="C7646" s="6" t="s">
        <v>31</v>
      </c>
      <c r="D7646" s="6" t="s">
        <v>31</v>
      </c>
      <c r="E7646" s="6" t="s">
        <v>31</v>
      </c>
    </row>
    <row r="7647" spans="1:5" ht="12" x14ac:dyDescent="0.2">
      <c r="A7647" s="6" t="s">
        <v>31</v>
      </c>
      <c r="B7647" s="6" t="s">
        <v>31</v>
      </c>
      <c r="C7647" s="6" t="s">
        <v>31</v>
      </c>
      <c r="D7647" s="6" t="s">
        <v>31</v>
      </c>
      <c r="E7647" s="6" t="s">
        <v>31</v>
      </c>
    </row>
    <row r="7648" spans="1:5" ht="12" x14ac:dyDescent="0.2">
      <c r="A7648" s="6" t="s">
        <v>2573</v>
      </c>
      <c r="B7648" s="6" t="s">
        <v>31</v>
      </c>
      <c r="C7648" s="6" t="s">
        <v>31</v>
      </c>
      <c r="D7648" s="6" t="s">
        <v>31</v>
      </c>
      <c r="E7648" s="6" t="s">
        <v>31</v>
      </c>
    </row>
    <row r="7649" spans="1:5" ht="12" x14ac:dyDescent="0.2">
      <c r="A7649" s="6" t="s">
        <v>3991</v>
      </c>
      <c r="B7649" s="6" t="s">
        <v>31</v>
      </c>
      <c r="C7649" s="6" t="s">
        <v>31</v>
      </c>
      <c r="D7649" s="6" t="s">
        <v>31</v>
      </c>
      <c r="E7649" s="6" t="s">
        <v>31</v>
      </c>
    </row>
    <row r="7650" spans="1:5" ht="12" x14ac:dyDescent="0.2">
      <c r="A7650" s="6" t="s">
        <v>3992</v>
      </c>
      <c r="B7650" s="9">
        <v>812</v>
      </c>
      <c r="C7650" s="9">
        <v>0</v>
      </c>
      <c r="D7650" s="9">
        <v>0</v>
      </c>
      <c r="E7650" s="9">
        <v>812</v>
      </c>
    </row>
    <row r="7651" spans="1:5" ht="12" x14ac:dyDescent="0.2">
      <c r="A7651" s="6" t="s">
        <v>3993</v>
      </c>
      <c r="B7651" s="6" t="s">
        <v>31</v>
      </c>
      <c r="C7651" s="6" t="s">
        <v>31</v>
      </c>
      <c r="D7651" s="6" t="s">
        <v>31</v>
      </c>
      <c r="E7651" s="6" t="s">
        <v>31</v>
      </c>
    </row>
    <row r="7652" spans="1:5" ht="12" x14ac:dyDescent="0.2">
      <c r="A7652" s="6" t="s">
        <v>3994</v>
      </c>
      <c r="B7652" s="9">
        <v>0</v>
      </c>
      <c r="C7652" s="9">
        <v>40638</v>
      </c>
      <c r="D7652" s="9">
        <v>0</v>
      </c>
      <c r="E7652" s="9">
        <v>40638</v>
      </c>
    </row>
    <row r="7653" spans="1:5" ht="12" x14ac:dyDescent="0.2">
      <c r="A7653" s="6" t="s">
        <v>3995</v>
      </c>
      <c r="B7653" s="6" t="s">
        <v>31</v>
      </c>
      <c r="C7653" s="6" t="s">
        <v>31</v>
      </c>
      <c r="D7653" s="6" t="s">
        <v>31</v>
      </c>
      <c r="E7653" s="6" t="s">
        <v>31</v>
      </c>
    </row>
    <row r="7654" spans="1:5" ht="12" x14ac:dyDescent="0.2">
      <c r="A7654" s="6" t="s">
        <v>1515</v>
      </c>
      <c r="B7654" s="9">
        <v>0</v>
      </c>
      <c r="C7654" s="9">
        <v>0</v>
      </c>
      <c r="D7654" s="9">
        <v>0</v>
      </c>
      <c r="E7654" s="9">
        <v>0</v>
      </c>
    </row>
    <row r="7655" spans="1:5" ht="12" x14ac:dyDescent="0.2">
      <c r="A7655" s="6" t="s">
        <v>3996</v>
      </c>
      <c r="B7655" s="6" t="s">
        <v>31</v>
      </c>
      <c r="C7655" s="6" t="s">
        <v>31</v>
      </c>
      <c r="D7655" s="6" t="s">
        <v>31</v>
      </c>
      <c r="E7655" s="6" t="s">
        <v>31</v>
      </c>
    </row>
    <row r="7656" spans="1:5" ht="12" x14ac:dyDescent="0.2">
      <c r="A7656" s="6" t="s">
        <v>3972</v>
      </c>
      <c r="B7656" s="9">
        <v>812</v>
      </c>
      <c r="C7656" s="9">
        <v>40638</v>
      </c>
      <c r="D7656" s="9">
        <v>0</v>
      </c>
      <c r="E7656" s="9">
        <v>41450</v>
      </c>
    </row>
    <row r="7657" spans="1:5" ht="12" x14ac:dyDescent="0.2">
      <c r="A7657" s="6" t="s">
        <v>31</v>
      </c>
      <c r="B7657" s="6" t="s">
        <v>31</v>
      </c>
      <c r="C7657" s="6" t="s">
        <v>31</v>
      </c>
      <c r="D7657" s="6" t="s">
        <v>31</v>
      </c>
      <c r="E7657" s="6" t="s">
        <v>31</v>
      </c>
    </row>
    <row r="7658" spans="1:5" ht="12" x14ac:dyDescent="0.2">
      <c r="A7658" s="6" t="s">
        <v>31</v>
      </c>
      <c r="B7658" s="6" t="s">
        <v>31</v>
      </c>
      <c r="C7658" s="6" t="s">
        <v>31</v>
      </c>
      <c r="D7658" s="6" t="s">
        <v>31</v>
      </c>
      <c r="E7658" s="6" t="s">
        <v>31</v>
      </c>
    </row>
    <row r="7659" spans="1:5" ht="12" x14ac:dyDescent="0.2">
      <c r="A7659" s="7" t="s">
        <v>3997</v>
      </c>
      <c r="B7659" s="8">
        <v>1054</v>
      </c>
      <c r="C7659" s="8">
        <v>52722</v>
      </c>
      <c r="D7659" s="8">
        <v>0</v>
      </c>
      <c r="E7659" s="8">
        <v>53776</v>
      </c>
    </row>
    <row r="7660" spans="1:5" ht="12" x14ac:dyDescent="0.2">
      <c r="A7660" s="6" t="s">
        <v>3974</v>
      </c>
      <c r="B7660" s="6" t="s">
        <v>31</v>
      </c>
      <c r="C7660" s="6" t="s">
        <v>31</v>
      </c>
      <c r="D7660" s="6" t="s">
        <v>31</v>
      </c>
      <c r="E7660" s="6" t="s">
        <v>31</v>
      </c>
    </row>
    <row r="7661" spans="1:5" ht="12" x14ac:dyDescent="0.2">
      <c r="A7661" s="6" t="s">
        <v>3975</v>
      </c>
      <c r="B7661" s="6" t="s">
        <v>31</v>
      </c>
      <c r="C7661" s="6" t="s">
        <v>31</v>
      </c>
      <c r="D7661" s="6" t="s">
        <v>31</v>
      </c>
      <c r="E7661" s="6" t="s">
        <v>31</v>
      </c>
    </row>
    <row r="7662" spans="1:5" ht="12" x14ac:dyDescent="0.2">
      <c r="A7662" s="6" t="s">
        <v>31</v>
      </c>
      <c r="B7662" s="6" t="s">
        <v>31</v>
      </c>
      <c r="C7662" s="6" t="s">
        <v>31</v>
      </c>
      <c r="D7662" s="6" t="s">
        <v>31</v>
      </c>
      <c r="E7662" s="6" t="s">
        <v>31</v>
      </c>
    </row>
    <row r="7663" spans="1:5" ht="12" x14ac:dyDescent="0.2">
      <c r="A7663" s="6" t="s">
        <v>1349</v>
      </c>
      <c r="B7663" s="6" t="s">
        <v>31</v>
      </c>
      <c r="C7663" s="6" t="s">
        <v>31</v>
      </c>
      <c r="D7663" s="6" t="s">
        <v>31</v>
      </c>
      <c r="E7663" s="6" t="s">
        <v>31</v>
      </c>
    </row>
    <row r="7664" spans="1:5" ht="12" x14ac:dyDescent="0.2">
      <c r="A7664" s="6" t="s">
        <v>1350</v>
      </c>
      <c r="B7664" s="6" t="s">
        <v>31</v>
      </c>
      <c r="C7664" s="6" t="s">
        <v>31</v>
      </c>
      <c r="D7664" s="6" t="s">
        <v>31</v>
      </c>
      <c r="E7664" s="6" t="s">
        <v>31</v>
      </c>
    </row>
    <row r="7665" spans="1:5" ht="12" x14ac:dyDescent="0.2">
      <c r="A7665" s="6" t="s">
        <v>1351</v>
      </c>
      <c r="B7665" s="6" t="s">
        <v>31</v>
      </c>
      <c r="C7665" s="6" t="s">
        <v>31</v>
      </c>
      <c r="D7665" s="6" t="s">
        <v>31</v>
      </c>
      <c r="E7665" s="6" t="s">
        <v>31</v>
      </c>
    </row>
    <row r="7666" spans="1:5" ht="12" x14ac:dyDescent="0.2">
      <c r="A7666" s="6" t="s">
        <v>31</v>
      </c>
      <c r="B7666" s="6" t="s">
        <v>31</v>
      </c>
      <c r="C7666" s="6" t="s">
        <v>31</v>
      </c>
      <c r="D7666" s="6" t="s">
        <v>31</v>
      </c>
      <c r="E7666" s="6" t="s">
        <v>31</v>
      </c>
    </row>
    <row r="7667" spans="1:5" ht="12" x14ac:dyDescent="0.2">
      <c r="A7667" s="6" t="s">
        <v>1906</v>
      </c>
      <c r="B7667" s="6" t="s">
        <v>31</v>
      </c>
      <c r="C7667" s="6" t="s">
        <v>31</v>
      </c>
      <c r="D7667" s="6" t="s">
        <v>31</v>
      </c>
      <c r="E7667" s="6" t="s">
        <v>31</v>
      </c>
    </row>
    <row r="7668" spans="1:5" ht="12" x14ac:dyDescent="0.2">
      <c r="A7668" s="6" t="s">
        <v>3976</v>
      </c>
      <c r="B7668" s="6" t="s">
        <v>31</v>
      </c>
      <c r="C7668" s="6" t="s">
        <v>31</v>
      </c>
      <c r="D7668" s="6" t="s">
        <v>31</v>
      </c>
      <c r="E7668" s="6" t="s">
        <v>31</v>
      </c>
    </row>
    <row r="7669" spans="1:5" ht="12" x14ac:dyDescent="0.2">
      <c r="A7669" s="6" t="s">
        <v>3925</v>
      </c>
      <c r="B7669" s="9">
        <v>0</v>
      </c>
      <c r="C7669" s="9">
        <v>0</v>
      </c>
      <c r="D7669" s="9">
        <v>0</v>
      </c>
      <c r="E7669" s="9">
        <v>0</v>
      </c>
    </row>
    <row r="7670" spans="1:5" ht="12" x14ac:dyDescent="0.2">
      <c r="A7670" s="6" t="s">
        <v>31</v>
      </c>
      <c r="B7670" s="6" t="s">
        <v>31</v>
      </c>
      <c r="C7670" s="6" t="s">
        <v>31</v>
      </c>
      <c r="D7670" s="6" t="s">
        <v>31</v>
      </c>
      <c r="E7670" s="6" t="s">
        <v>31</v>
      </c>
    </row>
    <row r="7671" spans="1:5" ht="12" x14ac:dyDescent="0.2">
      <c r="A7671" s="6" t="s">
        <v>31</v>
      </c>
      <c r="B7671" s="6" t="s">
        <v>31</v>
      </c>
      <c r="C7671" s="6" t="s">
        <v>31</v>
      </c>
      <c r="D7671" s="6" t="s">
        <v>31</v>
      </c>
      <c r="E7671" s="6" t="s">
        <v>31</v>
      </c>
    </row>
    <row r="7672" spans="1:5" ht="12" x14ac:dyDescent="0.2">
      <c r="A7672" s="6" t="s">
        <v>2573</v>
      </c>
      <c r="B7672" s="6" t="s">
        <v>31</v>
      </c>
      <c r="C7672" s="6" t="s">
        <v>31</v>
      </c>
      <c r="D7672" s="6" t="s">
        <v>31</v>
      </c>
      <c r="E7672" s="6" t="s">
        <v>31</v>
      </c>
    </row>
    <row r="7673" spans="1:5" ht="12" x14ac:dyDescent="0.2">
      <c r="A7673" s="6" t="s">
        <v>3998</v>
      </c>
      <c r="B7673" s="6" t="s">
        <v>31</v>
      </c>
      <c r="C7673" s="6" t="s">
        <v>31</v>
      </c>
      <c r="D7673" s="6" t="s">
        <v>31</v>
      </c>
      <c r="E7673" s="6" t="s">
        <v>31</v>
      </c>
    </row>
    <row r="7674" spans="1:5" ht="12" x14ac:dyDescent="0.2">
      <c r="A7674" s="6" t="s">
        <v>3999</v>
      </c>
      <c r="B7674" s="9">
        <v>1054</v>
      </c>
      <c r="C7674" s="9">
        <v>0</v>
      </c>
      <c r="D7674" s="9">
        <v>0</v>
      </c>
      <c r="E7674" s="9">
        <v>1054</v>
      </c>
    </row>
    <row r="7675" spans="1:5" ht="12" x14ac:dyDescent="0.2">
      <c r="A7675" s="6" t="s">
        <v>4000</v>
      </c>
      <c r="B7675" s="6" t="s">
        <v>31</v>
      </c>
      <c r="C7675" s="6" t="s">
        <v>31</v>
      </c>
      <c r="D7675" s="6" t="s">
        <v>31</v>
      </c>
      <c r="E7675" s="6" t="s">
        <v>31</v>
      </c>
    </row>
    <row r="7676" spans="1:5" ht="12" x14ac:dyDescent="0.2">
      <c r="A7676" s="6" t="s">
        <v>4001</v>
      </c>
      <c r="B7676" s="9">
        <v>0</v>
      </c>
      <c r="C7676" s="9">
        <v>52722</v>
      </c>
      <c r="D7676" s="9">
        <v>0</v>
      </c>
      <c r="E7676" s="9">
        <v>52722</v>
      </c>
    </row>
    <row r="7677" spans="1:5" ht="12" x14ac:dyDescent="0.2">
      <c r="A7677" s="6" t="s">
        <v>4002</v>
      </c>
      <c r="B7677" s="6" t="s">
        <v>31</v>
      </c>
      <c r="C7677" s="6" t="s">
        <v>31</v>
      </c>
      <c r="D7677" s="6" t="s">
        <v>31</v>
      </c>
      <c r="E7677" s="6" t="s">
        <v>31</v>
      </c>
    </row>
    <row r="7678" spans="1:5" ht="12" x14ac:dyDescent="0.2">
      <c r="A7678" s="6" t="s">
        <v>1515</v>
      </c>
      <c r="B7678" s="9">
        <v>0</v>
      </c>
      <c r="C7678" s="9">
        <v>0</v>
      </c>
      <c r="D7678" s="9">
        <v>0</v>
      </c>
      <c r="E7678" s="9">
        <v>0</v>
      </c>
    </row>
    <row r="7679" spans="1:5" ht="12" x14ac:dyDescent="0.2">
      <c r="A7679" s="6" t="s">
        <v>4003</v>
      </c>
      <c r="B7679" s="6" t="s">
        <v>31</v>
      </c>
      <c r="C7679" s="6" t="s">
        <v>31</v>
      </c>
      <c r="D7679" s="6" t="s">
        <v>31</v>
      </c>
      <c r="E7679" s="6" t="s">
        <v>31</v>
      </c>
    </row>
    <row r="7680" spans="1:5" ht="12" x14ac:dyDescent="0.2">
      <c r="A7680" s="6" t="s">
        <v>3972</v>
      </c>
      <c r="B7680" s="9">
        <v>1054</v>
      </c>
      <c r="C7680" s="9">
        <v>52722</v>
      </c>
      <c r="D7680" s="9">
        <v>0</v>
      </c>
      <c r="E7680" s="9">
        <v>53776</v>
      </c>
    </row>
    <row r="7681" spans="1:5" ht="12" x14ac:dyDescent="0.2">
      <c r="A7681" s="6" t="s">
        <v>31</v>
      </c>
      <c r="B7681" s="6" t="s">
        <v>31</v>
      </c>
      <c r="C7681" s="6" t="s">
        <v>31</v>
      </c>
      <c r="D7681" s="6" t="s">
        <v>31</v>
      </c>
      <c r="E7681" s="6" t="s">
        <v>31</v>
      </c>
    </row>
    <row r="7682" spans="1:5" ht="12" x14ac:dyDescent="0.2">
      <c r="A7682" s="6" t="s">
        <v>31</v>
      </c>
      <c r="B7682" s="6" t="s">
        <v>31</v>
      </c>
      <c r="C7682" s="6" t="s">
        <v>31</v>
      </c>
      <c r="D7682" s="6" t="s">
        <v>31</v>
      </c>
      <c r="E7682" s="6" t="s">
        <v>31</v>
      </c>
    </row>
    <row r="7683" spans="1:5" ht="12" x14ac:dyDescent="0.2">
      <c r="A7683" s="7" t="s">
        <v>4004</v>
      </c>
      <c r="B7683" s="8">
        <v>1296</v>
      </c>
      <c r="C7683" s="8">
        <v>64806</v>
      </c>
      <c r="D7683" s="8">
        <v>0</v>
      </c>
      <c r="E7683" s="8">
        <v>66102</v>
      </c>
    </row>
    <row r="7684" spans="1:5" ht="12" x14ac:dyDescent="0.2">
      <c r="A7684" s="6" t="s">
        <v>3974</v>
      </c>
      <c r="B7684" s="6" t="s">
        <v>31</v>
      </c>
      <c r="C7684" s="6" t="s">
        <v>31</v>
      </c>
      <c r="D7684" s="6" t="s">
        <v>31</v>
      </c>
      <c r="E7684" s="6" t="s">
        <v>31</v>
      </c>
    </row>
    <row r="7685" spans="1:5" ht="12" x14ac:dyDescent="0.2">
      <c r="A7685" s="6" t="s">
        <v>3975</v>
      </c>
      <c r="B7685" s="6" t="s">
        <v>31</v>
      </c>
      <c r="C7685" s="6" t="s">
        <v>31</v>
      </c>
      <c r="D7685" s="6" t="s">
        <v>31</v>
      </c>
      <c r="E7685" s="6" t="s">
        <v>31</v>
      </c>
    </row>
    <row r="7686" spans="1:5" ht="12" x14ac:dyDescent="0.2">
      <c r="A7686" s="6" t="s">
        <v>31</v>
      </c>
      <c r="B7686" s="6" t="s">
        <v>31</v>
      </c>
      <c r="C7686" s="6" t="s">
        <v>31</v>
      </c>
      <c r="D7686" s="6" t="s">
        <v>31</v>
      </c>
      <c r="E7686" s="6" t="s">
        <v>31</v>
      </c>
    </row>
    <row r="7687" spans="1:5" ht="12" x14ac:dyDescent="0.2">
      <c r="A7687" s="6" t="s">
        <v>1349</v>
      </c>
      <c r="B7687" s="6" t="s">
        <v>31</v>
      </c>
      <c r="C7687" s="6" t="s">
        <v>31</v>
      </c>
      <c r="D7687" s="6" t="s">
        <v>31</v>
      </c>
      <c r="E7687" s="6" t="s">
        <v>31</v>
      </c>
    </row>
    <row r="7688" spans="1:5" ht="12" x14ac:dyDescent="0.2">
      <c r="A7688" s="6" t="s">
        <v>1350</v>
      </c>
      <c r="B7688" s="6" t="s">
        <v>31</v>
      </c>
      <c r="C7688" s="6" t="s">
        <v>31</v>
      </c>
      <c r="D7688" s="6" t="s">
        <v>31</v>
      </c>
      <c r="E7688" s="6" t="s">
        <v>31</v>
      </c>
    </row>
    <row r="7689" spans="1:5" ht="12" x14ac:dyDescent="0.2">
      <c r="A7689" s="6" t="s">
        <v>1351</v>
      </c>
      <c r="B7689" s="6" t="s">
        <v>31</v>
      </c>
      <c r="C7689" s="6" t="s">
        <v>31</v>
      </c>
      <c r="D7689" s="6" t="s">
        <v>31</v>
      </c>
      <c r="E7689" s="6" t="s">
        <v>31</v>
      </c>
    </row>
    <row r="7690" spans="1:5" ht="12" x14ac:dyDescent="0.2">
      <c r="A7690" s="6" t="s">
        <v>31</v>
      </c>
      <c r="B7690" s="6" t="s">
        <v>31</v>
      </c>
      <c r="C7690" s="6" t="s">
        <v>31</v>
      </c>
      <c r="D7690" s="6" t="s">
        <v>31</v>
      </c>
      <c r="E7690" s="6" t="s">
        <v>31</v>
      </c>
    </row>
    <row r="7691" spans="1:5" ht="12" x14ac:dyDescent="0.2">
      <c r="A7691" s="6" t="s">
        <v>1906</v>
      </c>
      <c r="B7691" s="6" t="s">
        <v>31</v>
      </c>
      <c r="C7691" s="6" t="s">
        <v>31</v>
      </c>
      <c r="D7691" s="6" t="s">
        <v>31</v>
      </c>
      <c r="E7691" s="6" t="s">
        <v>31</v>
      </c>
    </row>
    <row r="7692" spans="1:5" ht="12" x14ac:dyDescent="0.2">
      <c r="A7692" s="6" t="s">
        <v>3976</v>
      </c>
      <c r="B7692" s="6" t="s">
        <v>31</v>
      </c>
      <c r="C7692" s="6" t="s">
        <v>31</v>
      </c>
      <c r="D7692" s="6" t="s">
        <v>31</v>
      </c>
      <c r="E7692" s="6" t="s">
        <v>31</v>
      </c>
    </row>
    <row r="7693" spans="1:5" ht="12" x14ac:dyDescent="0.2">
      <c r="A7693" s="6" t="s">
        <v>3925</v>
      </c>
      <c r="B7693" s="9">
        <v>0</v>
      </c>
      <c r="C7693" s="9">
        <v>0</v>
      </c>
      <c r="D7693" s="9">
        <v>0</v>
      </c>
      <c r="E7693" s="9">
        <v>0</v>
      </c>
    </row>
    <row r="7694" spans="1:5" ht="12" x14ac:dyDescent="0.2">
      <c r="A7694" s="6" t="s">
        <v>31</v>
      </c>
      <c r="B7694" s="6" t="s">
        <v>31</v>
      </c>
      <c r="C7694" s="6" t="s">
        <v>31</v>
      </c>
      <c r="D7694" s="6" t="s">
        <v>31</v>
      </c>
      <c r="E7694" s="6" t="s">
        <v>31</v>
      </c>
    </row>
    <row r="7695" spans="1:5" ht="12" x14ac:dyDescent="0.2">
      <c r="A7695" s="6" t="s">
        <v>31</v>
      </c>
      <c r="B7695" s="6" t="s">
        <v>31</v>
      </c>
      <c r="C7695" s="6" t="s">
        <v>31</v>
      </c>
      <c r="D7695" s="6" t="s">
        <v>31</v>
      </c>
      <c r="E7695" s="6" t="s">
        <v>31</v>
      </c>
    </row>
    <row r="7696" spans="1:5" ht="12" x14ac:dyDescent="0.2">
      <c r="A7696" s="6" t="s">
        <v>2573</v>
      </c>
      <c r="B7696" s="6" t="s">
        <v>31</v>
      </c>
      <c r="C7696" s="6" t="s">
        <v>31</v>
      </c>
      <c r="D7696" s="6" t="s">
        <v>31</v>
      </c>
      <c r="E7696" s="6" t="s">
        <v>31</v>
      </c>
    </row>
    <row r="7697" spans="1:5" ht="12" x14ac:dyDescent="0.2">
      <c r="A7697" s="6" t="s">
        <v>4005</v>
      </c>
      <c r="B7697" s="6" t="s">
        <v>31</v>
      </c>
      <c r="C7697" s="6" t="s">
        <v>31</v>
      </c>
      <c r="D7697" s="6" t="s">
        <v>31</v>
      </c>
      <c r="E7697" s="6" t="s">
        <v>31</v>
      </c>
    </row>
    <row r="7698" spans="1:5" ht="12" x14ac:dyDescent="0.2">
      <c r="A7698" s="6" t="s">
        <v>4006</v>
      </c>
      <c r="B7698" s="9">
        <v>1296</v>
      </c>
      <c r="C7698" s="9">
        <v>0</v>
      </c>
      <c r="D7698" s="9">
        <v>0</v>
      </c>
      <c r="E7698" s="9">
        <v>1296</v>
      </c>
    </row>
    <row r="7699" spans="1:5" ht="12" x14ac:dyDescent="0.2">
      <c r="A7699" s="6" t="s">
        <v>4007</v>
      </c>
      <c r="B7699" s="6" t="s">
        <v>31</v>
      </c>
      <c r="C7699" s="6" t="s">
        <v>31</v>
      </c>
      <c r="D7699" s="6" t="s">
        <v>31</v>
      </c>
      <c r="E7699" s="6" t="s">
        <v>31</v>
      </c>
    </row>
    <row r="7700" spans="1:5" ht="12" x14ac:dyDescent="0.2">
      <c r="A7700" s="6" t="s">
        <v>4008</v>
      </c>
      <c r="B7700" s="9">
        <v>0</v>
      </c>
      <c r="C7700" s="9">
        <v>64806</v>
      </c>
      <c r="D7700" s="9">
        <v>0</v>
      </c>
      <c r="E7700" s="9">
        <v>64806</v>
      </c>
    </row>
    <row r="7701" spans="1:5" ht="12" x14ac:dyDescent="0.2">
      <c r="A7701" s="6" t="s">
        <v>4009</v>
      </c>
      <c r="B7701" s="6" t="s">
        <v>31</v>
      </c>
      <c r="C7701" s="6" t="s">
        <v>31</v>
      </c>
      <c r="D7701" s="6" t="s">
        <v>31</v>
      </c>
      <c r="E7701" s="6" t="s">
        <v>31</v>
      </c>
    </row>
    <row r="7702" spans="1:5" ht="12" x14ac:dyDescent="0.2">
      <c r="A7702" s="6" t="s">
        <v>1515</v>
      </c>
      <c r="B7702" s="9">
        <v>0</v>
      </c>
      <c r="C7702" s="9">
        <v>0</v>
      </c>
      <c r="D7702" s="9">
        <v>0</v>
      </c>
      <c r="E7702" s="9">
        <v>0</v>
      </c>
    </row>
    <row r="7703" spans="1:5" ht="12" x14ac:dyDescent="0.2">
      <c r="A7703" s="6" t="s">
        <v>4010</v>
      </c>
      <c r="B7703" s="6" t="s">
        <v>31</v>
      </c>
      <c r="C7703" s="6" t="s">
        <v>31</v>
      </c>
      <c r="D7703" s="6" t="s">
        <v>31</v>
      </c>
      <c r="E7703" s="6" t="s">
        <v>31</v>
      </c>
    </row>
    <row r="7704" spans="1:5" ht="12" x14ac:dyDescent="0.2">
      <c r="A7704" s="6" t="s">
        <v>3972</v>
      </c>
      <c r="B7704" s="9">
        <v>1296</v>
      </c>
      <c r="C7704" s="9">
        <v>64806</v>
      </c>
      <c r="D7704" s="9">
        <v>0</v>
      </c>
      <c r="E7704" s="9">
        <v>66102</v>
      </c>
    </row>
    <row r="7705" spans="1:5" ht="12" x14ac:dyDescent="0.2">
      <c r="A7705" s="6" t="s">
        <v>31</v>
      </c>
      <c r="B7705" s="6" t="s">
        <v>31</v>
      </c>
      <c r="C7705" s="6" t="s">
        <v>31</v>
      </c>
      <c r="D7705" s="6" t="s">
        <v>31</v>
      </c>
      <c r="E7705" s="6" t="s">
        <v>31</v>
      </c>
    </row>
    <row r="7706" spans="1:5" ht="12" x14ac:dyDescent="0.2">
      <c r="A7706" s="6" t="s">
        <v>31</v>
      </c>
      <c r="B7706" s="6" t="s">
        <v>31</v>
      </c>
      <c r="C7706" s="6" t="s">
        <v>31</v>
      </c>
      <c r="D7706" s="6" t="s">
        <v>31</v>
      </c>
      <c r="E7706" s="6" t="s">
        <v>31</v>
      </c>
    </row>
    <row r="7707" spans="1:5" ht="12" x14ac:dyDescent="0.2">
      <c r="A7707" s="7" t="s">
        <v>4011</v>
      </c>
      <c r="B7707" s="8">
        <v>1532</v>
      </c>
      <c r="C7707" s="8">
        <v>76610</v>
      </c>
      <c r="D7707" s="8">
        <v>0</v>
      </c>
      <c r="E7707" s="8">
        <v>78142</v>
      </c>
    </row>
    <row r="7708" spans="1:5" ht="12" x14ac:dyDescent="0.2">
      <c r="A7708" s="6" t="s">
        <v>3974</v>
      </c>
      <c r="B7708" s="6" t="s">
        <v>31</v>
      </c>
      <c r="C7708" s="6" t="s">
        <v>31</v>
      </c>
      <c r="D7708" s="6" t="s">
        <v>31</v>
      </c>
      <c r="E7708" s="6" t="s">
        <v>31</v>
      </c>
    </row>
    <row r="7709" spans="1:5" ht="12" x14ac:dyDescent="0.2">
      <c r="A7709" s="6" t="s">
        <v>3975</v>
      </c>
      <c r="B7709" s="6" t="s">
        <v>31</v>
      </c>
      <c r="C7709" s="6" t="s">
        <v>31</v>
      </c>
      <c r="D7709" s="6" t="s">
        <v>31</v>
      </c>
      <c r="E7709" s="6" t="s">
        <v>31</v>
      </c>
    </row>
    <row r="7710" spans="1:5" ht="12" x14ac:dyDescent="0.2">
      <c r="A7710" s="6" t="s">
        <v>31</v>
      </c>
      <c r="B7710" s="6" t="s">
        <v>31</v>
      </c>
      <c r="C7710" s="6" t="s">
        <v>31</v>
      </c>
      <c r="D7710" s="6" t="s">
        <v>31</v>
      </c>
      <c r="E7710" s="6" t="s">
        <v>31</v>
      </c>
    </row>
    <row r="7711" spans="1:5" ht="12" x14ac:dyDescent="0.2">
      <c r="A7711" s="6" t="s">
        <v>1349</v>
      </c>
      <c r="B7711" s="6" t="s">
        <v>31</v>
      </c>
      <c r="C7711" s="6" t="s">
        <v>31</v>
      </c>
      <c r="D7711" s="6" t="s">
        <v>31</v>
      </c>
      <c r="E7711" s="6" t="s">
        <v>31</v>
      </c>
    </row>
    <row r="7712" spans="1:5" ht="12" x14ac:dyDescent="0.2">
      <c r="A7712" s="6" t="s">
        <v>1350</v>
      </c>
      <c r="B7712" s="6" t="s">
        <v>31</v>
      </c>
      <c r="C7712" s="6" t="s">
        <v>31</v>
      </c>
      <c r="D7712" s="6" t="s">
        <v>31</v>
      </c>
      <c r="E7712" s="6" t="s">
        <v>31</v>
      </c>
    </row>
    <row r="7713" spans="1:5" ht="12" x14ac:dyDescent="0.2">
      <c r="A7713" s="6" t="s">
        <v>1351</v>
      </c>
      <c r="B7713" s="6" t="s">
        <v>31</v>
      </c>
      <c r="C7713" s="6" t="s">
        <v>31</v>
      </c>
      <c r="D7713" s="6" t="s">
        <v>31</v>
      </c>
      <c r="E7713" s="6" t="s">
        <v>31</v>
      </c>
    </row>
    <row r="7714" spans="1:5" ht="12" x14ac:dyDescent="0.2">
      <c r="A7714" s="6" t="s">
        <v>31</v>
      </c>
      <c r="B7714" s="6" t="s">
        <v>31</v>
      </c>
      <c r="C7714" s="6" t="s">
        <v>31</v>
      </c>
      <c r="D7714" s="6" t="s">
        <v>31</v>
      </c>
      <c r="E7714" s="6" t="s">
        <v>31</v>
      </c>
    </row>
    <row r="7715" spans="1:5" ht="12" x14ac:dyDescent="0.2">
      <c r="A7715" s="6" t="s">
        <v>1906</v>
      </c>
      <c r="B7715" s="6" t="s">
        <v>31</v>
      </c>
      <c r="C7715" s="6" t="s">
        <v>31</v>
      </c>
      <c r="D7715" s="6" t="s">
        <v>31</v>
      </c>
      <c r="E7715" s="6" t="s">
        <v>31</v>
      </c>
    </row>
    <row r="7716" spans="1:5" ht="12" x14ac:dyDescent="0.2">
      <c r="A7716" s="6" t="s">
        <v>3976</v>
      </c>
      <c r="B7716" s="6" t="s">
        <v>31</v>
      </c>
      <c r="C7716" s="6" t="s">
        <v>31</v>
      </c>
      <c r="D7716" s="6" t="s">
        <v>31</v>
      </c>
      <c r="E7716" s="6" t="s">
        <v>31</v>
      </c>
    </row>
    <row r="7717" spans="1:5" ht="12" x14ac:dyDescent="0.2">
      <c r="A7717" s="6" t="s">
        <v>3925</v>
      </c>
      <c r="B7717" s="9">
        <v>0</v>
      </c>
      <c r="C7717" s="9">
        <v>0</v>
      </c>
      <c r="D7717" s="9">
        <v>0</v>
      </c>
      <c r="E7717" s="9">
        <v>0</v>
      </c>
    </row>
    <row r="7718" spans="1:5" ht="12" x14ac:dyDescent="0.2">
      <c r="A7718" s="6" t="s">
        <v>31</v>
      </c>
      <c r="B7718" s="6" t="s">
        <v>31</v>
      </c>
      <c r="C7718" s="6" t="s">
        <v>31</v>
      </c>
      <c r="D7718" s="6" t="s">
        <v>31</v>
      </c>
      <c r="E7718" s="6" t="s">
        <v>31</v>
      </c>
    </row>
    <row r="7719" spans="1:5" ht="12" x14ac:dyDescent="0.2">
      <c r="A7719" s="6" t="s">
        <v>31</v>
      </c>
      <c r="B7719" s="6" t="s">
        <v>31</v>
      </c>
      <c r="C7719" s="6" t="s">
        <v>31</v>
      </c>
      <c r="D7719" s="6" t="s">
        <v>31</v>
      </c>
      <c r="E7719" s="6" t="s">
        <v>31</v>
      </c>
    </row>
    <row r="7720" spans="1:5" ht="12" x14ac:dyDescent="0.2">
      <c r="A7720" s="6" t="s">
        <v>2573</v>
      </c>
      <c r="B7720" s="6" t="s">
        <v>31</v>
      </c>
      <c r="C7720" s="6" t="s">
        <v>31</v>
      </c>
      <c r="D7720" s="6" t="s">
        <v>31</v>
      </c>
      <c r="E7720" s="6" t="s">
        <v>31</v>
      </c>
    </row>
    <row r="7721" spans="1:5" ht="12" x14ac:dyDescent="0.2">
      <c r="A7721" s="6" t="s">
        <v>4012</v>
      </c>
      <c r="B7721" s="6" t="s">
        <v>31</v>
      </c>
      <c r="C7721" s="6" t="s">
        <v>31</v>
      </c>
      <c r="D7721" s="6" t="s">
        <v>31</v>
      </c>
      <c r="E7721" s="6" t="s">
        <v>31</v>
      </c>
    </row>
    <row r="7722" spans="1:5" ht="12" x14ac:dyDescent="0.2">
      <c r="A7722" s="6" t="s">
        <v>4013</v>
      </c>
      <c r="B7722" s="9">
        <v>1532</v>
      </c>
      <c r="C7722" s="9">
        <v>0</v>
      </c>
      <c r="D7722" s="9">
        <v>0</v>
      </c>
      <c r="E7722" s="9">
        <v>1532</v>
      </c>
    </row>
    <row r="7723" spans="1:5" ht="12" x14ac:dyDescent="0.2">
      <c r="A7723" s="6" t="s">
        <v>4014</v>
      </c>
      <c r="B7723" s="6" t="s">
        <v>31</v>
      </c>
      <c r="C7723" s="6" t="s">
        <v>31</v>
      </c>
      <c r="D7723" s="6" t="s">
        <v>31</v>
      </c>
      <c r="E7723" s="6" t="s">
        <v>31</v>
      </c>
    </row>
    <row r="7724" spans="1:5" ht="12" x14ac:dyDescent="0.2">
      <c r="A7724" s="6" t="s">
        <v>4015</v>
      </c>
      <c r="B7724" s="9">
        <v>0</v>
      </c>
      <c r="C7724" s="9">
        <v>76610</v>
      </c>
      <c r="D7724" s="9">
        <v>0</v>
      </c>
      <c r="E7724" s="9">
        <v>76610</v>
      </c>
    </row>
    <row r="7725" spans="1:5" ht="12" x14ac:dyDescent="0.2">
      <c r="A7725" s="6" t="s">
        <v>4016</v>
      </c>
      <c r="B7725" s="6" t="s">
        <v>31</v>
      </c>
      <c r="C7725" s="6" t="s">
        <v>31</v>
      </c>
      <c r="D7725" s="6" t="s">
        <v>31</v>
      </c>
      <c r="E7725" s="6" t="s">
        <v>31</v>
      </c>
    </row>
    <row r="7726" spans="1:5" ht="12" x14ac:dyDescent="0.2">
      <c r="A7726" s="6" t="s">
        <v>1515</v>
      </c>
      <c r="B7726" s="9">
        <v>0</v>
      </c>
      <c r="C7726" s="9">
        <v>0</v>
      </c>
      <c r="D7726" s="9">
        <v>0</v>
      </c>
      <c r="E7726" s="9">
        <v>0</v>
      </c>
    </row>
    <row r="7727" spans="1:5" ht="12" x14ac:dyDescent="0.2">
      <c r="A7727" s="6" t="s">
        <v>4017</v>
      </c>
      <c r="B7727" s="6" t="s">
        <v>31</v>
      </c>
      <c r="C7727" s="6" t="s">
        <v>31</v>
      </c>
      <c r="D7727" s="6" t="s">
        <v>31</v>
      </c>
      <c r="E7727" s="6" t="s">
        <v>31</v>
      </c>
    </row>
    <row r="7728" spans="1:5" ht="12" x14ac:dyDescent="0.2">
      <c r="A7728" s="6" t="s">
        <v>3972</v>
      </c>
      <c r="B7728" s="9">
        <v>1532</v>
      </c>
      <c r="C7728" s="9">
        <v>76610</v>
      </c>
      <c r="D7728" s="9">
        <v>0</v>
      </c>
      <c r="E7728" s="9">
        <v>78142</v>
      </c>
    </row>
    <row r="7729" spans="1:5" ht="12" x14ac:dyDescent="0.2">
      <c r="A7729" s="6" t="s">
        <v>31</v>
      </c>
      <c r="B7729" s="6" t="s">
        <v>31</v>
      </c>
      <c r="C7729" s="6" t="s">
        <v>31</v>
      </c>
      <c r="D7729" s="6" t="s">
        <v>31</v>
      </c>
      <c r="E7729" s="6" t="s">
        <v>31</v>
      </c>
    </row>
    <row r="7730" spans="1:5" ht="12" x14ac:dyDescent="0.2">
      <c r="A7730" s="6" t="s">
        <v>31</v>
      </c>
      <c r="B7730" s="6" t="s">
        <v>31</v>
      </c>
      <c r="C7730" s="6" t="s">
        <v>31</v>
      </c>
      <c r="D7730" s="6" t="s">
        <v>31</v>
      </c>
      <c r="E7730" s="6" t="s">
        <v>31</v>
      </c>
    </row>
    <row r="7731" spans="1:5" ht="12" x14ac:dyDescent="0.2">
      <c r="A7731" s="7" t="s">
        <v>4018</v>
      </c>
      <c r="B7731" s="8">
        <v>439</v>
      </c>
      <c r="C7731" s="8">
        <v>8793</v>
      </c>
      <c r="D7731" s="8">
        <v>0</v>
      </c>
      <c r="E7731" s="8">
        <v>9232</v>
      </c>
    </row>
    <row r="7732" spans="1:5" ht="12" x14ac:dyDescent="0.2">
      <c r="A7732" s="6" t="s">
        <v>3974</v>
      </c>
      <c r="B7732" s="6" t="s">
        <v>31</v>
      </c>
      <c r="C7732" s="6" t="s">
        <v>31</v>
      </c>
      <c r="D7732" s="6" t="s">
        <v>31</v>
      </c>
      <c r="E7732" s="6" t="s">
        <v>31</v>
      </c>
    </row>
    <row r="7733" spans="1:5" ht="12" x14ac:dyDescent="0.2">
      <c r="A7733" s="6" t="s">
        <v>4019</v>
      </c>
      <c r="B7733" s="6" t="s">
        <v>31</v>
      </c>
      <c r="C7733" s="6" t="s">
        <v>31</v>
      </c>
      <c r="D7733" s="6" t="s">
        <v>31</v>
      </c>
      <c r="E7733" s="6" t="s">
        <v>31</v>
      </c>
    </row>
    <row r="7734" spans="1:5" ht="12" x14ac:dyDescent="0.2">
      <c r="A7734" s="6" t="s">
        <v>31</v>
      </c>
      <c r="B7734" s="6" t="s">
        <v>31</v>
      </c>
      <c r="C7734" s="6" t="s">
        <v>31</v>
      </c>
      <c r="D7734" s="6" t="s">
        <v>31</v>
      </c>
      <c r="E7734" s="6" t="s">
        <v>31</v>
      </c>
    </row>
    <row r="7735" spans="1:5" ht="12" x14ac:dyDescent="0.2">
      <c r="A7735" s="6" t="s">
        <v>1349</v>
      </c>
      <c r="B7735" s="6" t="s">
        <v>31</v>
      </c>
      <c r="C7735" s="6" t="s">
        <v>31</v>
      </c>
      <c r="D7735" s="6" t="s">
        <v>31</v>
      </c>
      <c r="E7735" s="6" t="s">
        <v>31</v>
      </c>
    </row>
    <row r="7736" spans="1:5" ht="12" x14ac:dyDescent="0.2">
      <c r="A7736" s="6" t="s">
        <v>1350</v>
      </c>
      <c r="B7736" s="6" t="s">
        <v>31</v>
      </c>
      <c r="C7736" s="6" t="s">
        <v>31</v>
      </c>
      <c r="D7736" s="6" t="s">
        <v>31</v>
      </c>
      <c r="E7736" s="6" t="s">
        <v>31</v>
      </c>
    </row>
    <row r="7737" spans="1:5" ht="12" x14ac:dyDescent="0.2">
      <c r="A7737" s="6" t="s">
        <v>1351</v>
      </c>
      <c r="B7737" s="6" t="s">
        <v>31</v>
      </c>
      <c r="C7737" s="6" t="s">
        <v>31</v>
      </c>
      <c r="D7737" s="6" t="s">
        <v>31</v>
      </c>
      <c r="E7737" s="6" t="s">
        <v>31</v>
      </c>
    </row>
    <row r="7738" spans="1:5" ht="12" x14ac:dyDescent="0.2">
      <c r="A7738" s="6" t="s">
        <v>31</v>
      </c>
      <c r="B7738" s="6" t="s">
        <v>31</v>
      </c>
      <c r="C7738" s="6" t="s">
        <v>31</v>
      </c>
      <c r="D7738" s="6" t="s">
        <v>31</v>
      </c>
      <c r="E7738" s="6" t="s">
        <v>31</v>
      </c>
    </row>
    <row r="7739" spans="1:5" ht="12" x14ac:dyDescent="0.2">
      <c r="A7739" s="6" t="s">
        <v>1906</v>
      </c>
      <c r="B7739" s="6" t="s">
        <v>31</v>
      </c>
      <c r="C7739" s="6" t="s">
        <v>31</v>
      </c>
      <c r="D7739" s="6" t="s">
        <v>31</v>
      </c>
      <c r="E7739" s="6" t="s">
        <v>31</v>
      </c>
    </row>
    <row r="7740" spans="1:5" ht="12" x14ac:dyDescent="0.2">
      <c r="A7740" s="6" t="s">
        <v>4020</v>
      </c>
      <c r="B7740" s="6" t="s">
        <v>31</v>
      </c>
      <c r="C7740" s="6" t="s">
        <v>31</v>
      </c>
      <c r="D7740" s="6" t="s">
        <v>31</v>
      </c>
      <c r="E7740" s="6" t="s">
        <v>31</v>
      </c>
    </row>
    <row r="7741" spans="1:5" ht="12" x14ac:dyDescent="0.2">
      <c r="A7741" s="6" t="s">
        <v>3925</v>
      </c>
      <c r="B7741" s="9">
        <v>0</v>
      </c>
      <c r="C7741" s="9">
        <v>0</v>
      </c>
      <c r="D7741" s="9">
        <v>0</v>
      </c>
      <c r="E7741" s="9">
        <v>0</v>
      </c>
    </row>
    <row r="7742" spans="1:5" ht="12" x14ac:dyDescent="0.2">
      <c r="A7742" s="6" t="s">
        <v>31</v>
      </c>
      <c r="B7742" s="6" t="s">
        <v>31</v>
      </c>
      <c r="C7742" s="6" t="s">
        <v>31</v>
      </c>
      <c r="D7742" s="6" t="s">
        <v>31</v>
      </c>
      <c r="E7742" s="6" t="s">
        <v>31</v>
      </c>
    </row>
    <row r="7743" spans="1:5" ht="12" x14ac:dyDescent="0.2">
      <c r="A7743" s="6" t="s">
        <v>31</v>
      </c>
      <c r="B7743" s="6" t="s">
        <v>31</v>
      </c>
      <c r="C7743" s="6" t="s">
        <v>31</v>
      </c>
      <c r="D7743" s="6" t="s">
        <v>31</v>
      </c>
      <c r="E7743" s="6" t="s">
        <v>31</v>
      </c>
    </row>
    <row r="7744" spans="1:5" ht="12" x14ac:dyDescent="0.2">
      <c r="A7744" s="6" t="s">
        <v>2573</v>
      </c>
      <c r="B7744" s="6" t="s">
        <v>31</v>
      </c>
      <c r="C7744" s="6" t="s">
        <v>31</v>
      </c>
      <c r="D7744" s="6" t="s">
        <v>31</v>
      </c>
      <c r="E7744" s="6" t="s">
        <v>31</v>
      </c>
    </row>
    <row r="7745" spans="1:5" ht="12" x14ac:dyDescent="0.2">
      <c r="A7745" s="6" t="s">
        <v>4021</v>
      </c>
      <c r="B7745" s="9">
        <v>0</v>
      </c>
      <c r="C7745" s="9">
        <v>7038.8</v>
      </c>
      <c r="D7745" s="9">
        <v>0</v>
      </c>
      <c r="E7745" s="9">
        <v>7038.8</v>
      </c>
    </row>
    <row r="7746" spans="1:5" ht="12" x14ac:dyDescent="0.2">
      <c r="A7746" s="6" t="s">
        <v>4022</v>
      </c>
      <c r="B7746" s="6" t="s">
        <v>31</v>
      </c>
      <c r="C7746" s="6" t="s">
        <v>31</v>
      </c>
      <c r="D7746" s="6" t="s">
        <v>31</v>
      </c>
      <c r="E7746" s="6" t="s">
        <v>31</v>
      </c>
    </row>
    <row r="7747" spans="1:5" ht="12" x14ac:dyDescent="0.2">
      <c r="A7747" s="6" t="s">
        <v>4023</v>
      </c>
      <c r="B7747" s="9">
        <v>0</v>
      </c>
      <c r="C7747" s="9">
        <v>1754.5</v>
      </c>
      <c r="D7747" s="9">
        <v>0</v>
      </c>
      <c r="E7747" s="9">
        <v>1754.5</v>
      </c>
    </row>
    <row r="7748" spans="1:5" ht="12" x14ac:dyDescent="0.2">
      <c r="A7748" s="6" t="s">
        <v>1999</v>
      </c>
      <c r="B7748" s="6" t="s">
        <v>31</v>
      </c>
      <c r="C7748" s="6" t="s">
        <v>31</v>
      </c>
      <c r="D7748" s="6" t="s">
        <v>31</v>
      </c>
      <c r="E7748" s="6" t="s">
        <v>31</v>
      </c>
    </row>
    <row r="7749" spans="1:5" ht="12" x14ac:dyDescent="0.2">
      <c r="A7749" s="6" t="s">
        <v>3972</v>
      </c>
      <c r="B7749" s="9">
        <v>0</v>
      </c>
      <c r="C7749" s="9">
        <v>8793.2999999999993</v>
      </c>
      <c r="D7749" s="9">
        <v>0</v>
      </c>
      <c r="E7749" s="9">
        <v>8793.2999999999993</v>
      </c>
    </row>
    <row r="7750" spans="1:5" ht="12" x14ac:dyDescent="0.2">
      <c r="A7750" s="6" t="s">
        <v>31</v>
      </c>
      <c r="B7750" s="6" t="s">
        <v>31</v>
      </c>
      <c r="C7750" s="6" t="s">
        <v>31</v>
      </c>
      <c r="D7750" s="6" t="s">
        <v>31</v>
      </c>
      <c r="E7750" s="6" t="s">
        <v>31</v>
      </c>
    </row>
    <row r="7751" spans="1:5" ht="12" x14ac:dyDescent="0.2">
      <c r="A7751" s="6" t="s">
        <v>31</v>
      </c>
      <c r="B7751" s="6" t="s">
        <v>31</v>
      </c>
      <c r="C7751" s="6" t="s">
        <v>31</v>
      </c>
      <c r="D7751" s="6" t="s">
        <v>31</v>
      </c>
      <c r="E7751" s="6" t="s">
        <v>31</v>
      </c>
    </row>
    <row r="7752" spans="1:5" ht="12" x14ac:dyDescent="0.2">
      <c r="A7752" s="6" t="s">
        <v>4024</v>
      </c>
      <c r="B7752" s="6" t="s">
        <v>31</v>
      </c>
      <c r="C7752" s="6" t="s">
        <v>31</v>
      </c>
      <c r="D7752" s="6" t="s">
        <v>31</v>
      </c>
      <c r="E7752" s="6" t="s">
        <v>31</v>
      </c>
    </row>
    <row r="7753" spans="1:5" ht="12" x14ac:dyDescent="0.2">
      <c r="A7753" s="6" t="s">
        <v>4025</v>
      </c>
      <c r="B7753" s="6" t="s">
        <v>31</v>
      </c>
      <c r="C7753" s="6" t="s">
        <v>31</v>
      </c>
      <c r="D7753" s="6" t="s">
        <v>31</v>
      </c>
      <c r="E7753" s="6" t="s">
        <v>31</v>
      </c>
    </row>
    <row r="7754" spans="1:5" ht="12" x14ac:dyDescent="0.2">
      <c r="A7754" s="6" t="s">
        <v>4026</v>
      </c>
      <c r="B7754" s="6" t="s">
        <v>31</v>
      </c>
      <c r="C7754" s="6" t="s">
        <v>31</v>
      </c>
      <c r="D7754" s="6" t="s">
        <v>31</v>
      </c>
      <c r="E7754" s="6" t="s">
        <v>31</v>
      </c>
    </row>
    <row r="7755" spans="1:5" ht="12" x14ac:dyDescent="0.2">
      <c r="A7755" s="6" t="s">
        <v>4027</v>
      </c>
      <c r="B7755" s="9">
        <v>439.6</v>
      </c>
      <c r="C7755" s="9">
        <v>0</v>
      </c>
      <c r="D7755" s="9">
        <v>0</v>
      </c>
      <c r="E7755" s="9">
        <v>439.6</v>
      </c>
    </row>
    <row r="7756" spans="1:5" ht="12" x14ac:dyDescent="0.2">
      <c r="A7756" s="6" t="s">
        <v>4028</v>
      </c>
      <c r="B7756" s="9">
        <v>439.6</v>
      </c>
      <c r="C7756" s="9">
        <v>0</v>
      </c>
      <c r="D7756" s="9">
        <v>0</v>
      </c>
      <c r="E7756" s="9">
        <v>439.6</v>
      </c>
    </row>
    <row r="7757" spans="1:5" ht="12" x14ac:dyDescent="0.2">
      <c r="A7757" s="6" t="s">
        <v>31</v>
      </c>
      <c r="B7757" s="6" t="s">
        <v>31</v>
      </c>
      <c r="C7757" s="6" t="s">
        <v>31</v>
      </c>
      <c r="D7757" s="6" t="s">
        <v>31</v>
      </c>
      <c r="E7757" s="6" t="s">
        <v>31</v>
      </c>
    </row>
    <row r="7758" spans="1:5" ht="12" x14ac:dyDescent="0.2">
      <c r="A7758" s="6" t="s">
        <v>31</v>
      </c>
      <c r="B7758" s="6" t="s">
        <v>31</v>
      </c>
      <c r="C7758" s="6" t="s">
        <v>31</v>
      </c>
      <c r="D7758" s="6" t="s">
        <v>31</v>
      </c>
      <c r="E7758" s="6" t="s">
        <v>31</v>
      </c>
    </row>
    <row r="7759" spans="1:5" ht="12" x14ac:dyDescent="0.2">
      <c r="A7759" s="7" t="s">
        <v>4029</v>
      </c>
      <c r="B7759" s="8">
        <v>879</v>
      </c>
      <c r="C7759" s="8">
        <v>17586</v>
      </c>
      <c r="D7759" s="8">
        <v>0</v>
      </c>
      <c r="E7759" s="8">
        <v>18465</v>
      </c>
    </row>
    <row r="7760" spans="1:5" ht="12" x14ac:dyDescent="0.2">
      <c r="A7760" s="6" t="s">
        <v>3974</v>
      </c>
      <c r="B7760" s="6" t="s">
        <v>31</v>
      </c>
      <c r="C7760" s="6" t="s">
        <v>31</v>
      </c>
      <c r="D7760" s="6" t="s">
        <v>31</v>
      </c>
      <c r="E7760" s="6" t="s">
        <v>31</v>
      </c>
    </row>
    <row r="7761" spans="1:5" ht="12" x14ac:dyDescent="0.2">
      <c r="A7761" s="6" t="s">
        <v>4019</v>
      </c>
      <c r="B7761" s="6" t="s">
        <v>31</v>
      </c>
      <c r="C7761" s="6" t="s">
        <v>31</v>
      </c>
      <c r="D7761" s="6" t="s">
        <v>31</v>
      </c>
      <c r="E7761" s="6" t="s">
        <v>31</v>
      </c>
    </row>
    <row r="7762" spans="1:5" ht="12" x14ac:dyDescent="0.2">
      <c r="A7762" s="6" t="s">
        <v>31</v>
      </c>
      <c r="B7762" s="6" t="s">
        <v>31</v>
      </c>
      <c r="C7762" s="6" t="s">
        <v>31</v>
      </c>
      <c r="D7762" s="6" t="s">
        <v>31</v>
      </c>
      <c r="E7762" s="6" t="s">
        <v>31</v>
      </c>
    </row>
    <row r="7763" spans="1:5" ht="12" x14ac:dyDescent="0.2">
      <c r="A7763" s="6" t="s">
        <v>1349</v>
      </c>
      <c r="B7763" s="6" t="s">
        <v>31</v>
      </c>
      <c r="C7763" s="6" t="s">
        <v>31</v>
      </c>
      <c r="D7763" s="6" t="s">
        <v>31</v>
      </c>
      <c r="E7763" s="6" t="s">
        <v>31</v>
      </c>
    </row>
    <row r="7764" spans="1:5" ht="12" x14ac:dyDescent="0.2">
      <c r="A7764" s="6" t="s">
        <v>1350</v>
      </c>
      <c r="B7764" s="6" t="s">
        <v>31</v>
      </c>
      <c r="C7764" s="6" t="s">
        <v>31</v>
      </c>
      <c r="D7764" s="6" t="s">
        <v>31</v>
      </c>
      <c r="E7764" s="6" t="s">
        <v>31</v>
      </c>
    </row>
    <row r="7765" spans="1:5" ht="12" x14ac:dyDescent="0.2">
      <c r="A7765" s="6" t="s">
        <v>1351</v>
      </c>
      <c r="B7765" s="6" t="s">
        <v>31</v>
      </c>
      <c r="C7765" s="6" t="s">
        <v>31</v>
      </c>
      <c r="D7765" s="6" t="s">
        <v>31</v>
      </c>
      <c r="E7765" s="6" t="s">
        <v>31</v>
      </c>
    </row>
    <row r="7766" spans="1:5" ht="12" x14ac:dyDescent="0.2">
      <c r="A7766" s="6" t="s">
        <v>31</v>
      </c>
      <c r="B7766" s="6" t="s">
        <v>31</v>
      </c>
      <c r="C7766" s="6" t="s">
        <v>31</v>
      </c>
      <c r="D7766" s="6" t="s">
        <v>31</v>
      </c>
      <c r="E7766" s="6" t="s">
        <v>31</v>
      </c>
    </row>
    <row r="7767" spans="1:5" ht="12" x14ac:dyDescent="0.2">
      <c r="A7767" s="6" t="s">
        <v>1906</v>
      </c>
      <c r="B7767" s="6" t="s">
        <v>31</v>
      </c>
      <c r="C7767" s="6" t="s">
        <v>31</v>
      </c>
      <c r="D7767" s="6" t="s">
        <v>31</v>
      </c>
      <c r="E7767" s="6" t="s">
        <v>31</v>
      </c>
    </row>
    <row r="7768" spans="1:5" ht="12" x14ac:dyDescent="0.2">
      <c r="A7768" s="6" t="s">
        <v>4030</v>
      </c>
      <c r="B7768" s="6" t="s">
        <v>31</v>
      </c>
      <c r="C7768" s="6" t="s">
        <v>31</v>
      </c>
      <c r="D7768" s="6" t="s">
        <v>31</v>
      </c>
      <c r="E7768" s="6" t="s">
        <v>31</v>
      </c>
    </row>
    <row r="7769" spans="1:5" ht="12" x14ac:dyDescent="0.2">
      <c r="A7769" s="6" t="s">
        <v>3925</v>
      </c>
      <c r="B7769" s="9">
        <v>0</v>
      </c>
      <c r="C7769" s="9">
        <v>0</v>
      </c>
      <c r="D7769" s="9">
        <v>0</v>
      </c>
      <c r="E7769" s="9">
        <v>0</v>
      </c>
    </row>
    <row r="7770" spans="1:5" ht="12" x14ac:dyDescent="0.2">
      <c r="A7770" s="6" t="s">
        <v>31</v>
      </c>
      <c r="B7770" s="6" t="s">
        <v>31</v>
      </c>
      <c r="C7770" s="6" t="s">
        <v>31</v>
      </c>
      <c r="D7770" s="6" t="s">
        <v>31</v>
      </c>
      <c r="E7770" s="6" t="s">
        <v>31</v>
      </c>
    </row>
    <row r="7771" spans="1:5" ht="12" x14ac:dyDescent="0.2">
      <c r="A7771" s="6" t="s">
        <v>31</v>
      </c>
      <c r="B7771" s="6" t="s">
        <v>31</v>
      </c>
      <c r="C7771" s="6" t="s">
        <v>31</v>
      </c>
      <c r="D7771" s="6" t="s">
        <v>31</v>
      </c>
      <c r="E7771" s="6" t="s">
        <v>31</v>
      </c>
    </row>
    <row r="7772" spans="1:5" ht="12" x14ac:dyDescent="0.2">
      <c r="A7772" s="6" t="s">
        <v>2573</v>
      </c>
      <c r="B7772" s="6" t="s">
        <v>31</v>
      </c>
      <c r="C7772" s="6" t="s">
        <v>31</v>
      </c>
      <c r="D7772" s="6" t="s">
        <v>31</v>
      </c>
      <c r="E7772" s="6" t="s">
        <v>31</v>
      </c>
    </row>
    <row r="7773" spans="1:5" ht="12" x14ac:dyDescent="0.2">
      <c r="A7773" s="6" t="s">
        <v>4031</v>
      </c>
      <c r="B7773" s="9">
        <v>0</v>
      </c>
      <c r="C7773" s="9">
        <v>14077.6</v>
      </c>
      <c r="D7773" s="9">
        <v>0</v>
      </c>
      <c r="E7773" s="9">
        <v>14077.6</v>
      </c>
    </row>
    <row r="7774" spans="1:5" ht="12" x14ac:dyDescent="0.2">
      <c r="A7774" s="6" t="s">
        <v>4022</v>
      </c>
      <c r="B7774" s="6" t="s">
        <v>31</v>
      </c>
      <c r="C7774" s="6" t="s">
        <v>31</v>
      </c>
      <c r="D7774" s="6" t="s">
        <v>31</v>
      </c>
      <c r="E7774" s="6" t="s">
        <v>31</v>
      </c>
    </row>
    <row r="7775" spans="1:5" ht="12" x14ac:dyDescent="0.2">
      <c r="A7775" s="6" t="s">
        <v>4032</v>
      </c>
      <c r="B7775" s="9">
        <v>0</v>
      </c>
      <c r="C7775" s="9">
        <v>3509.1</v>
      </c>
      <c r="D7775" s="9">
        <v>0</v>
      </c>
      <c r="E7775" s="9">
        <v>3509.1</v>
      </c>
    </row>
    <row r="7776" spans="1:5" ht="12" x14ac:dyDescent="0.2">
      <c r="A7776" s="6" t="s">
        <v>1999</v>
      </c>
      <c r="B7776" s="6" t="s">
        <v>31</v>
      </c>
      <c r="C7776" s="6" t="s">
        <v>31</v>
      </c>
      <c r="D7776" s="6" t="s">
        <v>31</v>
      </c>
      <c r="E7776" s="6" t="s">
        <v>31</v>
      </c>
    </row>
    <row r="7777" spans="1:5" ht="12" x14ac:dyDescent="0.2">
      <c r="A7777" s="6" t="s">
        <v>3972</v>
      </c>
      <c r="B7777" s="9">
        <v>0</v>
      </c>
      <c r="C7777" s="9">
        <v>17586.7</v>
      </c>
      <c r="D7777" s="9">
        <v>0</v>
      </c>
      <c r="E7777" s="9">
        <v>17586.7</v>
      </c>
    </row>
    <row r="7778" spans="1:5" ht="12" x14ac:dyDescent="0.2">
      <c r="A7778" s="6" t="s">
        <v>31</v>
      </c>
      <c r="B7778" s="6" t="s">
        <v>31</v>
      </c>
      <c r="C7778" s="6" t="s">
        <v>31</v>
      </c>
      <c r="D7778" s="6" t="s">
        <v>31</v>
      </c>
      <c r="E7778" s="6" t="s">
        <v>31</v>
      </c>
    </row>
    <row r="7779" spans="1:5" ht="12" x14ac:dyDescent="0.2">
      <c r="A7779" s="6" t="s">
        <v>31</v>
      </c>
      <c r="B7779" s="6" t="s">
        <v>31</v>
      </c>
      <c r="C7779" s="6" t="s">
        <v>31</v>
      </c>
      <c r="D7779" s="6" t="s">
        <v>31</v>
      </c>
      <c r="E7779" s="6" t="s">
        <v>31</v>
      </c>
    </row>
    <row r="7780" spans="1:5" ht="12" x14ac:dyDescent="0.2">
      <c r="A7780" s="6" t="s">
        <v>4024</v>
      </c>
      <c r="B7780" s="6" t="s">
        <v>31</v>
      </c>
      <c r="C7780" s="6" t="s">
        <v>31</v>
      </c>
      <c r="D7780" s="6" t="s">
        <v>31</v>
      </c>
      <c r="E7780" s="6" t="s">
        <v>31</v>
      </c>
    </row>
    <row r="7781" spans="1:5" ht="12" x14ac:dyDescent="0.2">
      <c r="A7781" s="6" t="s">
        <v>4033</v>
      </c>
      <c r="B7781" s="6" t="s">
        <v>31</v>
      </c>
      <c r="C7781" s="6" t="s">
        <v>31</v>
      </c>
      <c r="D7781" s="6" t="s">
        <v>31</v>
      </c>
      <c r="E7781" s="6" t="s">
        <v>31</v>
      </c>
    </row>
    <row r="7782" spans="1:5" ht="12" x14ac:dyDescent="0.2">
      <c r="A7782" s="6" t="s">
        <v>4026</v>
      </c>
      <c r="B7782" s="6" t="s">
        <v>31</v>
      </c>
      <c r="C7782" s="6" t="s">
        <v>31</v>
      </c>
      <c r="D7782" s="6" t="s">
        <v>31</v>
      </c>
      <c r="E7782" s="6" t="s">
        <v>31</v>
      </c>
    </row>
    <row r="7783" spans="1:5" ht="12" x14ac:dyDescent="0.2">
      <c r="A7783" s="6" t="s">
        <v>4034</v>
      </c>
      <c r="B7783" s="9">
        <v>879.3</v>
      </c>
      <c r="C7783" s="9">
        <v>0</v>
      </c>
      <c r="D7783" s="9">
        <v>0</v>
      </c>
      <c r="E7783" s="9">
        <v>879.3</v>
      </c>
    </row>
    <row r="7784" spans="1:5" ht="12" x14ac:dyDescent="0.2">
      <c r="A7784" s="6" t="s">
        <v>4028</v>
      </c>
      <c r="B7784" s="9">
        <v>879.3</v>
      </c>
      <c r="C7784" s="9">
        <v>0</v>
      </c>
      <c r="D7784" s="9">
        <v>0</v>
      </c>
      <c r="E7784" s="9">
        <v>879.3</v>
      </c>
    </row>
    <row r="7785" spans="1:5" ht="12" x14ac:dyDescent="0.2">
      <c r="A7785" s="6" t="s">
        <v>31</v>
      </c>
      <c r="B7785" s="6" t="s">
        <v>31</v>
      </c>
      <c r="C7785" s="6" t="s">
        <v>31</v>
      </c>
      <c r="D7785" s="6" t="s">
        <v>31</v>
      </c>
      <c r="E7785" s="6" t="s">
        <v>31</v>
      </c>
    </row>
    <row r="7786" spans="1:5" ht="12" x14ac:dyDescent="0.2">
      <c r="A7786" s="6" t="s">
        <v>31</v>
      </c>
      <c r="B7786" s="6" t="s">
        <v>31</v>
      </c>
      <c r="C7786" s="6" t="s">
        <v>31</v>
      </c>
      <c r="D7786" s="6" t="s">
        <v>31</v>
      </c>
      <c r="E7786" s="6" t="s">
        <v>31</v>
      </c>
    </row>
    <row r="7787" spans="1:5" ht="12" x14ac:dyDescent="0.2">
      <c r="A7787" s="7" t="s">
        <v>4035</v>
      </c>
      <c r="B7787" s="8">
        <v>0</v>
      </c>
      <c r="C7787" s="8">
        <v>15548</v>
      </c>
      <c r="D7787" s="8">
        <v>0</v>
      </c>
      <c r="E7787" s="8">
        <v>15548</v>
      </c>
    </row>
    <row r="7788" spans="1:5" ht="12" x14ac:dyDescent="0.2">
      <c r="A7788" s="6" t="s">
        <v>3974</v>
      </c>
      <c r="B7788" s="6" t="s">
        <v>31</v>
      </c>
      <c r="C7788" s="6" t="s">
        <v>31</v>
      </c>
      <c r="D7788" s="6" t="s">
        <v>31</v>
      </c>
      <c r="E7788" s="6" t="s">
        <v>31</v>
      </c>
    </row>
    <row r="7789" spans="1:5" ht="12" x14ac:dyDescent="0.2">
      <c r="A7789" s="6" t="s">
        <v>4036</v>
      </c>
      <c r="B7789" s="6" t="s">
        <v>31</v>
      </c>
      <c r="C7789" s="6" t="s">
        <v>31</v>
      </c>
      <c r="D7789" s="6" t="s">
        <v>31</v>
      </c>
      <c r="E7789" s="6" t="s">
        <v>31</v>
      </c>
    </row>
    <row r="7790" spans="1:5" ht="12" x14ac:dyDescent="0.2">
      <c r="A7790" s="6" t="s">
        <v>31</v>
      </c>
      <c r="B7790" s="6" t="s">
        <v>31</v>
      </c>
      <c r="C7790" s="6" t="s">
        <v>31</v>
      </c>
      <c r="D7790" s="6" t="s">
        <v>31</v>
      </c>
      <c r="E7790" s="6" t="s">
        <v>31</v>
      </c>
    </row>
    <row r="7791" spans="1:5" ht="12" x14ac:dyDescent="0.2">
      <c r="A7791" s="6" t="s">
        <v>1349</v>
      </c>
      <c r="B7791" s="6" t="s">
        <v>31</v>
      </c>
      <c r="C7791" s="6" t="s">
        <v>31</v>
      </c>
      <c r="D7791" s="6" t="s">
        <v>31</v>
      </c>
      <c r="E7791" s="6" t="s">
        <v>31</v>
      </c>
    </row>
    <row r="7792" spans="1:5" ht="12" x14ac:dyDescent="0.2">
      <c r="A7792" s="6" t="s">
        <v>1350</v>
      </c>
      <c r="B7792" s="6" t="s">
        <v>31</v>
      </c>
      <c r="C7792" s="6" t="s">
        <v>31</v>
      </c>
      <c r="D7792" s="6" t="s">
        <v>31</v>
      </c>
      <c r="E7792" s="6" t="s">
        <v>31</v>
      </c>
    </row>
    <row r="7793" spans="1:5" ht="12" x14ac:dyDescent="0.2">
      <c r="A7793" s="6" t="s">
        <v>1351</v>
      </c>
      <c r="B7793" s="6" t="s">
        <v>31</v>
      </c>
      <c r="C7793" s="6" t="s">
        <v>31</v>
      </c>
      <c r="D7793" s="6" t="s">
        <v>31</v>
      </c>
      <c r="E7793" s="6" t="s">
        <v>31</v>
      </c>
    </row>
    <row r="7794" spans="1:5" ht="12" x14ac:dyDescent="0.2">
      <c r="A7794" s="6" t="s">
        <v>31</v>
      </c>
      <c r="B7794" s="6" t="s">
        <v>31</v>
      </c>
      <c r="C7794" s="6" t="s">
        <v>31</v>
      </c>
      <c r="D7794" s="6" t="s">
        <v>31</v>
      </c>
      <c r="E7794" s="6" t="s">
        <v>31</v>
      </c>
    </row>
    <row r="7795" spans="1:5" ht="12" x14ac:dyDescent="0.2">
      <c r="A7795" s="6" t="s">
        <v>4037</v>
      </c>
      <c r="B7795" s="6" t="s">
        <v>31</v>
      </c>
      <c r="C7795" s="6" t="s">
        <v>31</v>
      </c>
      <c r="D7795" s="6" t="s">
        <v>31</v>
      </c>
      <c r="E7795" s="6" t="s">
        <v>31</v>
      </c>
    </row>
    <row r="7796" spans="1:5" ht="12" x14ac:dyDescent="0.2">
      <c r="A7796" s="6" t="s">
        <v>4038</v>
      </c>
      <c r="B7796" s="6" t="s">
        <v>31</v>
      </c>
      <c r="C7796" s="6" t="s">
        <v>31</v>
      </c>
      <c r="D7796" s="6" t="s">
        <v>31</v>
      </c>
      <c r="E7796" s="6" t="s">
        <v>31</v>
      </c>
    </row>
    <row r="7797" spans="1:5" ht="12" x14ac:dyDescent="0.2">
      <c r="A7797" s="6" t="s">
        <v>4039</v>
      </c>
      <c r="B7797" s="6" t="s">
        <v>31</v>
      </c>
      <c r="C7797" s="6" t="s">
        <v>31</v>
      </c>
      <c r="D7797" s="6" t="s">
        <v>31</v>
      </c>
      <c r="E7797" s="6" t="s">
        <v>31</v>
      </c>
    </row>
    <row r="7798" spans="1:5" ht="12" x14ac:dyDescent="0.2">
      <c r="A7798" s="6" t="s">
        <v>4040</v>
      </c>
      <c r="B7798" s="6" t="s">
        <v>31</v>
      </c>
      <c r="C7798" s="6" t="s">
        <v>31</v>
      </c>
      <c r="D7798" s="6" t="s">
        <v>31</v>
      </c>
      <c r="E7798" s="6" t="s">
        <v>31</v>
      </c>
    </row>
    <row r="7799" spans="1:5" ht="12" x14ac:dyDescent="0.2">
      <c r="A7799" s="6" t="s">
        <v>1511</v>
      </c>
      <c r="B7799" s="9">
        <v>0</v>
      </c>
      <c r="C7799" s="9">
        <v>0</v>
      </c>
      <c r="D7799" s="9">
        <v>0</v>
      </c>
      <c r="E7799" s="9">
        <v>0</v>
      </c>
    </row>
    <row r="7800" spans="1:5" ht="12" x14ac:dyDescent="0.2">
      <c r="A7800" s="6" t="s">
        <v>4041</v>
      </c>
      <c r="B7800" s="6" t="s">
        <v>31</v>
      </c>
      <c r="C7800" s="6" t="s">
        <v>31</v>
      </c>
      <c r="D7800" s="6" t="s">
        <v>31</v>
      </c>
      <c r="E7800" s="6" t="s">
        <v>31</v>
      </c>
    </row>
    <row r="7801" spans="1:5" ht="12" x14ac:dyDescent="0.2">
      <c r="A7801" s="6" t="s">
        <v>4042</v>
      </c>
      <c r="B7801" s="9">
        <v>0</v>
      </c>
      <c r="C7801" s="9">
        <v>2825</v>
      </c>
      <c r="D7801" s="9">
        <v>0</v>
      </c>
      <c r="E7801" s="9">
        <v>2825</v>
      </c>
    </row>
    <row r="7802" spans="1:5" ht="12" x14ac:dyDescent="0.2">
      <c r="A7802" s="6" t="s">
        <v>4043</v>
      </c>
      <c r="B7802" s="6" t="s">
        <v>31</v>
      </c>
      <c r="C7802" s="6" t="s">
        <v>31</v>
      </c>
      <c r="D7802" s="6" t="s">
        <v>31</v>
      </c>
      <c r="E7802" s="6" t="s">
        <v>31</v>
      </c>
    </row>
    <row r="7803" spans="1:5" ht="12" x14ac:dyDescent="0.2">
      <c r="A7803" s="6" t="s">
        <v>1515</v>
      </c>
      <c r="B7803" s="9">
        <v>0</v>
      </c>
      <c r="C7803" s="9">
        <v>0</v>
      </c>
      <c r="D7803" s="9">
        <v>0</v>
      </c>
      <c r="E7803" s="9">
        <v>0</v>
      </c>
    </row>
    <row r="7804" spans="1:5" ht="12" x14ac:dyDescent="0.2">
      <c r="A7804" s="6" t="s">
        <v>4044</v>
      </c>
      <c r="B7804" s="6" t="s">
        <v>31</v>
      </c>
      <c r="C7804" s="6" t="s">
        <v>31</v>
      </c>
      <c r="D7804" s="6" t="s">
        <v>31</v>
      </c>
      <c r="E7804" s="6" t="s">
        <v>31</v>
      </c>
    </row>
    <row r="7805" spans="1:5" ht="12" x14ac:dyDescent="0.2">
      <c r="A7805" s="6" t="s">
        <v>3925</v>
      </c>
      <c r="B7805" s="9">
        <v>0</v>
      </c>
      <c r="C7805" s="9">
        <v>2825</v>
      </c>
      <c r="D7805" s="9">
        <v>0</v>
      </c>
      <c r="E7805" s="9">
        <v>2825</v>
      </c>
    </row>
    <row r="7806" spans="1:5" ht="12" x14ac:dyDescent="0.2">
      <c r="A7806" s="6" t="s">
        <v>31</v>
      </c>
      <c r="B7806" s="6" t="s">
        <v>31</v>
      </c>
      <c r="C7806" s="6" t="s">
        <v>31</v>
      </c>
      <c r="D7806" s="6" t="s">
        <v>31</v>
      </c>
      <c r="E7806" s="6" t="s">
        <v>31</v>
      </c>
    </row>
    <row r="7807" spans="1:5" ht="12" x14ac:dyDescent="0.2">
      <c r="A7807" s="6" t="s">
        <v>31</v>
      </c>
      <c r="B7807" s="6" t="s">
        <v>31</v>
      </c>
      <c r="C7807" s="6" t="s">
        <v>31</v>
      </c>
      <c r="D7807" s="6" t="s">
        <v>31</v>
      </c>
      <c r="E7807" s="6" t="s">
        <v>31</v>
      </c>
    </row>
    <row r="7808" spans="1:5" ht="12" x14ac:dyDescent="0.2">
      <c r="A7808" s="6" t="s">
        <v>4045</v>
      </c>
      <c r="B7808" s="6" t="s">
        <v>31</v>
      </c>
      <c r="C7808" s="6" t="s">
        <v>31</v>
      </c>
      <c r="D7808" s="6" t="s">
        <v>31</v>
      </c>
      <c r="E7808" s="6" t="s">
        <v>31</v>
      </c>
    </row>
    <row r="7809" spans="1:5" ht="12" x14ac:dyDescent="0.2">
      <c r="A7809" s="6" t="s">
        <v>4046</v>
      </c>
      <c r="B7809" s="6" t="s">
        <v>31</v>
      </c>
      <c r="C7809" s="6" t="s">
        <v>31</v>
      </c>
      <c r="D7809" s="6" t="s">
        <v>31</v>
      </c>
      <c r="E7809" s="6" t="s">
        <v>31</v>
      </c>
    </row>
    <row r="7810" spans="1:5" ht="12" x14ac:dyDescent="0.2">
      <c r="A7810" s="6" t="s">
        <v>4047</v>
      </c>
      <c r="B7810" s="6" t="s">
        <v>31</v>
      </c>
      <c r="C7810" s="6" t="s">
        <v>31</v>
      </c>
      <c r="D7810" s="6" t="s">
        <v>31</v>
      </c>
      <c r="E7810" s="6" t="s">
        <v>31</v>
      </c>
    </row>
    <row r="7811" spans="1:5" ht="12" x14ac:dyDescent="0.2">
      <c r="A7811" s="6" t="s">
        <v>1511</v>
      </c>
      <c r="B7811" s="9">
        <v>0</v>
      </c>
      <c r="C7811" s="9">
        <v>0</v>
      </c>
      <c r="D7811" s="9">
        <v>0</v>
      </c>
      <c r="E7811" s="9">
        <v>0</v>
      </c>
    </row>
    <row r="7812" spans="1:5" ht="12" x14ac:dyDescent="0.2">
      <c r="A7812" s="6" t="s">
        <v>4048</v>
      </c>
      <c r="B7812" s="6" t="s">
        <v>31</v>
      </c>
      <c r="C7812" s="6" t="s">
        <v>31</v>
      </c>
      <c r="D7812" s="6" t="s">
        <v>31</v>
      </c>
      <c r="E7812" s="6" t="s">
        <v>31</v>
      </c>
    </row>
    <row r="7813" spans="1:5" ht="12" x14ac:dyDescent="0.2">
      <c r="A7813" s="6" t="s">
        <v>4049</v>
      </c>
      <c r="B7813" s="9">
        <v>0</v>
      </c>
      <c r="C7813" s="9">
        <v>7962</v>
      </c>
      <c r="D7813" s="9">
        <v>0</v>
      </c>
      <c r="E7813" s="9">
        <v>7962</v>
      </c>
    </row>
    <row r="7814" spans="1:5" ht="12" x14ac:dyDescent="0.2">
      <c r="A7814" s="6" t="s">
        <v>4050</v>
      </c>
      <c r="B7814" s="6" t="s">
        <v>31</v>
      </c>
      <c r="C7814" s="6" t="s">
        <v>31</v>
      </c>
      <c r="D7814" s="6" t="s">
        <v>31</v>
      </c>
      <c r="E7814" s="6" t="s">
        <v>31</v>
      </c>
    </row>
    <row r="7815" spans="1:5" ht="12" x14ac:dyDescent="0.2">
      <c r="A7815" s="6" t="s">
        <v>1515</v>
      </c>
      <c r="B7815" s="9">
        <v>0</v>
      </c>
      <c r="C7815" s="9">
        <v>0</v>
      </c>
      <c r="D7815" s="9">
        <v>0</v>
      </c>
      <c r="E7815" s="9">
        <v>0</v>
      </c>
    </row>
    <row r="7816" spans="1:5" ht="12" x14ac:dyDescent="0.2">
      <c r="A7816" s="6" t="s">
        <v>4051</v>
      </c>
      <c r="B7816" s="6" t="s">
        <v>31</v>
      </c>
      <c r="C7816" s="6" t="s">
        <v>31</v>
      </c>
      <c r="D7816" s="6" t="s">
        <v>31</v>
      </c>
      <c r="E7816" s="6" t="s">
        <v>31</v>
      </c>
    </row>
    <row r="7817" spans="1:5" ht="12" x14ac:dyDescent="0.2">
      <c r="A7817" s="6" t="s">
        <v>3972</v>
      </c>
      <c r="B7817" s="9">
        <v>0</v>
      </c>
      <c r="C7817" s="9">
        <v>7962</v>
      </c>
      <c r="D7817" s="9">
        <v>0</v>
      </c>
      <c r="E7817" s="9">
        <v>7962</v>
      </c>
    </row>
    <row r="7818" spans="1:5" ht="12" x14ac:dyDescent="0.2">
      <c r="A7818" s="6" t="s">
        <v>31</v>
      </c>
      <c r="B7818" s="6" t="s">
        <v>31</v>
      </c>
      <c r="C7818" s="6" t="s">
        <v>31</v>
      </c>
      <c r="D7818" s="6" t="s">
        <v>31</v>
      </c>
      <c r="E7818" s="6" t="s">
        <v>31</v>
      </c>
    </row>
    <row r="7819" spans="1:5" ht="12" x14ac:dyDescent="0.2">
      <c r="A7819" s="6" t="s">
        <v>31</v>
      </c>
      <c r="B7819" s="6" t="s">
        <v>31</v>
      </c>
      <c r="C7819" s="6" t="s">
        <v>31</v>
      </c>
      <c r="D7819" s="6" t="s">
        <v>31</v>
      </c>
      <c r="E7819" s="6" t="s">
        <v>31</v>
      </c>
    </row>
    <row r="7820" spans="1:5" ht="12" x14ac:dyDescent="0.2">
      <c r="A7820" s="6" t="s">
        <v>4052</v>
      </c>
      <c r="B7820" s="6" t="s">
        <v>31</v>
      </c>
      <c r="C7820" s="6" t="s">
        <v>31</v>
      </c>
      <c r="D7820" s="6" t="s">
        <v>31</v>
      </c>
      <c r="E7820" s="6" t="s">
        <v>31</v>
      </c>
    </row>
    <row r="7821" spans="1:5" ht="12" x14ac:dyDescent="0.2">
      <c r="A7821" s="6" t="s">
        <v>4053</v>
      </c>
      <c r="B7821" s="6" t="s">
        <v>31</v>
      </c>
      <c r="C7821" s="6" t="s">
        <v>31</v>
      </c>
      <c r="D7821" s="6" t="s">
        <v>31</v>
      </c>
      <c r="E7821" s="6" t="s">
        <v>31</v>
      </c>
    </row>
    <row r="7822" spans="1:5" ht="12" x14ac:dyDescent="0.2">
      <c r="A7822" s="6" t="s">
        <v>4054</v>
      </c>
      <c r="B7822" s="6" t="s">
        <v>31</v>
      </c>
      <c r="C7822" s="6" t="s">
        <v>31</v>
      </c>
      <c r="D7822" s="6" t="s">
        <v>31</v>
      </c>
      <c r="E7822" s="6" t="s">
        <v>31</v>
      </c>
    </row>
    <row r="7823" spans="1:5" ht="12" x14ac:dyDescent="0.2">
      <c r="A7823" s="6" t="s">
        <v>4055</v>
      </c>
      <c r="B7823" s="6" t="s">
        <v>31</v>
      </c>
      <c r="C7823" s="6" t="s">
        <v>31</v>
      </c>
      <c r="D7823" s="6" t="s">
        <v>31</v>
      </c>
      <c r="E7823" s="6" t="s">
        <v>31</v>
      </c>
    </row>
    <row r="7824" spans="1:5" ht="12" x14ac:dyDescent="0.2">
      <c r="A7824" s="6" t="s">
        <v>4056</v>
      </c>
      <c r="B7824" s="6" t="s">
        <v>31</v>
      </c>
      <c r="C7824" s="6" t="s">
        <v>31</v>
      </c>
      <c r="D7824" s="6" t="s">
        <v>31</v>
      </c>
      <c r="E7824" s="6" t="s">
        <v>31</v>
      </c>
    </row>
    <row r="7825" spans="1:5" ht="12" x14ac:dyDescent="0.2">
      <c r="A7825" s="6" t="s">
        <v>1511</v>
      </c>
      <c r="B7825" s="9">
        <v>0</v>
      </c>
      <c r="C7825" s="9">
        <v>0</v>
      </c>
      <c r="D7825" s="9">
        <v>0</v>
      </c>
      <c r="E7825" s="9">
        <v>0</v>
      </c>
    </row>
    <row r="7826" spans="1:5" ht="12" x14ac:dyDescent="0.2">
      <c r="A7826" s="6" t="s">
        <v>4057</v>
      </c>
      <c r="B7826" s="6" t="s">
        <v>31</v>
      </c>
      <c r="C7826" s="6" t="s">
        <v>31</v>
      </c>
      <c r="D7826" s="6" t="s">
        <v>31</v>
      </c>
      <c r="E7826" s="6" t="s">
        <v>31</v>
      </c>
    </row>
    <row r="7827" spans="1:5" ht="12" x14ac:dyDescent="0.2">
      <c r="A7827" s="6" t="s">
        <v>4058</v>
      </c>
      <c r="B7827" s="9">
        <v>0</v>
      </c>
      <c r="C7827" s="9">
        <v>4761</v>
      </c>
      <c r="D7827" s="9">
        <v>0</v>
      </c>
      <c r="E7827" s="9">
        <v>4761</v>
      </c>
    </row>
    <row r="7828" spans="1:5" ht="12" x14ac:dyDescent="0.2">
      <c r="A7828" s="6" t="s">
        <v>4059</v>
      </c>
      <c r="B7828" s="6" t="s">
        <v>31</v>
      </c>
      <c r="C7828" s="6" t="s">
        <v>31</v>
      </c>
      <c r="D7828" s="6" t="s">
        <v>31</v>
      </c>
      <c r="E7828" s="6" t="s">
        <v>31</v>
      </c>
    </row>
    <row r="7829" spans="1:5" ht="12" x14ac:dyDescent="0.2">
      <c r="A7829" s="6" t="s">
        <v>1515</v>
      </c>
      <c r="B7829" s="9">
        <v>0</v>
      </c>
      <c r="C7829" s="9">
        <v>0</v>
      </c>
      <c r="D7829" s="9">
        <v>0</v>
      </c>
      <c r="E7829" s="9">
        <v>0</v>
      </c>
    </row>
    <row r="7830" spans="1:5" ht="12" x14ac:dyDescent="0.2">
      <c r="A7830" s="6" t="s">
        <v>4060</v>
      </c>
      <c r="B7830" s="6" t="s">
        <v>31</v>
      </c>
      <c r="C7830" s="6" t="s">
        <v>31</v>
      </c>
      <c r="D7830" s="6" t="s">
        <v>31</v>
      </c>
      <c r="E7830" s="6" t="s">
        <v>31</v>
      </c>
    </row>
    <row r="7831" spans="1:5" ht="12" x14ac:dyDescent="0.2">
      <c r="A7831" s="6" t="s">
        <v>4028</v>
      </c>
      <c r="B7831" s="9">
        <v>0</v>
      </c>
      <c r="C7831" s="9">
        <v>4761</v>
      </c>
      <c r="D7831" s="9">
        <v>0</v>
      </c>
      <c r="E7831" s="9">
        <v>4761</v>
      </c>
    </row>
    <row r="7832" spans="1:5" ht="12" x14ac:dyDescent="0.2">
      <c r="A7832" s="6" t="s">
        <v>31</v>
      </c>
      <c r="B7832" s="6" t="s">
        <v>31</v>
      </c>
      <c r="C7832" s="6" t="s">
        <v>31</v>
      </c>
      <c r="D7832" s="6" t="s">
        <v>31</v>
      </c>
      <c r="E7832" s="6" t="s">
        <v>31</v>
      </c>
    </row>
    <row r="7833" spans="1:5" ht="12" x14ac:dyDescent="0.2">
      <c r="A7833" s="6" t="s">
        <v>31</v>
      </c>
      <c r="B7833" s="6" t="s">
        <v>31</v>
      </c>
      <c r="C7833" s="6" t="s">
        <v>31</v>
      </c>
      <c r="D7833" s="6" t="s">
        <v>31</v>
      </c>
      <c r="E7833" s="6" t="s">
        <v>31</v>
      </c>
    </row>
    <row r="7834" spans="1:5" ht="12" x14ac:dyDescent="0.2">
      <c r="A7834" s="7" t="s">
        <v>4061</v>
      </c>
      <c r="B7834" s="8">
        <v>0</v>
      </c>
      <c r="C7834" s="8">
        <v>889511</v>
      </c>
      <c r="D7834" s="8">
        <v>0</v>
      </c>
      <c r="E7834" s="8">
        <v>889511</v>
      </c>
    </row>
    <row r="7835" spans="1:5" ht="12" x14ac:dyDescent="0.2">
      <c r="A7835" s="6" t="s">
        <v>3974</v>
      </c>
      <c r="B7835" s="6" t="s">
        <v>31</v>
      </c>
      <c r="C7835" s="6" t="s">
        <v>31</v>
      </c>
      <c r="D7835" s="6" t="s">
        <v>31</v>
      </c>
      <c r="E7835" s="6" t="s">
        <v>31</v>
      </c>
    </row>
    <row r="7836" spans="1:5" ht="12" x14ac:dyDescent="0.2">
      <c r="A7836" s="6" t="s">
        <v>4062</v>
      </c>
      <c r="B7836" s="6" t="s">
        <v>31</v>
      </c>
      <c r="C7836" s="6" t="s">
        <v>31</v>
      </c>
      <c r="D7836" s="6" t="s">
        <v>31</v>
      </c>
      <c r="E7836" s="6" t="s">
        <v>31</v>
      </c>
    </row>
    <row r="7837" spans="1:5" ht="12" x14ac:dyDescent="0.2">
      <c r="A7837" s="6" t="s">
        <v>31</v>
      </c>
      <c r="B7837" s="6" t="s">
        <v>31</v>
      </c>
      <c r="C7837" s="6" t="s">
        <v>31</v>
      </c>
      <c r="D7837" s="6" t="s">
        <v>31</v>
      </c>
      <c r="E7837" s="6" t="s">
        <v>31</v>
      </c>
    </row>
    <row r="7838" spans="1:5" ht="12" x14ac:dyDescent="0.2">
      <c r="A7838" s="6" t="s">
        <v>1349</v>
      </c>
      <c r="B7838" s="6" t="s">
        <v>31</v>
      </c>
      <c r="C7838" s="6" t="s">
        <v>31</v>
      </c>
      <c r="D7838" s="6" t="s">
        <v>31</v>
      </c>
      <c r="E7838" s="6" t="s">
        <v>31</v>
      </c>
    </row>
    <row r="7839" spans="1:5" ht="12" x14ac:dyDescent="0.2">
      <c r="A7839" s="6" t="s">
        <v>1350</v>
      </c>
      <c r="B7839" s="6" t="s">
        <v>31</v>
      </c>
      <c r="C7839" s="6" t="s">
        <v>31</v>
      </c>
      <c r="D7839" s="6" t="s">
        <v>31</v>
      </c>
      <c r="E7839" s="6" t="s">
        <v>31</v>
      </c>
    </row>
    <row r="7840" spans="1:5" ht="12" x14ac:dyDescent="0.2">
      <c r="A7840" s="6" t="s">
        <v>1351</v>
      </c>
      <c r="B7840" s="6" t="s">
        <v>31</v>
      </c>
      <c r="C7840" s="6" t="s">
        <v>31</v>
      </c>
      <c r="D7840" s="6" t="s">
        <v>31</v>
      </c>
      <c r="E7840" s="6" t="s">
        <v>31</v>
      </c>
    </row>
    <row r="7841" spans="1:5" ht="12" x14ac:dyDescent="0.2">
      <c r="A7841" s="6" t="s">
        <v>31</v>
      </c>
      <c r="B7841" s="6" t="s">
        <v>31</v>
      </c>
      <c r="C7841" s="6" t="s">
        <v>31</v>
      </c>
      <c r="D7841" s="6" t="s">
        <v>31</v>
      </c>
      <c r="E7841" s="6" t="s">
        <v>31</v>
      </c>
    </row>
    <row r="7842" spans="1:5" ht="12" x14ac:dyDescent="0.2">
      <c r="A7842" s="6" t="s">
        <v>4063</v>
      </c>
      <c r="B7842" s="6" t="s">
        <v>31</v>
      </c>
      <c r="C7842" s="6" t="s">
        <v>31</v>
      </c>
      <c r="D7842" s="6" t="s">
        <v>31</v>
      </c>
      <c r="E7842" s="6" t="s">
        <v>31</v>
      </c>
    </row>
    <row r="7843" spans="1:5" ht="12" x14ac:dyDescent="0.2">
      <c r="A7843" s="6" t="s">
        <v>4064</v>
      </c>
      <c r="B7843" s="6" t="s">
        <v>31</v>
      </c>
      <c r="C7843" s="6" t="s">
        <v>31</v>
      </c>
      <c r="D7843" s="6" t="s">
        <v>31</v>
      </c>
      <c r="E7843" s="6" t="s">
        <v>31</v>
      </c>
    </row>
    <row r="7844" spans="1:5" ht="12" x14ac:dyDescent="0.2">
      <c r="A7844" s="6" t="s">
        <v>31</v>
      </c>
      <c r="B7844" s="6" t="s">
        <v>31</v>
      </c>
      <c r="C7844" s="6" t="s">
        <v>31</v>
      </c>
      <c r="D7844" s="6" t="s">
        <v>31</v>
      </c>
      <c r="E7844" s="6" t="s">
        <v>31</v>
      </c>
    </row>
    <row r="7845" spans="1:5" ht="12" x14ac:dyDescent="0.2">
      <c r="A7845" s="6" t="s">
        <v>4065</v>
      </c>
      <c r="B7845" s="6" t="s">
        <v>31</v>
      </c>
      <c r="C7845" s="6" t="s">
        <v>31</v>
      </c>
      <c r="D7845" s="6" t="s">
        <v>31</v>
      </c>
      <c r="E7845" s="6" t="s">
        <v>31</v>
      </c>
    </row>
    <row r="7846" spans="1:5" ht="12" x14ac:dyDescent="0.2">
      <c r="A7846" s="6" t="s">
        <v>3925</v>
      </c>
      <c r="B7846" s="9">
        <v>0</v>
      </c>
      <c r="C7846" s="9">
        <v>0</v>
      </c>
      <c r="D7846" s="9">
        <v>0</v>
      </c>
      <c r="E7846" s="9">
        <v>0</v>
      </c>
    </row>
    <row r="7847" spans="1:5" ht="12" x14ac:dyDescent="0.2">
      <c r="A7847" s="6" t="s">
        <v>31</v>
      </c>
      <c r="B7847" s="6" t="s">
        <v>31</v>
      </c>
      <c r="C7847" s="6" t="s">
        <v>31</v>
      </c>
      <c r="D7847" s="6" t="s">
        <v>31</v>
      </c>
      <c r="E7847" s="6" t="s">
        <v>31</v>
      </c>
    </row>
    <row r="7848" spans="1:5" ht="12" x14ac:dyDescent="0.2">
      <c r="A7848" s="6" t="s">
        <v>31</v>
      </c>
      <c r="B7848" s="6" t="s">
        <v>31</v>
      </c>
      <c r="C7848" s="6" t="s">
        <v>31</v>
      </c>
      <c r="D7848" s="6" t="s">
        <v>31</v>
      </c>
      <c r="E7848" s="6" t="s">
        <v>31</v>
      </c>
    </row>
    <row r="7849" spans="1:5" ht="12" x14ac:dyDescent="0.2">
      <c r="A7849" s="6" t="s">
        <v>2573</v>
      </c>
      <c r="B7849" s="6" t="s">
        <v>31</v>
      </c>
      <c r="C7849" s="6" t="s">
        <v>31</v>
      </c>
      <c r="D7849" s="6" t="s">
        <v>31</v>
      </c>
      <c r="E7849" s="6" t="s">
        <v>31</v>
      </c>
    </row>
    <row r="7850" spans="1:5" ht="12" x14ac:dyDescent="0.2">
      <c r="A7850" s="6" t="s">
        <v>4066</v>
      </c>
      <c r="B7850" s="6" t="s">
        <v>31</v>
      </c>
      <c r="C7850" s="6" t="s">
        <v>31</v>
      </c>
      <c r="D7850" s="6" t="s">
        <v>31</v>
      </c>
      <c r="E7850" s="6" t="s">
        <v>31</v>
      </c>
    </row>
    <row r="7851" spans="1:5" ht="12" x14ac:dyDescent="0.2">
      <c r="A7851" s="6" t="s">
        <v>1511</v>
      </c>
      <c r="B7851" s="9">
        <v>0</v>
      </c>
      <c r="C7851" s="9">
        <v>0</v>
      </c>
      <c r="D7851" s="9">
        <v>0</v>
      </c>
      <c r="E7851" s="9">
        <v>0</v>
      </c>
    </row>
    <row r="7852" spans="1:5" ht="12" x14ac:dyDescent="0.2">
      <c r="A7852" s="6" t="s">
        <v>4067</v>
      </c>
      <c r="B7852" s="6" t="s">
        <v>31</v>
      </c>
      <c r="C7852" s="6" t="s">
        <v>31</v>
      </c>
      <c r="D7852" s="6" t="s">
        <v>31</v>
      </c>
      <c r="E7852" s="6" t="s">
        <v>31</v>
      </c>
    </row>
    <row r="7853" spans="1:5" ht="12" x14ac:dyDescent="0.2">
      <c r="A7853" s="6" t="s">
        <v>4068</v>
      </c>
      <c r="B7853" s="9">
        <v>0</v>
      </c>
      <c r="C7853" s="9">
        <v>889511</v>
      </c>
      <c r="D7853" s="9">
        <v>0</v>
      </c>
      <c r="E7853" s="9">
        <v>889511</v>
      </c>
    </row>
    <row r="7854" spans="1:5" ht="12" x14ac:dyDescent="0.2">
      <c r="A7854" s="6" t="s">
        <v>4069</v>
      </c>
      <c r="B7854" s="6" t="s">
        <v>31</v>
      </c>
      <c r="C7854" s="6" t="s">
        <v>31</v>
      </c>
      <c r="D7854" s="6" t="s">
        <v>31</v>
      </c>
      <c r="E7854" s="6" t="s">
        <v>31</v>
      </c>
    </row>
    <row r="7855" spans="1:5" ht="12" x14ac:dyDescent="0.2">
      <c r="A7855" s="6" t="s">
        <v>1515</v>
      </c>
      <c r="B7855" s="9">
        <v>0</v>
      </c>
      <c r="C7855" s="9">
        <v>0</v>
      </c>
      <c r="D7855" s="9">
        <v>0</v>
      </c>
      <c r="E7855" s="9">
        <v>0</v>
      </c>
    </row>
    <row r="7856" spans="1:5" ht="12" x14ac:dyDescent="0.2">
      <c r="A7856" s="6" t="s">
        <v>4070</v>
      </c>
      <c r="B7856" s="6" t="s">
        <v>31</v>
      </c>
      <c r="C7856" s="6" t="s">
        <v>31</v>
      </c>
      <c r="D7856" s="6" t="s">
        <v>31</v>
      </c>
      <c r="E7856" s="6" t="s">
        <v>31</v>
      </c>
    </row>
    <row r="7857" spans="1:5" ht="12" x14ac:dyDescent="0.2">
      <c r="A7857" s="6" t="s">
        <v>3972</v>
      </c>
      <c r="B7857" s="9">
        <v>0</v>
      </c>
      <c r="C7857" s="9">
        <v>889511</v>
      </c>
      <c r="D7857" s="9">
        <v>0</v>
      </c>
      <c r="E7857" s="9">
        <v>889511</v>
      </c>
    </row>
    <row r="7858" spans="1:5" ht="12" x14ac:dyDescent="0.2">
      <c r="A7858" s="6" t="s">
        <v>31</v>
      </c>
      <c r="B7858" s="6" t="s">
        <v>31</v>
      </c>
      <c r="C7858" s="6" t="s">
        <v>31</v>
      </c>
      <c r="D7858" s="6" t="s">
        <v>31</v>
      </c>
      <c r="E7858" s="6" t="s">
        <v>31</v>
      </c>
    </row>
    <row r="7859" spans="1:5" ht="12" x14ac:dyDescent="0.2">
      <c r="A7859" s="6" t="s">
        <v>31</v>
      </c>
      <c r="B7859" s="6" t="s">
        <v>31</v>
      </c>
      <c r="C7859" s="6" t="s">
        <v>31</v>
      </c>
      <c r="D7859" s="6" t="s">
        <v>31</v>
      </c>
      <c r="E7859" s="6" t="s">
        <v>31</v>
      </c>
    </row>
    <row r="7860" spans="1:5" ht="12" x14ac:dyDescent="0.2">
      <c r="A7860" s="7" t="s">
        <v>4071</v>
      </c>
      <c r="B7860" s="8">
        <v>6236</v>
      </c>
      <c r="C7860" s="8">
        <v>104775</v>
      </c>
      <c r="D7860" s="8">
        <v>6609</v>
      </c>
      <c r="E7860" s="8">
        <v>117620</v>
      </c>
    </row>
    <row r="7861" spans="1:5" ht="12" x14ac:dyDescent="0.2">
      <c r="A7861" s="6" t="s">
        <v>4072</v>
      </c>
      <c r="B7861" s="6" t="s">
        <v>31</v>
      </c>
      <c r="C7861" s="6" t="s">
        <v>31</v>
      </c>
      <c r="D7861" s="6" t="s">
        <v>31</v>
      </c>
      <c r="E7861" s="6" t="s">
        <v>31</v>
      </c>
    </row>
    <row r="7862" spans="1:5" ht="12" x14ac:dyDescent="0.2">
      <c r="A7862" s="6" t="s">
        <v>4073</v>
      </c>
      <c r="B7862" s="6" t="s">
        <v>31</v>
      </c>
      <c r="C7862" s="6" t="s">
        <v>31</v>
      </c>
      <c r="D7862" s="6" t="s">
        <v>31</v>
      </c>
      <c r="E7862" s="6" t="s">
        <v>31</v>
      </c>
    </row>
    <row r="7863" spans="1:5" ht="12" x14ac:dyDescent="0.2">
      <c r="A7863" s="6" t="s">
        <v>31</v>
      </c>
      <c r="B7863" s="6" t="s">
        <v>31</v>
      </c>
      <c r="C7863" s="6" t="s">
        <v>31</v>
      </c>
      <c r="D7863" s="6" t="s">
        <v>31</v>
      </c>
      <c r="E7863" s="6" t="s">
        <v>31</v>
      </c>
    </row>
    <row r="7864" spans="1:5" ht="12" x14ac:dyDescent="0.2">
      <c r="A7864" s="6" t="s">
        <v>1349</v>
      </c>
      <c r="B7864" s="6" t="s">
        <v>31</v>
      </c>
      <c r="C7864" s="6" t="s">
        <v>31</v>
      </c>
      <c r="D7864" s="6" t="s">
        <v>31</v>
      </c>
      <c r="E7864" s="6" t="s">
        <v>31</v>
      </c>
    </row>
    <row r="7865" spans="1:5" ht="12" x14ac:dyDescent="0.2">
      <c r="A7865" s="6" t="s">
        <v>1350</v>
      </c>
      <c r="B7865" s="6" t="s">
        <v>31</v>
      </c>
      <c r="C7865" s="6" t="s">
        <v>31</v>
      </c>
      <c r="D7865" s="6" t="s">
        <v>31</v>
      </c>
      <c r="E7865" s="6" t="s">
        <v>31</v>
      </c>
    </row>
    <row r="7866" spans="1:5" ht="12" x14ac:dyDescent="0.2">
      <c r="A7866" s="6" t="s">
        <v>1351</v>
      </c>
      <c r="B7866" s="6" t="s">
        <v>31</v>
      </c>
      <c r="C7866" s="6" t="s">
        <v>31</v>
      </c>
      <c r="D7866" s="6" t="s">
        <v>31</v>
      </c>
      <c r="E7866" s="6" t="s">
        <v>31</v>
      </c>
    </row>
    <row r="7867" spans="1:5" ht="12" x14ac:dyDescent="0.2">
      <c r="A7867" s="6" t="s">
        <v>31</v>
      </c>
      <c r="B7867" s="6" t="s">
        <v>31</v>
      </c>
      <c r="C7867" s="6" t="s">
        <v>31</v>
      </c>
      <c r="D7867" s="6" t="s">
        <v>31</v>
      </c>
      <c r="E7867" s="6" t="s">
        <v>31</v>
      </c>
    </row>
    <row r="7868" spans="1:5" ht="12" x14ac:dyDescent="0.2">
      <c r="A7868" s="6" t="s">
        <v>4074</v>
      </c>
      <c r="B7868" s="6" t="s">
        <v>31</v>
      </c>
      <c r="C7868" s="6" t="s">
        <v>31</v>
      </c>
      <c r="D7868" s="6" t="s">
        <v>31</v>
      </c>
      <c r="E7868" s="6" t="s">
        <v>31</v>
      </c>
    </row>
    <row r="7869" spans="1:5" ht="12" x14ac:dyDescent="0.2">
      <c r="A7869" s="6" t="s">
        <v>31</v>
      </c>
      <c r="B7869" s="6" t="s">
        <v>31</v>
      </c>
      <c r="C7869" s="6" t="s">
        <v>31</v>
      </c>
      <c r="D7869" s="6" t="s">
        <v>31</v>
      </c>
      <c r="E7869" s="6" t="s">
        <v>31</v>
      </c>
    </row>
    <row r="7870" spans="1:5" ht="12" x14ac:dyDescent="0.2">
      <c r="A7870" s="6" t="s">
        <v>4075</v>
      </c>
      <c r="B7870" s="6" t="s">
        <v>31</v>
      </c>
      <c r="C7870" s="6" t="s">
        <v>31</v>
      </c>
      <c r="D7870" s="6" t="s">
        <v>31</v>
      </c>
      <c r="E7870" s="6" t="s">
        <v>31</v>
      </c>
    </row>
    <row r="7871" spans="1:5" ht="12" x14ac:dyDescent="0.2">
      <c r="A7871" s="6" t="s">
        <v>3925</v>
      </c>
      <c r="B7871" s="9">
        <v>0</v>
      </c>
      <c r="C7871" s="9">
        <v>0</v>
      </c>
      <c r="D7871" s="9">
        <v>0</v>
      </c>
      <c r="E7871" s="9">
        <v>0</v>
      </c>
    </row>
    <row r="7872" spans="1:5" ht="12" x14ac:dyDescent="0.2">
      <c r="A7872" s="6" t="s">
        <v>31</v>
      </c>
      <c r="B7872" s="6" t="s">
        <v>31</v>
      </c>
      <c r="C7872" s="6" t="s">
        <v>31</v>
      </c>
      <c r="D7872" s="6" t="s">
        <v>31</v>
      </c>
      <c r="E7872" s="6" t="s">
        <v>31</v>
      </c>
    </row>
    <row r="7873" spans="1:5" ht="12" x14ac:dyDescent="0.2">
      <c r="A7873" s="6" t="s">
        <v>31</v>
      </c>
      <c r="B7873" s="6" t="s">
        <v>31</v>
      </c>
      <c r="C7873" s="6" t="s">
        <v>31</v>
      </c>
      <c r="D7873" s="6" t="s">
        <v>31</v>
      </c>
      <c r="E7873" s="6" t="s">
        <v>31</v>
      </c>
    </row>
    <row r="7874" spans="1:5" ht="12" x14ac:dyDescent="0.2">
      <c r="A7874" s="6" t="s">
        <v>4076</v>
      </c>
      <c r="B7874" s="6" t="s">
        <v>31</v>
      </c>
      <c r="C7874" s="6" t="s">
        <v>31</v>
      </c>
      <c r="D7874" s="6" t="s">
        <v>31</v>
      </c>
      <c r="E7874" s="6" t="s">
        <v>31</v>
      </c>
    </row>
    <row r="7875" spans="1:5" ht="12" x14ac:dyDescent="0.2">
      <c r="A7875" s="6" t="s">
        <v>4077</v>
      </c>
      <c r="B7875" s="6" t="s">
        <v>31</v>
      </c>
      <c r="C7875" s="6" t="s">
        <v>31</v>
      </c>
      <c r="D7875" s="6" t="s">
        <v>31</v>
      </c>
      <c r="E7875" s="6" t="s">
        <v>31</v>
      </c>
    </row>
    <row r="7876" spans="1:5" ht="12" x14ac:dyDescent="0.2">
      <c r="A7876" s="6" t="s">
        <v>4078</v>
      </c>
      <c r="B7876" s="9">
        <v>6236.4</v>
      </c>
      <c r="C7876" s="9">
        <v>0</v>
      </c>
      <c r="D7876" s="9">
        <v>0</v>
      </c>
      <c r="E7876" s="9">
        <v>6236.4</v>
      </c>
    </row>
    <row r="7877" spans="1:5" ht="12" x14ac:dyDescent="0.2">
      <c r="A7877" s="6" t="s">
        <v>4079</v>
      </c>
      <c r="B7877" s="6" t="s">
        <v>31</v>
      </c>
      <c r="C7877" s="6" t="s">
        <v>31</v>
      </c>
      <c r="D7877" s="6" t="s">
        <v>31</v>
      </c>
      <c r="E7877" s="6" t="s">
        <v>31</v>
      </c>
    </row>
    <row r="7878" spans="1:5" ht="12" x14ac:dyDescent="0.2">
      <c r="A7878" s="6" t="s">
        <v>4080</v>
      </c>
      <c r="B7878" s="9">
        <v>0</v>
      </c>
      <c r="C7878" s="9">
        <v>104775.2</v>
      </c>
      <c r="D7878" s="9">
        <v>0</v>
      </c>
      <c r="E7878" s="9">
        <v>104775.2</v>
      </c>
    </row>
    <row r="7879" spans="1:5" ht="12" x14ac:dyDescent="0.2">
      <c r="A7879" s="6" t="s">
        <v>4081</v>
      </c>
      <c r="B7879" s="6" t="s">
        <v>31</v>
      </c>
      <c r="C7879" s="6" t="s">
        <v>31</v>
      </c>
      <c r="D7879" s="6" t="s">
        <v>31</v>
      </c>
      <c r="E7879" s="6" t="s">
        <v>31</v>
      </c>
    </row>
    <row r="7880" spans="1:5" ht="12" x14ac:dyDescent="0.2">
      <c r="A7880" s="6" t="s">
        <v>4082</v>
      </c>
      <c r="B7880" s="9">
        <v>0</v>
      </c>
      <c r="C7880" s="9">
        <v>0</v>
      </c>
      <c r="D7880" s="9">
        <v>6609.6</v>
      </c>
      <c r="E7880" s="9">
        <v>6609.6</v>
      </c>
    </row>
    <row r="7881" spans="1:5" ht="12" x14ac:dyDescent="0.2">
      <c r="A7881" s="6" t="s">
        <v>4083</v>
      </c>
      <c r="B7881" s="6" t="s">
        <v>31</v>
      </c>
      <c r="C7881" s="6" t="s">
        <v>31</v>
      </c>
      <c r="D7881" s="6" t="s">
        <v>31</v>
      </c>
      <c r="E7881" s="6" t="s">
        <v>31</v>
      </c>
    </row>
    <row r="7882" spans="1:5" ht="12" x14ac:dyDescent="0.2">
      <c r="A7882" s="6" t="s">
        <v>3972</v>
      </c>
      <c r="B7882" s="9">
        <v>6236.4</v>
      </c>
      <c r="C7882" s="9">
        <v>104775.2</v>
      </c>
      <c r="D7882" s="9">
        <v>6609.6</v>
      </c>
      <c r="E7882" s="9">
        <v>117621.2</v>
      </c>
    </row>
    <row r="7883" spans="1:5" ht="12" x14ac:dyDescent="0.2">
      <c r="A7883" s="6" t="s">
        <v>31</v>
      </c>
      <c r="B7883" s="6" t="s">
        <v>31</v>
      </c>
      <c r="C7883" s="6" t="s">
        <v>31</v>
      </c>
      <c r="D7883" s="6" t="s">
        <v>31</v>
      </c>
      <c r="E7883" s="6" t="s">
        <v>31</v>
      </c>
    </row>
    <row r="7884" spans="1:5" ht="12" x14ac:dyDescent="0.2">
      <c r="A7884" s="6" t="s">
        <v>31</v>
      </c>
      <c r="B7884" s="6" t="s">
        <v>31</v>
      </c>
      <c r="C7884" s="6" t="s">
        <v>31</v>
      </c>
      <c r="D7884" s="6" t="s">
        <v>31</v>
      </c>
      <c r="E7884" s="6" t="s">
        <v>31</v>
      </c>
    </row>
    <row r="7885" spans="1:5" ht="12" x14ac:dyDescent="0.2">
      <c r="A7885" s="6" t="s">
        <v>31</v>
      </c>
      <c r="B7885" s="6" t="s">
        <v>31</v>
      </c>
      <c r="C7885" s="6" t="s">
        <v>31</v>
      </c>
      <c r="D7885" s="6" t="s">
        <v>31</v>
      </c>
      <c r="E7885" s="6" t="s">
        <v>31</v>
      </c>
    </row>
    <row r="7886" spans="1:5" ht="12" x14ac:dyDescent="0.2">
      <c r="A7886" s="7" t="s">
        <v>4084</v>
      </c>
      <c r="B7886" s="8">
        <v>8289</v>
      </c>
      <c r="C7886" s="8">
        <v>133902</v>
      </c>
      <c r="D7886" s="8">
        <v>10800</v>
      </c>
      <c r="E7886" s="8">
        <v>152991</v>
      </c>
    </row>
    <row r="7887" spans="1:5" ht="12" x14ac:dyDescent="0.2">
      <c r="A7887" s="6" t="s">
        <v>4072</v>
      </c>
      <c r="B7887" s="6" t="s">
        <v>31</v>
      </c>
      <c r="C7887" s="6" t="s">
        <v>31</v>
      </c>
      <c r="D7887" s="6" t="s">
        <v>31</v>
      </c>
      <c r="E7887" s="6" t="s">
        <v>31</v>
      </c>
    </row>
    <row r="7888" spans="1:5" ht="12" x14ac:dyDescent="0.2">
      <c r="A7888" s="6" t="s">
        <v>4073</v>
      </c>
      <c r="B7888" s="6" t="s">
        <v>31</v>
      </c>
      <c r="C7888" s="6" t="s">
        <v>31</v>
      </c>
      <c r="D7888" s="6" t="s">
        <v>31</v>
      </c>
      <c r="E7888" s="6" t="s">
        <v>31</v>
      </c>
    </row>
    <row r="7889" spans="1:5" ht="12" x14ac:dyDescent="0.2">
      <c r="A7889" s="6" t="s">
        <v>31</v>
      </c>
      <c r="B7889" s="6" t="s">
        <v>31</v>
      </c>
      <c r="C7889" s="6" t="s">
        <v>31</v>
      </c>
      <c r="D7889" s="6" t="s">
        <v>31</v>
      </c>
      <c r="E7889" s="6" t="s">
        <v>31</v>
      </c>
    </row>
    <row r="7890" spans="1:5" ht="12" x14ac:dyDescent="0.2">
      <c r="A7890" s="6" t="s">
        <v>1349</v>
      </c>
      <c r="B7890" s="6" t="s">
        <v>31</v>
      </c>
      <c r="C7890" s="6" t="s">
        <v>31</v>
      </c>
      <c r="D7890" s="6" t="s">
        <v>31</v>
      </c>
      <c r="E7890" s="6" t="s">
        <v>31</v>
      </c>
    </row>
    <row r="7891" spans="1:5" ht="12" x14ac:dyDescent="0.2">
      <c r="A7891" s="6" t="s">
        <v>1350</v>
      </c>
      <c r="B7891" s="6" t="s">
        <v>31</v>
      </c>
      <c r="C7891" s="6" t="s">
        <v>31</v>
      </c>
      <c r="D7891" s="6" t="s">
        <v>31</v>
      </c>
      <c r="E7891" s="6" t="s">
        <v>31</v>
      </c>
    </row>
    <row r="7892" spans="1:5" ht="12" x14ac:dyDescent="0.2">
      <c r="A7892" s="6" t="s">
        <v>1351</v>
      </c>
      <c r="B7892" s="6" t="s">
        <v>31</v>
      </c>
      <c r="C7892" s="6" t="s">
        <v>31</v>
      </c>
      <c r="D7892" s="6" t="s">
        <v>31</v>
      </c>
      <c r="E7892" s="6" t="s">
        <v>31</v>
      </c>
    </row>
    <row r="7893" spans="1:5" ht="12" x14ac:dyDescent="0.2">
      <c r="A7893" s="6" t="s">
        <v>31</v>
      </c>
      <c r="B7893" s="6" t="s">
        <v>31</v>
      </c>
      <c r="C7893" s="6" t="s">
        <v>31</v>
      </c>
      <c r="D7893" s="6" t="s">
        <v>31</v>
      </c>
      <c r="E7893" s="6" t="s">
        <v>31</v>
      </c>
    </row>
    <row r="7894" spans="1:5" ht="12" x14ac:dyDescent="0.2">
      <c r="A7894" s="6" t="s">
        <v>4074</v>
      </c>
      <c r="B7894" s="6" t="s">
        <v>31</v>
      </c>
      <c r="C7894" s="6" t="s">
        <v>31</v>
      </c>
      <c r="D7894" s="6" t="s">
        <v>31</v>
      </c>
      <c r="E7894" s="6" t="s">
        <v>31</v>
      </c>
    </row>
    <row r="7895" spans="1:5" ht="12" x14ac:dyDescent="0.2">
      <c r="A7895" s="6" t="s">
        <v>31</v>
      </c>
      <c r="B7895" s="6" t="s">
        <v>31</v>
      </c>
      <c r="C7895" s="6" t="s">
        <v>31</v>
      </c>
      <c r="D7895" s="6" t="s">
        <v>31</v>
      </c>
      <c r="E7895" s="6" t="s">
        <v>31</v>
      </c>
    </row>
    <row r="7896" spans="1:5" ht="12" x14ac:dyDescent="0.2">
      <c r="A7896" s="6" t="s">
        <v>4075</v>
      </c>
      <c r="B7896" s="6" t="s">
        <v>31</v>
      </c>
      <c r="C7896" s="6" t="s">
        <v>31</v>
      </c>
      <c r="D7896" s="6" t="s">
        <v>31</v>
      </c>
      <c r="E7896" s="6" t="s">
        <v>31</v>
      </c>
    </row>
    <row r="7897" spans="1:5" ht="12" x14ac:dyDescent="0.2">
      <c r="A7897" s="6" t="s">
        <v>3925</v>
      </c>
      <c r="B7897" s="9">
        <v>0</v>
      </c>
      <c r="C7897" s="9">
        <v>0</v>
      </c>
      <c r="D7897" s="9">
        <v>0</v>
      </c>
      <c r="E7897" s="9">
        <v>0</v>
      </c>
    </row>
    <row r="7898" spans="1:5" ht="12" x14ac:dyDescent="0.2">
      <c r="A7898" s="6" t="s">
        <v>31</v>
      </c>
      <c r="B7898" s="6" t="s">
        <v>31</v>
      </c>
      <c r="C7898" s="6" t="s">
        <v>31</v>
      </c>
      <c r="D7898" s="6" t="s">
        <v>31</v>
      </c>
      <c r="E7898" s="6" t="s">
        <v>31</v>
      </c>
    </row>
    <row r="7899" spans="1:5" ht="12" x14ac:dyDescent="0.2">
      <c r="A7899" s="6" t="s">
        <v>31</v>
      </c>
      <c r="B7899" s="6" t="s">
        <v>31</v>
      </c>
      <c r="C7899" s="6" t="s">
        <v>31</v>
      </c>
      <c r="D7899" s="6" t="s">
        <v>31</v>
      </c>
      <c r="E7899" s="6" t="s">
        <v>31</v>
      </c>
    </row>
    <row r="7900" spans="1:5" ht="12" x14ac:dyDescent="0.2">
      <c r="A7900" s="6" t="s">
        <v>4076</v>
      </c>
      <c r="B7900" s="6" t="s">
        <v>31</v>
      </c>
      <c r="C7900" s="6" t="s">
        <v>31</v>
      </c>
      <c r="D7900" s="6" t="s">
        <v>31</v>
      </c>
      <c r="E7900" s="6" t="s">
        <v>31</v>
      </c>
    </row>
    <row r="7901" spans="1:5" ht="12" x14ac:dyDescent="0.2">
      <c r="A7901" s="6" t="s">
        <v>4085</v>
      </c>
      <c r="B7901" s="6" t="s">
        <v>31</v>
      </c>
      <c r="C7901" s="6" t="s">
        <v>31</v>
      </c>
      <c r="D7901" s="6" t="s">
        <v>31</v>
      </c>
      <c r="E7901" s="6" t="s">
        <v>31</v>
      </c>
    </row>
    <row r="7902" spans="1:5" ht="12" x14ac:dyDescent="0.2">
      <c r="A7902" s="6" t="s">
        <v>4086</v>
      </c>
      <c r="B7902" s="9">
        <v>8289.6</v>
      </c>
      <c r="C7902" s="9">
        <v>0</v>
      </c>
      <c r="D7902" s="9">
        <v>0</v>
      </c>
      <c r="E7902" s="9">
        <v>8289.6</v>
      </c>
    </row>
    <row r="7903" spans="1:5" ht="12" x14ac:dyDescent="0.2">
      <c r="A7903" s="6" t="s">
        <v>4087</v>
      </c>
      <c r="B7903" s="6" t="s">
        <v>31</v>
      </c>
      <c r="C7903" s="6" t="s">
        <v>31</v>
      </c>
      <c r="D7903" s="6" t="s">
        <v>31</v>
      </c>
      <c r="E7903" s="6" t="s">
        <v>31</v>
      </c>
    </row>
    <row r="7904" spans="1:5" ht="12" x14ac:dyDescent="0.2">
      <c r="A7904" s="6" t="s">
        <v>4088</v>
      </c>
      <c r="B7904" s="9">
        <v>0</v>
      </c>
      <c r="C7904" s="9">
        <v>133902</v>
      </c>
      <c r="D7904" s="9">
        <v>0</v>
      </c>
      <c r="E7904" s="9">
        <v>133902</v>
      </c>
    </row>
    <row r="7905" spans="1:5" ht="12" x14ac:dyDescent="0.2">
      <c r="A7905" s="6" t="s">
        <v>4089</v>
      </c>
      <c r="B7905" s="6" t="s">
        <v>31</v>
      </c>
      <c r="C7905" s="6" t="s">
        <v>31</v>
      </c>
      <c r="D7905" s="6" t="s">
        <v>31</v>
      </c>
      <c r="E7905" s="6" t="s">
        <v>31</v>
      </c>
    </row>
    <row r="7906" spans="1:5" ht="12" x14ac:dyDescent="0.2">
      <c r="A7906" s="6" t="s">
        <v>4090</v>
      </c>
      <c r="B7906" s="9">
        <v>0</v>
      </c>
      <c r="C7906" s="9">
        <v>0</v>
      </c>
      <c r="D7906" s="9">
        <v>10800</v>
      </c>
      <c r="E7906" s="9">
        <v>10800</v>
      </c>
    </row>
    <row r="7907" spans="1:5" ht="12" x14ac:dyDescent="0.2">
      <c r="A7907" s="6" t="s">
        <v>4091</v>
      </c>
      <c r="B7907" s="6" t="s">
        <v>31</v>
      </c>
      <c r="C7907" s="6" t="s">
        <v>31</v>
      </c>
      <c r="D7907" s="6" t="s">
        <v>31</v>
      </c>
      <c r="E7907" s="6" t="s">
        <v>31</v>
      </c>
    </row>
    <row r="7908" spans="1:5" ht="12" x14ac:dyDescent="0.2">
      <c r="A7908" s="6" t="s">
        <v>3972</v>
      </c>
      <c r="B7908" s="9">
        <v>8289.6</v>
      </c>
      <c r="C7908" s="9">
        <v>133902</v>
      </c>
      <c r="D7908" s="9">
        <v>10800</v>
      </c>
      <c r="E7908" s="9">
        <v>152991.6</v>
      </c>
    </row>
    <row r="7909" spans="1:5" ht="12" x14ac:dyDescent="0.2">
      <c r="A7909" s="6" t="s">
        <v>31</v>
      </c>
      <c r="B7909" s="6" t="s">
        <v>31</v>
      </c>
      <c r="C7909" s="6" t="s">
        <v>31</v>
      </c>
      <c r="D7909" s="6" t="s">
        <v>31</v>
      </c>
      <c r="E7909" s="6" t="s">
        <v>31</v>
      </c>
    </row>
    <row r="7910" spans="1:5" ht="12" x14ac:dyDescent="0.2">
      <c r="A7910" s="6" t="s">
        <v>31</v>
      </c>
      <c r="B7910" s="6" t="s">
        <v>31</v>
      </c>
      <c r="C7910" s="6" t="s">
        <v>31</v>
      </c>
      <c r="D7910" s="6" t="s">
        <v>31</v>
      </c>
      <c r="E7910" s="6" t="s">
        <v>31</v>
      </c>
    </row>
    <row r="7911" spans="1:5" ht="12" x14ac:dyDescent="0.2">
      <c r="A7911" s="7" t="s">
        <v>4092</v>
      </c>
      <c r="B7911" s="8">
        <v>10041</v>
      </c>
      <c r="C7911" s="8">
        <v>163028</v>
      </c>
      <c r="D7911" s="8">
        <v>13050</v>
      </c>
      <c r="E7911" s="8">
        <v>186119</v>
      </c>
    </row>
    <row r="7912" spans="1:5" ht="12" x14ac:dyDescent="0.2">
      <c r="A7912" s="6" t="s">
        <v>4072</v>
      </c>
      <c r="B7912" s="6" t="s">
        <v>31</v>
      </c>
      <c r="C7912" s="6" t="s">
        <v>31</v>
      </c>
      <c r="D7912" s="6" t="s">
        <v>31</v>
      </c>
      <c r="E7912" s="6" t="s">
        <v>31</v>
      </c>
    </row>
    <row r="7913" spans="1:5" ht="12" x14ac:dyDescent="0.2">
      <c r="A7913" s="6" t="s">
        <v>4073</v>
      </c>
      <c r="B7913" s="6" t="s">
        <v>31</v>
      </c>
      <c r="C7913" s="6" t="s">
        <v>31</v>
      </c>
      <c r="D7913" s="6" t="s">
        <v>31</v>
      </c>
      <c r="E7913" s="6" t="s">
        <v>31</v>
      </c>
    </row>
    <row r="7914" spans="1:5" ht="12" x14ac:dyDescent="0.2">
      <c r="A7914" s="6" t="s">
        <v>31</v>
      </c>
      <c r="B7914" s="6" t="s">
        <v>31</v>
      </c>
      <c r="C7914" s="6" t="s">
        <v>31</v>
      </c>
      <c r="D7914" s="6" t="s">
        <v>31</v>
      </c>
      <c r="E7914" s="6" t="s">
        <v>31</v>
      </c>
    </row>
    <row r="7915" spans="1:5" ht="12" x14ac:dyDescent="0.2">
      <c r="A7915" s="6" t="s">
        <v>1349</v>
      </c>
      <c r="B7915" s="6" t="s">
        <v>31</v>
      </c>
      <c r="C7915" s="6" t="s">
        <v>31</v>
      </c>
      <c r="D7915" s="6" t="s">
        <v>31</v>
      </c>
      <c r="E7915" s="6" t="s">
        <v>31</v>
      </c>
    </row>
    <row r="7916" spans="1:5" ht="12" x14ac:dyDescent="0.2">
      <c r="A7916" s="6" t="s">
        <v>1350</v>
      </c>
      <c r="B7916" s="6" t="s">
        <v>31</v>
      </c>
      <c r="C7916" s="6" t="s">
        <v>31</v>
      </c>
      <c r="D7916" s="6" t="s">
        <v>31</v>
      </c>
      <c r="E7916" s="6" t="s">
        <v>31</v>
      </c>
    </row>
    <row r="7917" spans="1:5" ht="12" x14ac:dyDescent="0.2">
      <c r="A7917" s="6" t="s">
        <v>1351</v>
      </c>
      <c r="B7917" s="6" t="s">
        <v>31</v>
      </c>
      <c r="C7917" s="6" t="s">
        <v>31</v>
      </c>
      <c r="D7917" s="6" t="s">
        <v>31</v>
      </c>
      <c r="E7917" s="6" t="s">
        <v>31</v>
      </c>
    </row>
    <row r="7918" spans="1:5" ht="12" x14ac:dyDescent="0.2">
      <c r="A7918" s="6" t="s">
        <v>31</v>
      </c>
      <c r="B7918" s="6" t="s">
        <v>31</v>
      </c>
      <c r="C7918" s="6" t="s">
        <v>31</v>
      </c>
      <c r="D7918" s="6" t="s">
        <v>31</v>
      </c>
      <c r="E7918" s="6" t="s">
        <v>31</v>
      </c>
    </row>
    <row r="7919" spans="1:5" ht="12" x14ac:dyDescent="0.2">
      <c r="A7919" s="6" t="s">
        <v>4074</v>
      </c>
      <c r="B7919" s="6" t="s">
        <v>31</v>
      </c>
      <c r="C7919" s="6" t="s">
        <v>31</v>
      </c>
      <c r="D7919" s="6" t="s">
        <v>31</v>
      </c>
      <c r="E7919" s="6" t="s">
        <v>31</v>
      </c>
    </row>
    <row r="7920" spans="1:5" ht="12" x14ac:dyDescent="0.2">
      <c r="A7920" s="6" t="s">
        <v>31</v>
      </c>
      <c r="B7920" s="6" t="s">
        <v>31</v>
      </c>
      <c r="C7920" s="6" t="s">
        <v>31</v>
      </c>
      <c r="D7920" s="6" t="s">
        <v>31</v>
      </c>
      <c r="E7920" s="6" t="s">
        <v>31</v>
      </c>
    </row>
    <row r="7921" spans="1:5" ht="12" x14ac:dyDescent="0.2">
      <c r="A7921" s="6" t="s">
        <v>4075</v>
      </c>
      <c r="B7921" s="6" t="s">
        <v>31</v>
      </c>
      <c r="C7921" s="6" t="s">
        <v>31</v>
      </c>
      <c r="D7921" s="6" t="s">
        <v>31</v>
      </c>
      <c r="E7921" s="6" t="s">
        <v>31</v>
      </c>
    </row>
    <row r="7922" spans="1:5" ht="12" x14ac:dyDescent="0.2">
      <c r="A7922" s="6" t="s">
        <v>3925</v>
      </c>
      <c r="B7922" s="9">
        <v>0</v>
      </c>
      <c r="C7922" s="9">
        <v>0</v>
      </c>
      <c r="D7922" s="9">
        <v>0</v>
      </c>
      <c r="E7922" s="9">
        <v>0</v>
      </c>
    </row>
    <row r="7923" spans="1:5" ht="12" x14ac:dyDescent="0.2">
      <c r="A7923" s="6" t="s">
        <v>31</v>
      </c>
      <c r="B7923" s="6" t="s">
        <v>31</v>
      </c>
      <c r="C7923" s="6" t="s">
        <v>31</v>
      </c>
      <c r="D7923" s="6" t="s">
        <v>31</v>
      </c>
      <c r="E7923" s="6" t="s">
        <v>31</v>
      </c>
    </row>
    <row r="7924" spans="1:5" ht="12" x14ac:dyDescent="0.2">
      <c r="A7924" s="6" t="s">
        <v>31</v>
      </c>
      <c r="B7924" s="6" t="s">
        <v>31</v>
      </c>
      <c r="C7924" s="6" t="s">
        <v>31</v>
      </c>
      <c r="D7924" s="6" t="s">
        <v>31</v>
      </c>
      <c r="E7924" s="6" t="s">
        <v>31</v>
      </c>
    </row>
    <row r="7925" spans="1:5" ht="12" x14ac:dyDescent="0.2">
      <c r="A7925" s="6" t="s">
        <v>4076</v>
      </c>
      <c r="B7925" s="6" t="s">
        <v>31</v>
      </c>
      <c r="C7925" s="6" t="s">
        <v>31</v>
      </c>
      <c r="D7925" s="6" t="s">
        <v>31</v>
      </c>
      <c r="E7925" s="6" t="s">
        <v>31</v>
      </c>
    </row>
    <row r="7926" spans="1:5" ht="12" x14ac:dyDescent="0.2">
      <c r="A7926" s="6" t="s">
        <v>4093</v>
      </c>
      <c r="B7926" s="6" t="s">
        <v>31</v>
      </c>
      <c r="C7926" s="6" t="s">
        <v>31</v>
      </c>
      <c r="D7926" s="6" t="s">
        <v>31</v>
      </c>
      <c r="E7926" s="6" t="s">
        <v>31</v>
      </c>
    </row>
    <row r="7927" spans="1:5" ht="12" x14ac:dyDescent="0.2">
      <c r="A7927" s="6" t="s">
        <v>4094</v>
      </c>
      <c r="B7927" s="9">
        <v>10041.200000000001</v>
      </c>
      <c r="C7927" s="9">
        <v>0</v>
      </c>
      <c r="D7927" s="9">
        <v>0</v>
      </c>
      <c r="E7927" s="9">
        <v>10041.200000000001</v>
      </c>
    </row>
    <row r="7928" spans="1:5" ht="12" x14ac:dyDescent="0.2">
      <c r="A7928" s="6" t="s">
        <v>4095</v>
      </c>
      <c r="B7928" s="6" t="s">
        <v>31</v>
      </c>
      <c r="C7928" s="6" t="s">
        <v>31</v>
      </c>
      <c r="D7928" s="6" t="s">
        <v>31</v>
      </c>
      <c r="E7928" s="6" t="s">
        <v>31</v>
      </c>
    </row>
    <row r="7929" spans="1:5" ht="12" x14ac:dyDescent="0.2">
      <c r="A7929" s="6" t="s">
        <v>4096</v>
      </c>
      <c r="B7929" s="9">
        <v>0</v>
      </c>
      <c r="C7929" s="9">
        <v>163028.79999999999</v>
      </c>
      <c r="D7929" s="9">
        <v>0</v>
      </c>
      <c r="E7929" s="9">
        <v>163028.79999999999</v>
      </c>
    </row>
    <row r="7930" spans="1:5" ht="12" x14ac:dyDescent="0.2">
      <c r="A7930" s="6" t="s">
        <v>4097</v>
      </c>
      <c r="B7930" s="6" t="s">
        <v>31</v>
      </c>
      <c r="C7930" s="6" t="s">
        <v>31</v>
      </c>
      <c r="D7930" s="6" t="s">
        <v>31</v>
      </c>
      <c r="E7930" s="6" t="s">
        <v>31</v>
      </c>
    </row>
    <row r="7931" spans="1:5" ht="12" x14ac:dyDescent="0.2">
      <c r="A7931" s="6" t="s">
        <v>4098</v>
      </c>
      <c r="B7931" s="9">
        <v>0</v>
      </c>
      <c r="C7931" s="9">
        <v>0</v>
      </c>
      <c r="D7931" s="9">
        <v>13050.4</v>
      </c>
      <c r="E7931" s="9">
        <v>13050.4</v>
      </c>
    </row>
    <row r="7932" spans="1:5" ht="12" x14ac:dyDescent="0.2">
      <c r="A7932" s="6" t="s">
        <v>4099</v>
      </c>
      <c r="B7932" s="6" t="s">
        <v>31</v>
      </c>
      <c r="C7932" s="6" t="s">
        <v>31</v>
      </c>
      <c r="D7932" s="6" t="s">
        <v>31</v>
      </c>
      <c r="E7932" s="6" t="s">
        <v>31</v>
      </c>
    </row>
    <row r="7933" spans="1:5" ht="12" x14ac:dyDescent="0.2">
      <c r="A7933" s="6" t="s">
        <v>3972</v>
      </c>
      <c r="B7933" s="9">
        <v>10041.200000000001</v>
      </c>
      <c r="C7933" s="9">
        <v>163028.79999999999</v>
      </c>
      <c r="D7933" s="9">
        <v>13050.4</v>
      </c>
      <c r="E7933" s="9">
        <v>186120.4</v>
      </c>
    </row>
    <row r="7934" spans="1:5" ht="12" x14ac:dyDescent="0.2">
      <c r="A7934" s="6" t="s">
        <v>31</v>
      </c>
      <c r="B7934" s="6" t="s">
        <v>31</v>
      </c>
      <c r="C7934" s="6" t="s">
        <v>31</v>
      </c>
      <c r="D7934" s="6" t="s">
        <v>31</v>
      </c>
      <c r="E7934" s="6" t="s">
        <v>31</v>
      </c>
    </row>
    <row r="7935" spans="1:5" ht="12" x14ac:dyDescent="0.2">
      <c r="A7935" s="6" t="s">
        <v>31</v>
      </c>
      <c r="B7935" s="6" t="s">
        <v>31</v>
      </c>
      <c r="C7935" s="6" t="s">
        <v>31</v>
      </c>
      <c r="D7935" s="6" t="s">
        <v>31</v>
      </c>
      <c r="E7935" s="6" t="s">
        <v>31</v>
      </c>
    </row>
    <row r="7936" spans="1:5" ht="12" x14ac:dyDescent="0.2">
      <c r="A7936" s="7" t="s">
        <v>4100</v>
      </c>
      <c r="B7936" s="8">
        <v>0</v>
      </c>
      <c r="C7936" s="8">
        <v>0</v>
      </c>
      <c r="D7936" s="8">
        <v>0</v>
      </c>
      <c r="E7936" s="8">
        <v>0</v>
      </c>
    </row>
    <row r="7937" spans="1:5" ht="12" x14ac:dyDescent="0.2">
      <c r="A7937" s="6" t="s">
        <v>4101</v>
      </c>
      <c r="B7937" s="6" t="s">
        <v>31</v>
      </c>
      <c r="C7937" s="6" t="s">
        <v>31</v>
      </c>
      <c r="D7937" s="6" t="s">
        <v>31</v>
      </c>
      <c r="E7937" s="6" t="s">
        <v>31</v>
      </c>
    </row>
    <row r="7938" spans="1:5" ht="12" x14ac:dyDescent="0.2">
      <c r="A7938" s="6" t="s">
        <v>31</v>
      </c>
      <c r="B7938" s="6" t="s">
        <v>31</v>
      </c>
      <c r="C7938" s="6" t="s">
        <v>31</v>
      </c>
      <c r="D7938" s="6" t="s">
        <v>31</v>
      </c>
      <c r="E7938" s="6" t="s">
        <v>31</v>
      </c>
    </row>
    <row r="7939" spans="1:5" ht="12" x14ac:dyDescent="0.2">
      <c r="A7939" s="6" t="s">
        <v>4102</v>
      </c>
      <c r="B7939" s="6" t="s">
        <v>31</v>
      </c>
      <c r="C7939" s="6" t="s">
        <v>31</v>
      </c>
      <c r="D7939" s="6" t="s">
        <v>31</v>
      </c>
      <c r="E7939" s="6" t="s">
        <v>31</v>
      </c>
    </row>
    <row r="7940" spans="1:5" ht="12" x14ac:dyDescent="0.2">
      <c r="A7940" s="6" t="s">
        <v>31</v>
      </c>
      <c r="B7940" s="6" t="s">
        <v>31</v>
      </c>
      <c r="C7940" s="6" t="s">
        <v>31</v>
      </c>
      <c r="D7940" s="6" t="s">
        <v>31</v>
      </c>
      <c r="E7940" s="6" t="s">
        <v>31</v>
      </c>
    </row>
    <row r="7941" spans="1:5" ht="12" x14ac:dyDescent="0.2">
      <c r="A7941" s="6" t="s">
        <v>4103</v>
      </c>
      <c r="B7941" s="6" t="s">
        <v>31</v>
      </c>
      <c r="C7941" s="6" t="s">
        <v>31</v>
      </c>
      <c r="D7941" s="6" t="s">
        <v>31</v>
      </c>
      <c r="E7941" s="6" t="s">
        <v>31</v>
      </c>
    </row>
    <row r="7942" spans="1:5" ht="12" x14ac:dyDescent="0.2">
      <c r="A7942" s="6" t="s">
        <v>4104</v>
      </c>
      <c r="B7942" s="6" t="s">
        <v>31</v>
      </c>
      <c r="C7942" s="6" t="s">
        <v>31</v>
      </c>
      <c r="D7942" s="6" t="s">
        <v>31</v>
      </c>
      <c r="E7942" s="6" t="s">
        <v>31</v>
      </c>
    </row>
    <row r="7943" spans="1:5" ht="12" x14ac:dyDescent="0.2">
      <c r="A7943" s="6" t="s">
        <v>4105</v>
      </c>
      <c r="B7943" s="6" t="s">
        <v>31</v>
      </c>
      <c r="C7943" s="6" t="s">
        <v>31</v>
      </c>
      <c r="D7943" s="6" t="s">
        <v>31</v>
      </c>
      <c r="E7943" s="6" t="s">
        <v>31</v>
      </c>
    </row>
    <row r="7944" spans="1:5" ht="12" x14ac:dyDescent="0.2">
      <c r="A7944" s="6" t="s">
        <v>4106</v>
      </c>
      <c r="B7944" s="6" t="s">
        <v>31</v>
      </c>
      <c r="C7944" s="6" t="s">
        <v>31</v>
      </c>
      <c r="D7944" s="6" t="s">
        <v>31</v>
      </c>
      <c r="E7944" s="6" t="s">
        <v>31</v>
      </c>
    </row>
    <row r="7945" spans="1:5" ht="12" x14ac:dyDescent="0.2">
      <c r="A7945" s="6" t="s">
        <v>4107</v>
      </c>
      <c r="B7945" s="6" t="s">
        <v>31</v>
      </c>
      <c r="C7945" s="6" t="s">
        <v>31</v>
      </c>
      <c r="D7945" s="6" t="s">
        <v>31</v>
      </c>
      <c r="E7945" s="6" t="s">
        <v>31</v>
      </c>
    </row>
    <row r="7946" spans="1:5" ht="12" x14ac:dyDescent="0.2">
      <c r="A7946" s="6" t="s">
        <v>31</v>
      </c>
      <c r="B7946" s="6" t="s">
        <v>31</v>
      </c>
      <c r="C7946" s="6" t="s">
        <v>31</v>
      </c>
      <c r="D7946" s="6" t="s">
        <v>31</v>
      </c>
      <c r="E7946" s="6" t="s">
        <v>31</v>
      </c>
    </row>
    <row r="7947" spans="1:5" ht="12" x14ac:dyDescent="0.2">
      <c r="A7947" s="6" t="s">
        <v>31</v>
      </c>
      <c r="B7947" s="6" t="s">
        <v>31</v>
      </c>
      <c r="C7947" s="6" t="s">
        <v>31</v>
      </c>
      <c r="D7947" s="6" t="s">
        <v>31</v>
      </c>
      <c r="E7947" s="6" t="s">
        <v>31</v>
      </c>
    </row>
    <row r="7948" spans="1:5" ht="12" x14ac:dyDescent="0.2">
      <c r="A7948" s="7" t="s">
        <v>4108</v>
      </c>
      <c r="B7948" s="8">
        <v>0</v>
      </c>
      <c r="C7948" s="8">
        <v>0</v>
      </c>
      <c r="D7948" s="8">
        <v>0</v>
      </c>
      <c r="E7948" s="8">
        <v>0</v>
      </c>
    </row>
    <row r="7949" spans="1:5" ht="12" x14ac:dyDescent="0.2">
      <c r="A7949" s="6" t="s">
        <v>4109</v>
      </c>
      <c r="B7949" s="6" t="s">
        <v>31</v>
      </c>
      <c r="C7949" s="6" t="s">
        <v>31</v>
      </c>
      <c r="D7949" s="6" t="s">
        <v>31</v>
      </c>
      <c r="E7949" s="6" t="s">
        <v>31</v>
      </c>
    </row>
    <row r="7950" spans="1:5" ht="12" x14ac:dyDescent="0.2">
      <c r="A7950" s="6" t="s">
        <v>31</v>
      </c>
      <c r="B7950" s="6" t="s">
        <v>31</v>
      </c>
      <c r="C7950" s="6" t="s">
        <v>31</v>
      </c>
      <c r="D7950" s="6" t="s">
        <v>31</v>
      </c>
      <c r="E7950" s="6" t="s">
        <v>31</v>
      </c>
    </row>
    <row r="7951" spans="1:5" ht="12" x14ac:dyDescent="0.2">
      <c r="A7951" s="6" t="s">
        <v>4110</v>
      </c>
      <c r="B7951" s="6" t="s">
        <v>31</v>
      </c>
      <c r="C7951" s="6" t="s">
        <v>31</v>
      </c>
      <c r="D7951" s="6" t="s">
        <v>31</v>
      </c>
      <c r="E7951" s="6" t="s">
        <v>31</v>
      </c>
    </row>
    <row r="7952" spans="1:5" ht="12" x14ac:dyDescent="0.2">
      <c r="A7952" s="6" t="s">
        <v>31</v>
      </c>
      <c r="B7952" s="6" t="s">
        <v>31</v>
      </c>
      <c r="C7952" s="6" t="s">
        <v>31</v>
      </c>
      <c r="D7952" s="6" t="s">
        <v>31</v>
      </c>
      <c r="E7952" s="6" t="s">
        <v>31</v>
      </c>
    </row>
    <row r="7953" spans="1:5" ht="12" x14ac:dyDescent="0.2">
      <c r="A7953" s="6" t="s">
        <v>4111</v>
      </c>
      <c r="B7953" s="6" t="s">
        <v>31</v>
      </c>
      <c r="C7953" s="6" t="s">
        <v>31</v>
      </c>
      <c r="D7953" s="6" t="s">
        <v>31</v>
      </c>
      <c r="E7953" s="6" t="s">
        <v>31</v>
      </c>
    </row>
    <row r="7954" spans="1:5" ht="12" x14ac:dyDescent="0.2">
      <c r="A7954" s="6" t="s">
        <v>4112</v>
      </c>
      <c r="B7954" s="6" t="s">
        <v>31</v>
      </c>
      <c r="C7954" s="6" t="s">
        <v>31</v>
      </c>
      <c r="D7954" s="6" t="s">
        <v>31</v>
      </c>
      <c r="E7954" s="6" t="s">
        <v>31</v>
      </c>
    </row>
    <row r="7955" spans="1:5" ht="12" x14ac:dyDescent="0.2">
      <c r="A7955" s="6" t="s">
        <v>4113</v>
      </c>
      <c r="B7955" s="6" t="s">
        <v>31</v>
      </c>
      <c r="C7955" s="6" t="s">
        <v>31</v>
      </c>
      <c r="D7955" s="6" t="s">
        <v>31</v>
      </c>
      <c r="E7955" s="6" t="s">
        <v>31</v>
      </c>
    </row>
    <row r="7956" spans="1:5" ht="12" x14ac:dyDescent="0.2">
      <c r="A7956" s="6" t="s">
        <v>4114</v>
      </c>
      <c r="B7956" s="6" t="s">
        <v>31</v>
      </c>
      <c r="C7956" s="6" t="s">
        <v>31</v>
      </c>
      <c r="D7956" s="6" t="s">
        <v>31</v>
      </c>
      <c r="E7956" s="6" t="s">
        <v>31</v>
      </c>
    </row>
    <row r="7957" spans="1:5" ht="12" x14ac:dyDescent="0.2">
      <c r="A7957" s="6" t="s">
        <v>4115</v>
      </c>
      <c r="B7957" s="6" t="s">
        <v>31</v>
      </c>
      <c r="C7957" s="6" t="s">
        <v>31</v>
      </c>
      <c r="D7957" s="6" t="s">
        <v>31</v>
      </c>
      <c r="E7957" s="6" t="s">
        <v>31</v>
      </c>
    </row>
    <row r="7958" spans="1:5" ht="12" x14ac:dyDescent="0.2">
      <c r="A7958" s="6" t="s">
        <v>4116</v>
      </c>
      <c r="B7958" s="6" t="s">
        <v>31</v>
      </c>
      <c r="C7958" s="6" t="s">
        <v>31</v>
      </c>
      <c r="D7958" s="6" t="s">
        <v>31</v>
      </c>
      <c r="E7958" s="6" t="s">
        <v>31</v>
      </c>
    </row>
    <row r="7959" spans="1:5" ht="12" x14ac:dyDescent="0.2">
      <c r="A7959" s="6" t="s">
        <v>31</v>
      </c>
      <c r="B7959" s="6" t="s">
        <v>31</v>
      </c>
      <c r="C7959" s="6" t="s">
        <v>31</v>
      </c>
      <c r="D7959" s="6" t="s">
        <v>31</v>
      </c>
      <c r="E7959" s="6" t="s">
        <v>31</v>
      </c>
    </row>
    <row r="7960" spans="1:5" ht="12" x14ac:dyDescent="0.2">
      <c r="A7960" s="6" t="s">
        <v>31</v>
      </c>
      <c r="B7960" s="6" t="s">
        <v>31</v>
      </c>
      <c r="C7960" s="6" t="s">
        <v>31</v>
      </c>
      <c r="D7960" s="6" t="s">
        <v>31</v>
      </c>
      <c r="E7960" s="6" t="s">
        <v>31</v>
      </c>
    </row>
    <row r="7961" spans="1:5" ht="12" x14ac:dyDescent="0.2">
      <c r="A7961" s="7" t="s">
        <v>4117</v>
      </c>
      <c r="B7961" s="8">
        <v>0</v>
      </c>
      <c r="C7961" s="8">
        <v>0</v>
      </c>
      <c r="D7961" s="8">
        <v>0</v>
      </c>
      <c r="E7961" s="8">
        <v>0</v>
      </c>
    </row>
    <row r="7962" spans="1:5" ht="12" x14ac:dyDescent="0.2">
      <c r="A7962" s="6" t="s">
        <v>4118</v>
      </c>
      <c r="B7962" s="6" t="s">
        <v>31</v>
      </c>
      <c r="C7962" s="6" t="s">
        <v>31</v>
      </c>
      <c r="D7962" s="6" t="s">
        <v>31</v>
      </c>
      <c r="E7962" s="6" t="s">
        <v>31</v>
      </c>
    </row>
    <row r="7963" spans="1:5" ht="12" x14ac:dyDescent="0.2">
      <c r="A7963" s="6" t="s">
        <v>31</v>
      </c>
      <c r="B7963" s="6" t="s">
        <v>31</v>
      </c>
      <c r="C7963" s="6" t="s">
        <v>31</v>
      </c>
      <c r="D7963" s="6" t="s">
        <v>31</v>
      </c>
      <c r="E7963" s="6" t="s">
        <v>31</v>
      </c>
    </row>
    <row r="7964" spans="1:5" ht="12" x14ac:dyDescent="0.2">
      <c r="A7964" s="6" t="s">
        <v>1349</v>
      </c>
      <c r="B7964" s="6" t="s">
        <v>31</v>
      </c>
      <c r="C7964" s="6" t="s">
        <v>31</v>
      </c>
      <c r="D7964" s="6" t="s">
        <v>31</v>
      </c>
      <c r="E7964" s="6" t="s">
        <v>31</v>
      </c>
    </row>
    <row r="7965" spans="1:5" ht="12" x14ac:dyDescent="0.2">
      <c r="A7965" s="6" t="s">
        <v>1350</v>
      </c>
      <c r="B7965" s="6" t="s">
        <v>31</v>
      </c>
      <c r="C7965" s="6" t="s">
        <v>31</v>
      </c>
      <c r="D7965" s="6" t="s">
        <v>31</v>
      </c>
      <c r="E7965" s="6" t="s">
        <v>31</v>
      </c>
    </row>
    <row r="7966" spans="1:5" ht="12" x14ac:dyDescent="0.2">
      <c r="A7966" s="6" t="s">
        <v>1351</v>
      </c>
      <c r="B7966" s="6" t="s">
        <v>31</v>
      </c>
      <c r="C7966" s="6" t="s">
        <v>31</v>
      </c>
      <c r="D7966" s="6" t="s">
        <v>31</v>
      </c>
      <c r="E7966" s="6" t="s">
        <v>31</v>
      </c>
    </row>
    <row r="7967" spans="1:5" ht="12" x14ac:dyDescent="0.2">
      <c r="A7967" s="6" t="s">
        <v>31</v>
      </c>
      <c r="B7967" s="6" t="s">
        <v>31</v>
      </c>
      <c r="C7967" s="6" t="s">
        <v>31</v>
      </c>
      <c r="D7967" s="6" t="s">
        <v>31</v>
      </c>
      <c r="E7967" s="6" t="s">
        <v>31</v>
      </c>
    </row>
    <row r="7968" spans="1:5" ht="12" x14ac:dyDescent="0.2">
      <c r="A7968" s="6" t="s">
        <v>4119</v>
      </c>
      <c r="B7968" s="6" t="s">
        <v>31</v>
      </c>
      <c r="C7968" s="6" t="s">
        <v>31</v>
      </c>
      <c r="D7968" s="6" t="s">
        <v>31</v>
      </c>
      <c r="E7968" s="6" t="s">
        <v>31</v>
      </c>
    </row>
    <row r="7969" spans="1:5" ht="12" x14ac:dyDescent="0.2">
      <c r="A7969" s="6" t="s">
        <v>4120</v>
      </c>
      <c r="B7969" s="6" t="s">
        <v>31</v>
      </c>
      <c r="C7969" s="6" t="s">
        <v>31</v>
      </c>
      <c r="D7969" s="6" t="s">
        <v>31</v>
      </c>
      <c r="E7969" s="6" t="s">
        <v>31</v>
      </c>
    </row>
    <row r="7970" spans="1:5" ht="12" x14ac:dyDescent="0.2">
      <c r="A7970" s="6" t="s">
        <v>31</v>
      </c>
      <c r="B7970" s="6" t="s">
        <v>31</v>
      </c>
      <c r="C7970" s="6" t="s">
        <v>31</v>
      </c>
      <c r="D7970" s="6" t="s">
        <v>31</v>
      </c>
      <c r="E7970" s="6" t="s">
        <v>31</v>
      </c>
    </row>
    <row r="7971" spans="1:5" ht="12" x14ac:dyDescent="0.2">
      <c r="A7971" s="6" t="s">
        <v>31</v>
      </c>
      <c r="B7971" s="6" t="s">
        <v>31</v>
      </c>
      <c r="C7971" s="6" t="s">
        <v>31</v>
      </c>
      <c r="D7971" s="6" t="s">
        <v>31</v>
      </c>
      <c r="E7971" s="6" t="s">
        <v>31</v>
      </c>
    </row>
    <row r="7972" spans="1:5" ht="12" x14ac:dyDescent="0.2">
      <c r="A7972" s="7" t="s">
        <v>4121</v>
      </c>
      <c r="B7972" s="8">
        <v>12846</v>
      </c>
      <c r="C7972" s="8">
        <v>216430</v>
      </c>
      <c r="D7972" s="8">
        <v>50272</v>
      </c>
      <c r="E7972" s="8">
        <v>279548</v>
      </c>
    </row>
    <row r="7973" spans="1:5" ht="12" x14ac:dyDescent="0.2">
      <c r="A7973" s="6" t="s">
        <v>4122</v>
      </c>
      <c r="B7973" s="6" t="s">
        <v>31</v>
      </c>
      <c r="C7973" s="6" t="s">
        <v>31</v>
      </c>
      <c r="D7973" s="6" t="s">
        <v>31</v>
      </c>
      <c r="E7973" s="6" t="s">
        <v>31</v>
      </c>
    </row>
    <row r="7974" spans="1:5" ht="12" x14ac:dyDescent="0.2">
      <c r="A7974" s="6" t="s">
        <v>4123</v>
      </c>
      <c r="B7974" s="6" t="s">
        <v>31</v>
      </c>
      <c r="C7974" s="6" t="s">
        <v>31</v>
      </c>
      <c r="D7974" s="6" t="s">
        <v>31</v>
      </c>
      <c r="E7974" s="6" t="s">
        <v>31</v>
      </c>
    </row>
    <row r="7975" spans="1:5" ht="12" x14ac:dyDescent="0.2">
      <c r="A7975" s="6" t="s">
        <v>31</v>
      </c>
      <c r="B7975" s="6" t="s">
        <v>31</v>
      </c>
      <c r="C7975" s="6" t="s">
        <v>31</v>
      </c>
      <c r="D7975" s="6" t="s">
        <v>31</v>
      </c>
      <c r="E7975" s="6" t="s">
        <v>31</v>
      </c>
    </row>
    <row r="7976" spans="1:5" ht="12" x14ac:dyDescent="0.2">
      <c r="A7976" s="6" t="s">
        <v>1349</v>
      </c>
      <c r="B7976" s="6" t="s">
        <v>31</v>
      </c>
      <c r="C7976" s="6" t="s">
        <v>31</v>
      </c>
      <c r="D7976" s="6" t="s">
        <v>31</v>
      </c>
      <c r="E7976" s="6" t="s">
        <v>31</v>
      </c>
    </row>
    <row r="7977" spans="1:5" ht="12" x14ac:dyDescent="0.2">
      <c r="A7977" s="6" t="s">
        <v>1350</v>
      </c>
      <c r="B7977" s="6" t="s">
        <v>31</v>
      </c>
      <c r="C7977" s="6" t="s">
        <v>31</v>
      </c>
      <c r="D7977" s="6" t="s">
        <v>31</v>
      </c>
      <c r="E7977" s="6" t="s">
        <v>31</v>
      </c>
    </row>
    <row r="7978" spans="1:5" ht="12" x14ac:dyDescent="0.2">
      <c r="A7978" s="6" t="s">
        <v>1351</v>
      </c>
      <c r="B7978" s="6" t="s">
        <v>31</v>
      </c>
      <c r="C7978" s="6" t="s">
        <v>31</v>
      </c>
      <c r="D7978" s="6" t="s">
        <v>31</v>
      </c>
      <c r="E7978" s="6" t="s">
        <v>31</v>
      </c>
    </row>
    <row r="7979" spans="1:5" ht="12" x14ac:dyDescent="0.2">
      <c r="A7979" s="6" t="s">
        <v>31</v>
      </c>
      <c r="B7979" s="6" t="s">
        <v>31</v>
      </c>
      <c r="C7979" s="6" t="s">
        <v>31</v>
      </c>
      <c r="D7979" s="6" t="s">
        <v>31</v>
      </c>
      <c r="E7979" s="6" t="s">
        <v>31</v>
      </c>
    </row>
    <row r="7980" spans="1:5" ht="12" x14ac:dyDescent="0.2">
      <c r="A7980" s="6" t="s">
        <v>4124</v>
      </c>
      <c r="B7980" s="6" t="s">
        <v>31</v>
      </c>
      <c r="C7980" s="6" t="s">
        <v>31</v>
      </c>
      <c r="D7980" s="6" t="s">
        <v>31</v>
      </c>
      <c r="E7980" s="6" t="s">
        <v>31</v>
      </c>
    </row>
    <row r="7981" spans="1:5" ht="12" x14ac:dyDescent="0.2">
      <c r="A7981" s="6" t="s">
        <v>4125</v>
      </c>
      <c r="B7981" s="6" t="s">
        <v>31</v>
      </c>
      <c r="C7981" s="6" t="s">
        <v>31</v>
      </c>
      <c r="D7981" s="6" t="s">
        <v>31</v>
      </c>
      <c r="E7981" s="6" t="s">
        <v>31</v>
      </c>
    </row>
    <row r="7982" spans="1:5" ht="12" x14ac:dyDescent="0.2">
      <c r="A7982" s="6" t="s">
        <v>31</v>
      </c>
      <c r="B7982" s="6" t="s">
        <v>31</v>
      </c>
      <c r="C7982" s="6" t="s">
        <v>31</v>
      </c>
      <c r="D7982" s="6" t="s">
        <v>31</v>
      </c>
      <c r="E7982" s="6" t="s">
        <v>31</v>
      </c>
    </row>
    <row r="7983" spans="1:5" ht="12" x14ac:dyDescent="0.2">
      <c r="A7983" s="6" t="s">
        <v>4126</v>
      </c>
      <c r="B7983" s="6" t="s">
        <v>31</v>
      </c>
      <c r="C7983" s="6" t="s">
        <v>31</v>
      </c>
      <c r="D7983" s="6" t="s">
        <v>31</v>
      </c>
      <c r="E7983" s="6" t="s">
        <v>31</v>
      </c>
    </row>
    <row r="7984" spans="1:5" ht="12" x14ac:dyDescent="0.2">
      <c r="A7984" s="6" t="s">
        <v>4127</v>
      </c>
      <c r="B7984" s="9">
        <v>0</v>
      </c>
      <c r="C7984" s="9">
        <v>0</v>
      </c>
      <c r="D7984" s="9">
        <v>0</v>
      </c>
      <c r="E7984" s="9">
        <v>0</v>
      </c>
    </row>
    <row r="7985" spans="1:5" ht="12" x14ac:dyDescent="0.2">
      <c r="A7985" s="6" t="s">
        <v>31</v>
      </c>
      <c r="B7985" s="6" t="s">
        <v>31</v>
      </c>
      <c r="C7985" s="6" t="s">
        <v>31</v>
      </c>
      <c r="D7985" s="6" t="s">
        <v>31</v>
      </c>
      <c r="E7985" s="6" t="s">
        <v>31</v>
      </c>
    </row>
    <row r="7986" spans="1:5" ht="12" x14ac:dyDescent="0.2">
      <c r="A7986" s="6" t="s">
        <v>31</v>
      </c>
      <c r="B7986" s="6" t="s">
        <v>31</v>
      </c>
      <c r="C7986" s="6" t="s">
        <v>31</v>
      </c>
      <c r="D7986" s="6" t="s">
        <v>31</v>
      </c>
      <c r="E7986" s="6" t="s">
        <v>31</v>
      </c>
    </row>
    <row r="7987" spans="1:5" ht="12" x14ac:dyDescent="0.2">
      <c r="A7987" s="6" t="s">
        <v>4128</v>
      </c>
      <c r="B7987" s="6" t="s">
        <v>31</v>
      </c>
      <c r="C7987" s="6" t="s">
        <v>31</v>
      </c>
      <c r="D7987" s="6" t="s">
        <v>31</v>
      </c>
      <c r="E7987" s="6" t="s">
        <v>31</v>
      </c>
    </row>
    <row r="7988" spans="1:5" ht="12" x14ac:dyDescent="0.2">
      <c r="A7988" s="6" t="s">
        <v>2291</v>
      </c>
      <c r="B7988" s="6" t="s">
        <v>31</v>
      </c>
      <c r="C7988" s="6" t="s">
        <v>31</v>
      </c>
      <c r="D7988" s="6" t="s">
        <v>31</v>
      </c>
      <c r="E7988" s="6" t="s">
        <v>31</v>
      </c>
    </row>
    <row r="7989" spans="1:5" ht="12" x14ac:dyDescent="0.2">
      <c r="A7989" s="6" t="s">
        <v>4129</v>
      </c>
      <c r="B7989" s="9">
        <v>0</v>
      </c>
      <c r="C7989" s="9">
        <v>32898.1</v>
      </c>
      <c r="D7989" s="9">
        <v>0</v>
      </c>
      <c r="E7989" s="9">
        <v>32898.1</v>
      </c>
    </row>
    <row r="7990" spans="1:5" ht="12" x14ac:dyDescent="0.2">
      <c r="A7990" s="6" t="s">
        <v>1999</v>
      </c>
      <c r="B7990" s="6" t="s">
        <v>31</v>
      </c>
      <c r="C7990" s="6" t="s">
        <v>31</v>
      </c>
      <c r="D7990" s="6" t="s">
        <v>31</v>
      </c>
      <c r="E7990" s="6" t="s">
        <v>31</v>
      </c>
    </row>
    <row r="7991" spans="1:5" ht="12" x14ac:dyDescent="0.2">
      <c r="A7991" s="6" t="s">
        <v>4130</v>
      </c>
      <c r="B7991" s="9">
        <v>0</v>
      </c>
      <c r="C7991" s="9">
        <v>88552.9</v>
      </c>
      <c r="D7991" s="9">
        <v>0</v>
      </c>
      <c r="E7991" s="9">
        <v>88552.9</v>
      </c>
    </row>
    <row r="7992" spans="1:5" ht="12" x14ac:dyDescent="0.2">
      <c r="A7992" s="6" t="s">
        <v>1936</v>
      </c>
      <c r="B7992" s="6" t="s">
        <v>31</v>
      </c>
      <c r="C7992" s="6" t="s">
        <v>31</v>
      </c>
      <c r="D7992" s="6" t="s">
        <v>31</v>
      </c>
      <c r="E7992" s="6" t="s">
        <v>31</v>
      </c>
    </row>
    <row r="7993" spans="1:5" ht="12" x14ac:dyDescent="0.2">
      <c r="A7993" s="6" t="s">
        <v>4131</v>
      </c>
      <c r="B7993" s="9">
        <v>0</v>
      </c>
      <c r="C7993" s="9">
        <v>121451</v>
      </c>
      <c r="D7993" s="9">
        <v>0</v>
      </c>
      <c r="E7993" s="9">
        <v>121451</v>
      </c>
    </row>
    <row r="7994" spans="1:5" ht="12" x14ac:dyDescent="0.2">
      <c r="A7994" s="6" t="s">
        <v>31</v>
      </c>
      <c r="B7994" s="6" t="s">
        <v>31</v>
      </c>
      <c r="C7994" s="6" t="s">
        <v>31</v>
      </c>
      <c r="D7994" s="6" t="s">
        <v>31</v>
      </c>
      <c r="E7994" s="6" t="s">
        <v>31</v>
      </c>
    </row>
    <row r="7995" spans="1:5" ht="12" x14ac:dyDescent="0.2">
      <c r="A7995" s="6" t="s">
        <v>4132</v>
      </c>
      <c r="B7995" s="6" t="s">
        <v>31</v>
      </c>
      <c r="C7995" s="6" t="s">
        <v>31</v>
      </c>
      <c r="D7995" s="6" t="s">
        <v>31</v>
      </c>
      <c r="E7995" s="6" t="s">
        <v>31</v>
      </c>
    </row>
    <row r="7996" spans="1:5" ht="12" x14ac:dyDescent="0.2">
      <c r="A7996" s="6" t="s">
        <v>4133</v>
      </c>
      <c r="B7996" s="9">
        <v>2429</v>
      </c>
      <c r="C7996" s="9">
        <v>0</v>
      </c>
      <c r="D7996" s="9">
        <v>0</v>
      </c>
      <c r="E7996" s="9">
        <v>2429</v>
      </c>
    </row>
    <row r="7997" spans="1:5" ht="12" x14ac:dyDescent="0.2">
      <c r="A7997" s="6" t="s">
        <v>4134</v>
      </c>
      <c r="B7997" s="9">
        <v>2429</v>
      </c>
      <c r="C7997" s="9">
        <v>0</v>
      </c>
      <c r="D7997" s="9">
        <v>0</v>
      </c>
      <c r="E7997" s="9">
        <v>2429</v>
      </c>
    </row>
    <row r="7998" spans="1:5" ht="12" x14ac:dyDescent="0.2">
      <c r="A7998" s="6" t="s">
        <v>31</v>
      </c>
      <c r="B7998" s="6" t="s">
        <v>31</v>
      </c>
      <c r="C7998" s="6" t="s">
        <v>31</v>
      </c>
      <c r="D7998" s="6" t="s">
        <v>31</v>
      </c>
      <c r="E7998" s="6" t="s">
        <v>31</v>
      </c>
    </row>
    <row r="7999" spans="1:5" ht="12" x14ac:dyDescent="0.2">
      <c r="A7999" s="6" t="s">
        <v>4135</v>
      </c>
      <c r="B7999" s="6" t="s">
        <v>31</v>
      </c>
      <c r="C7999" s="6" t="s">
        <v>31</v>
      </c>
      <c r="D7999" s="6" t="s">
        <v>31</v>
      </c>
      <c r="E7999" s="6" t="s">
        <v>31</v>
      </c>
    </row>
    <row r="8000" spans="1:5" ht="12" x14ac:dyDescent="0.2">
      <c r="A8000" s="6" t="s">
        <v>4136</v>
      </c>
      <c r="B8000" s="6" t="s">
        <v>31</v>
      </c>
      <c r="C8000" s="6" t="s">
        <v>31</v>
      </c>
      <c r="D8000" s="6" t="s">
        <v>31</v>
      </c>
      <c r="E8000" s="6" t="s">
        <v>31</v>
      </c>
    </row>
    <row r="8001" spans="1:5" ht="12" x14ac:dyDescent="0.2">
      <c r="A8001" s="6" t="s">
        <v>4137</v>
      </c>
      <c r="B8001" s="9">
        <v>0</v>
      </c>
      <c r="C8001" s="9">
        <v>94979.5</v>
      </c>
      <c r="D8001" s="9">
        <v>0</v>
      </c>
      <c r="E8001" s="9">
        <v>94979.5</v>
      </c>
    </row>
    <row r="8002" spans="1:5" ht="12" x14ac:dyDescent="0.2">
      <c r="A8002" s="6" t="s">
        <v>4138</v>
      </c>
      <c r="B8002" s="6" t="s">
        <v>31</v>
      </c>
      <c r="C8002" s="6" t="s">
        <v>31</v>
      </c>
      <c r="D8002" s="6" t="s">
        <v>31</v>
      </c>
      <c r="E8002" s="6" t="s">
        <v>31</v>
      </c>
    </row>
    <row r="8003" spans="1:5" ht="12" x14ac:dyDescent="0.2">
      <c r="A8003" s="6" t="s">
        <v>4139</v>
      </c>
      <c r="B8003" s="9">
        <v>10417.4</v>
      </c>
      <c r="C8003" s="9">
        <v>0</v>
      </c>
      <c r="D8003" s="9">
        <v>0</v>
      </c>
      <c r="E8003" s="9">
        <v>10417.4</v>
      </c>
    </row>
    <row r="8004" spans="1:5" ht="12" x14ac:dyDescent="0.2">
      <c r="A8004" s="6" t="s">
        <v>4140</v>
      </c>
      <c r="B8004" s="6" t="s">
        <v>31</v>
      </c>
      <c r="C8004" s="6" t="s">
        <v>31</v>
      </c>
      <c r="D8004" s="6" t="s">
        <v>31</v>
      </c>
      <c r="E8004" s="6" t="s">
        <v>31</v>
      </c>
    </row>
    <row r="8005" spans="1:5" ht="12" x14ac:dyDescent="0.2">
      <c r="A8005" s="6" t="s">
        <v>4141</v>
      </c>
      <c r="B8005" s="9">
        <v>0</v>
      </c>
      <c r="C8005" s="9">
        <v>0</v>
      </c>
      <c r="D8005" s="9">
        <v>50272</v>
      </c>
      <c r="E8005" s="9">
        <v>50272</v>
      </c>
    </row>
    <row r="8006" spans="1:5" ht="12" x14ac:dyDescent="0.2">
      <c r="A8006" s="6" t="s">
        <v>4142</v>
      </c>
      <c r="B8006" s="6" t="s">
        <v>31</v>
      </c>
      <c r="C8006" s="6" t="s">
        <v>31</v>
      </c>
      <c r="D8006" s="6" t="s">
        <v>31</v>
      </c>
      <c r="E8006" s="6" t="s">
        <v>31</v>
      </c>
    </row>
    <row r="8007" spans="1:5" ht="12" x14ac:dyDescent="0.2">
      <c r="A8007" s="6" t="s">
        <v>4143</v>
      </c>
      <c r="B8007" s="9">
        <v>10417.4</v>
      </c>
      <c r="C8007" s="9">
        <v>94979.5</v>
      </c>
      <c r="D8007" s="9">
        <v>50272</v>
      </c>
      <c r="E8007" s="9">
        <v>155668.9</v>
      </c>
    </row>
    <row r="8008" spans="1:5" ht="12" x14ac:dyDescent="0.2">
      <c r="A8008" s="6" t="s">
        <v>31</v>
      </c>
      <c r="B8008" s="6" t="s">
        <v>31</v>
      </c>
      <c r="C8008" s="6" t="s">
        <v>31</v>
      </c>
      <c r="D8008" s="6" t="s">
        <v>31</v>
      </c>
      <c r="E8008" s="6" t="s">
        <v>31</v>
      </c>
    </row>
    <row r="8009" spans="1:5" ht="12" x14ac:dyDescent="0.2">
      <c r="A8009" s="6" t="s">
        <v>31</v>
      </c>
      <c r="B8009" s="6" t="s">
        <v>31</v>
      </c>
      <c r="C8009" s="6" t="s">
        <v>31</v>
      </c>
      <c r="D8009" s="6" t="s">
        <v>31</v>
      </c>
      <c r="E8009" s="6" t="s">
        <v>31</v>
      </c>
    </row>
    <row r="8010" spans="1:5" ht="12" x14ac:dyDescent="0.2">
      <c r="A8010" s="7" t="s">
        <v>4144</v>
      </c>
      <c r="B8010" s="8">
        <v>0</v>
      </c>
      <c r="C8010" s="8">
        <v>0</v>
      </c>
      <c r="D8010" s="8">
        <v>0</v>
      </c>
      <c r="E8010" s="8">
        <v>0</v>
      </c>
    </row>
    <row r="8011" spans="1:5" ht="12" x14ac:dyDescent="0.2">
      <c r="A8011" s="6" t="s">
        <v>4145</v>
      </c>
      <c r="B8011" s="6" t="s">
        <v>31</v>
      </c>
      <c r="C8011" s="6" t="s">
        <v>31</v>
      </c>
      <c r="D8011" s="6" t="s">
        <v>31</v>
      </c>
      <c r="E8011" s="6" t="s">
        <v>31</v>
      </c>
    </row>
    <row r="8012" spans="1:5" ht="12" x14ac:dyDescent="0.2">
      <c r="A8012" s="6" t="s">
        <v>31</v>
      </c>
      <c r="B8012" s="6" t="s">
        <v>31</v>
      </c>
      <c r="C8012" s="6" t="s">
        <v>31</v>
      </c>
      <c r="D8012" s="6" t="s">
        <v>31</v>
      </c>
      <c r="E8012" s="6" t="s">
        <v>31</v>
      </c>
    </row>
    <row r="8013" spans="1:5" ht="12" x14ac:dyDescent="0.2">
      <c r="A8013" s="6" t="s">
        <v>1349</v>
      </c>
      <c r="B8013" s="6" t="s">
        <v>31</v>
      </c>
      <c r="C8013" s="6" t="s">
        <v>31</v>
      </c>
      <c r="D8013" s="6" t="s">
        <v>31</v>
      </c>
      <c r="E8013" s="6" t="s">
        <v>31</v>
      </c>
    </row>
    <row r="8014" spans="1:5" ht="12" x14ac:dyDescent="0.2">
      <c r="A8014" s="6" t="s">
        <v>1350</v>
      </c>
      <c r="B8014" s="6" t="s">
        <v>31</v>
      </c>
      <c r="C8014" s="6" t="s">
        <v>31</v>
      </c>
      <c r="D8014" s="6" t="s">
        <v>31</v>
      </c>
      <c r="E8014" s="6" t="s">
        <v>31</v>
      </c>
    </row>
    <row r="8015" spans="1:5" ht="12" x14ac:dyDescent="0.2">
      <c r="A8015" s="6" t="s">
        <v>1351</v>
      </c>
      <c r="B8015" s="6" t="s">
        <v>31</v>
      </c>
      <c r="C8015" s="6" t="s">
        <v>31</v>
      </c>
      <c r="D8015" s="6" t="s">
        <v>31</v>
      </c>
      <c r="E8015" s="6" t="s">
        <v>31</v>
      </c>
    </row>
    <row r="8016" spans="1:5" ht="12" x14ac:dyDescent="0.2">
      <c r="A8016" s="6" t="s">
        <v>31</v>
      </c>
      <c r="B8016" s="6" t="s">
        <v>31</v>
      </c>
      <c r="C8016" s="6" t="s">
        <v>31</v>
      </c>
      <c r="D8016" s="6" t="s">
        <v>31</v>
      </c>
      <c r="E8016" s="6" t="s">
        <v>31</v>
      </c>
    </row>
    <row r="8017" spans="1:5" ht="12" x14ac:dyDescent="0.2">
      <c r="A8017" s="6" t="s">
        <v>4119</v>
      </c>
      <c r="B8017" s="6" t="s">
        <v>31</v>
      </c>
      <c r="C8017" s="6" t="s">
        <v>31</v>
      </c>
      <c r="D8017" s="6" t="s">
        <v>31</v>
      </c>
      <c r="E8017" s="6" t="s">
        <v>31</v>
      </c>
    </row>
    <row r="8018" spans="1:5" ht="12" x14ac:dyDescent="0.2">
      <c r="A8018" s="6" t="s">
        <v>4146</v>
      </c>
      <c r="B8018" s="6" t="s">
        <v>31</v>
      </c>
      <c r="C8018" s="6" t="s">
        <v>31</v>
      </c>
      <c r="D8018" s="6" t="s">
        <v>31</v>
      </c>
      <c r="E8018" s="6" t="s">
        <v>31</v>
      </c>
    </row>
    <row r="8019" spans="1:5" ht="12" x14ac:dyDescent="0.2">
      <c r="A8019" s="6" t="s">
        <v>31</v>
      </c>
      <c r="B8019" s="6" t="s">
        <v>31</v>
      </c>
      <c r="C8019" s="6" t="s">
        <v>31</v>
      </c>
      <c r="D8019" s="6" t="s">
        <v>31</v>
      </c>
      <c r="E8019" s="6" t="s">
        <v>31</v>
      </c>
    </row>
    <row r="8020" spans="1:5" ht="12" x14ac:dyDescent="0.2">
      <c r="A8020" s="7" t="s">
        <v>4147</v>
      </c>
      <c r="B8020" s="8">
        <v>110706</v>
      </c>
      <c r="C8020" s="8">
        <v>1383826</v>
      </c>
      <c r="D8020" s="8">
        <v>0</v>
      </c>
      <c r="E8020" s="8">
        <v>1494532</v>
      </c>
    </row>
    <row r="8021" spans="1:5" ht="12" x14ac:dyDescent="0.2">
      <c r="A8021" s="6" t="s">
        <v>4148</v>
      </c>
      <c r="B8021" s="6" t="s">
        <v>31</v>
      </c>
      <c r="C8021" s="6" t="s">
        <v>31</v>
      </c>
      <c r="D8021" s="6" t="s">
        <v>31</v>
      </c>
      <c r="E8021" s="6" t="s">
        <v>31</v>
      </c>
    </row>
    <row r="8022" spans="1:5" ht="12" x14ac:dyDescent="0.2">
      <c r="A8022" s="6" t="s">
        <v>31</v>
      </c>
      <c r="B8022" s="6" t="s">
        <v>31</v>
      </c>
      <c r="C8022" s="6" t="s">
        <v>31</v>
      </c>
      <c r="D8022" s="6" t="s">
        <v>31</v>
      </c>
      <c r="E8022" s="6" t="s">
        <v>31</v>
      </c>
    </row>
    <row r="8023" spans="1:5" ht="12" x14ac:dyDescent="0.2">
      <c r="A8023" s="6" t="s">
        <v>1349</v>
      </c>
      <c r="B8023" s="6" t="s">
        <v>31</v>
      </c>
      <c r="C8023" s="6" t="s">
        <v>31</v>
      </c>
      <c r="D8023" s="6" t="s">
        <v>31</v>
      </c>
      <c r="E8023" s="6" t="s">
        <v>31</v>
      </c>
    </row>
    <row r="8024" spans="1:5" ht="12" x14ac:dyDescent="0.2">
      <c r="A8024" s="6" t="s">
        <v>1350</v>
      </c>
      <c r="B8024" s="6" t="s">
        <v>31</v>
      </c>
      <c r="C8024" s="6" t="s">
        <v>31</v>
      </c>
      <c r="D8024" s="6" t="s">
        <v>31</v>
      </c>
      <c r="E8024" s="6" t="s">
        <v>31</v>
      </c>
    </row>
    <row r="8025" spans="1:5" ht="12" x14ac:dyDescent="0.2">
      <c r="A8025" s="6" t="s">
        <v>1351</v>
      </c>
      <c r="B8025" s="6" t="s">
        <v>31</v>
      </c>
      <c r="C8025" s="6" t="s">
        <v>31</v>
      </c>
      <c r="D8025" s="6" t="s">
        <v>31</v>
      </c>
      <c r="E8025" s="6" t="s">
        <v>31</v>
      </c>
    </row>
    <row r="8026" spans="1:5" ht="12" x14ac:dyDescent="0.2">
      <c r="A8026" s="6" t="s">
        <v>31</v>
      </c>
      <c r="B8026" s="6" t="s">
        <v>31</v>
      </c>
      <c r="C8026" s="6" t="s">
        <v>31</v>
      </c>
      <c r="D8026" s="6" t="s">
        <v>31</v>
      </c>
      <c r="E8026" s="6" t="s">
        <v>31</v>
      </c>
    </row>
    <row r="8027" spans="1:5" ht="12" x14ac:dyDescent="0.2">
      <c r="A8027" s="6" t="s">
        <v>4149</v>
      </c>
      <c r="B8027" s="6" t="s">
        <v>31</v>
      </c>
      <c r="C8027" s="6" t="s">
        <v>31</v>
      </c>
      <c r="D8027" s="6" t="s">
        <v>31</v>
      </c>
      <c r="E8027" s="6" t="s">
        <v>31</v>
      </c>
    </row>
    <row r="8028" spans="1:5" ht="12" x14ac:dyDescent="0.2">
      <c r="A8028" s="6" t="s">
        <v>4127</v>
      </c>
      <c r="B8028" s="9">
        <v>0</v>
      </c>
      <c r="C8028" s="9">
        <v>0</v>
      </c>
      <c r="D8028" s="9">
        <v>0</v>
      </c>
      <c r="E8028" s="9">
        <v>0</v>
      </c>
    </row>
    <row r="8029" spans="1:5" ht="12" x14ac:dyDescent="0.2">
      <c r="A8029" s="6" t="s">
        <v>31</v>
      </c>
      <c r="B8029" s="6" t="s">
        <v>31</v>
      </c>
      <c r="C8029" s="6" t="s">
        <v>31</v>
      </c>
      <c r="D8029" s="6" t="s">
        <v>31</v>
      </c>
      <c r="E8029" s="6" t="s">
        <v>31</v>
      </c>
    </row>
    <row r="8030" spans="1:5" ht="12" x14ac:dyDescent="0.2">
      <c r="A8030" s="6" t="s">
        <v>31</v>
      </c>
      <c r="B8030" s="6" t="s">
        <v>31</v>
      </c>
      <c r="C8030" s="6" t="s">
        <v>31</v>
      </c>
      <c r="D8030" s="6" t="s">
        <v>31</v>
      </c>
      <c r="E8030" s="6" t="s">
        <v>31</v>
      </c>
    </row>
    <row r="8031" spans="1:5" ht="12" x14ac:dyDescent="0.2">
      <c r="A8031" s="6" t="s">
        <v>4150</v>
      </c>
      <c r="B8031" s="6" t="s">
        <v>31</v>
      </c>
      <c r="C8031" s="6" t="s">
        <v>31</v>
      </c>
      <c r="D8031" s="6" t="s">
        <v>31</v>
      </c>
      <c r="E8031" s="6" t="s">
        <v>31</v>
      </c>
    </row>
    <row r="8032" spans="1:5" ht="12" x14ac:dyDescent="0.2">
      <c r="A8032" s="6" t="s">
        <v>4151</v>
      </c>
      <c r="B8032" s="6" t="s">
        <v>31</v>
      </c>
      <c r="C8032" s="6" t="s">
        <v>31</v>
      </c>
      <c r="D8032" s="6" t="s">
        <v>31</v>
      </c>
      <c r="E8032" s="6" t="s">
        <v>31</v>
      </c>
    </row>
    <row r="8033" spans="1:5" ht="12" x14ac:dyDescent="0.2">
      <c r="A8033" s="6" t="s">
        <v>4152</v>
      </c>
      <c r="B8033" s="9">
        <v>0</v>
      </c>
      <c r="C8033" s="9">
        <v>778934.4</v>
      </c>
      <c r="D8033" s="9">
        <v>0</v>
      </c>
      <c r="E8033" s="9">
        <v>778934.4</v>
      </c>
    </row>
    <row r="8034" spans="1:5" ht="12" x14ac:dyDescent="0.2">
      <c r="A8034" s="6" t="s">
        <v>4153</v>
      </c>
      <c r="B8034" s="6" t="s">
        <v>31</v>
      </c>
      <c r="C8034" s="6" t="s">
        <v>31</v>
      </c>
      <c r="D8034" s="6" t="s">
        <v>31</v>
      </c>
      <c r="E8034" s="6" t="s">
        <v>31</v>
      </c>
    </row>
    <row r="8035" spans="1:5" ht="12" x14ac:dyDescent="0.2">
      <c r="A8035" s="6" t="s">
        <v>4154</v>
      </c>
      <c r="B8035" s="9">
        <v>0</v>
      </c>
      <c r="C8035" s="9">
        <v>243651.6</v>
      </c>
      <c r="D8035" s="9">
        <v>0</v>
      </c>
      <c r="E8035" s="9">
        <v>243651.6</v>
      </c>
    </row>
    <row r="8036" spans="1:5" ht="12" x14ac:dyDescent="0.2">
      <c r="A8036" s="6" t="s">
        <v>4022</v>
      </c>
      <c r="B8036" s="6" t="s">
        <v>31</v>
      </c>
      <c r="C8036" s="6" t="s">
        <v>31</v>
      </c>
      <c r="D8036" s="6" t="s">
        <v>31</v>
      </c>
      <c r="E8036" s="6" t="s">
        <v>31</v>
      </c>
    </row>
    <row r="8037" spans="1:5" ht="12" x14ac:dyDescent="0.2">
      <c r="A8037" s="6" t="s">
        <v>4155</v>
      </c>
      <c r="B8037" s="9">
        <v>0</v>
      </c>
      <c r="C8037" s="9">
        <v>260991.9</v>
      </c>
      <c r="D8037" s="9">
        <v>0</v>
      </c>
      <c r="E8037" s="9">
        <v>260991.9</v>
      </c>
    </row>
    <row r="8038" spans="1:5" ht="12" x14ac:dyDescent="0.2">
      <c r="A8038" s="6" t="s">
        <v>1999</v>
      </c>
      <c r="B8038" s="6" t="s">
        <v>31</v>
      </c>
      <c r="C8038" s="6" t="s">
        <v>31</v>
      </c>
      <c r="D8038" s="6" t="s">
        <v>31</v>
      </c>
      <c r="E8038" s="6" t="s">
        <v>31</v>
      </c>
    </row>
    <row r="8039" spans="1:5" ht="12" x14ac:dyDescent="0.2">
      <c r="A8039" s="6" t="s">
        <v>4156</v>
      </c>
      <c r="B8039" s="9">
        <v>0</v>
      </c>
      <c r="C8039" s="9">
        <v>100248.6</v>
      </c>
      <c r="D8039" s="9">
        <v>0</v>
      </c>
      <c r="E8039" s="9">
        <v>100248.6</v>
      </c>
    </row>
    <row r="8040" spans="1:5" ht="12" x14ac:dyDescent="0.2">
      <c r="A8040" s="6" t="s">
        <v>1936</v>
      </c>
      <c r="B8040" s="6" t="s">
        <v>31</v>
      </c>
      <c r="C8040" s="6" t="s">
        <v>31</v>
      </c>
      <c r="D8040" s="6" t="s">
        <v>31</v>
      </c>
      <c r="E8040" s="6" t="s">
        <v>31</v>
      </c>
    </row>
    <row r="8041" spans="1:5" ht="12" x14ac:dyDescent="0.2">
      <c r="A8041" s="6" t="s">
        <v>4157</v>
      </c>
      <c r="B8041" s="6" t="s">
        <v>31</v>
      </c>
      <c r="C8041" s="6" t="s">
        <v>31</v>
      </c>
      <c r="D8041" s="6" t="s">
        <v>31</v>
      </c>
      <c r="E8041" s="6" t="s">
        <v>31</v>
      </c>
    </row>
    <row r="8042" spans="1:5" ht="12" x14ac:dyDescent="0.2">
      <c r="A8042" s="6" t="s">
        <v>4158</v>
      </c>
      <c r="B8042" s="9">
        <v>69191.3</v>
      </c>
      <c r="C8042" s="9">
        <v>0</v>
      </c>
      <c r="D8042" s="9">
        <v>0</v>
      </c>
      <c r="E8042" s="9">
        <v>69191.3</v>
      </c>
    </row>
    <row r="8043" spans="1:5" ht="12" x14ac:dyDescent="0.2">
      <c r="A8043" s="6" t="s">
        <v>4159</v>
      </c>
      <c r="B8043" s="6" t="s">
        <v>31</v>
      </c>
      <c r="C8043" s="6" t="s">
        <v>31</v>
      </c>
      <c r="D8043" s="6" t="s">
        <v>31</v>
      </c>
      <c r="E8043" s="6" t="s">
        <v>31</v>
      </c>
    </row>
    <row r="8044" spans="1:5" ht="12" x14ac:dyDescent="0.2">
      <c r="A8044" s="6" t="s">
        <v>4160</v>
      </c>
      <c r="B8044" s="9">
        <v>41514.699999999997</v>
      </c>
      <c r="C8044" s="9">
        <v>0</v>
      </c>
      <c r="D8044" s="9">
        <v>0</v>
      </c>
      <c r="E8044" s="9">
        <v>41514.699999999997</v>
      </c>
    </row>
    <row r="8045" spans="1:5" ht="12" x14ac:dyDescent="0.2">
      <c r="A8045" s="6" t="s">
        <v>4161</v>
      </c>
      <c r="B8045" s="9">
        <v>110706</v>
      </c>
      <c r="C8045" s="9">
        <v>1383826.5</v>
      </c>
      <c r="D8045" s="9">
        <v>0</v>
      </c>
      <c r="E8045" s="9">
        <v>1494532.5</v>
      </c>
    </row>
    <row r="8046" spans="1:5" ht="12" x14ac:dyDescent="0.2">
      <c r="A8046" s="6" t="s">
        <v>31</v>
      </c>
      <c r="B8046" s="6" t="s">
        <v>31</v>
      </c>
      <c r="C8046" s="6" t="s">
        <v>31</v>
      </c>
      <c r="D8046" s="6" t="s">
        <v>31</v>
      </c>
      <c r="E8046" s="6" t="s">
        <v>31</v>
      </c>
    </row>
    <row r="8047" spans="1:5" ht="12" x14ac:dyDescent="0.2">
      <c r="A8047" s="6" t="s">
        <v>31</v>
      </c>
      <c r="B8047" s="6" t="s">
        <v>31</v>
      </c>
      <c r="C8047" s="6" t="s">
        <v>31</v>
      </c>
      <c r="D8047" s="6" t="s">
        <v>31</v>
      </c>
      <c r="E8047" s="6" t="s">
        <v>31</v>
      </c>
    </row>
    <row r="8048" spans="1:5" ht="12" x14ac:dyDescent="0.2">
      <c r="A8048" s="6" t="s">
        <v>31</v>
      </c>
      <c r="B8048" s="6" t="s">
        <v>31</v>
      </c>
      <c r="C8048" s="6" t="s">
        <v>31</v>
      </c>
      <c r="D8048" s="6" t="s">
        <v>31</v>
      </c>
      <c r="E8048" s="6" t="s">
        <v>31</v>
      </c>
    </row>
    <row r="8049" spans="1:5" ht="12" x14ac:dyDescent="0.2">
      <c r="A8049" s="7" t="s">
        <v>4162</v>
      </c>
      <c r="B8049" s="8">
        <v>0</v>
      </c>
      <c r="C8049" s="8">
        <v>0</v>
      </c>
      <c r="D8049" s="8">
        <v>0</v>
      </c>
      <c r="E8049" s="8">
        <v>0</v>
      </c>
    </row>
    <row r="8050" spans="1:5" ht="12" x14ac:dyDescent="0.2">
      <c r="A8050" s="6" t="s">
        <v>4163</v>
      </c>
      <c r="B8050" s="6" t="s">
        <v>31</v>
      </c>
      <c r="C8050" s="6" t="s">
        <v>31</v>
      </c>
      <c r="D8050" s="6" t="s">
        <v>31</v>
      </c>
      <c r="E8050" s="6" t="s">
        <v>31</v>
      </c>
    </row>
    <row r="8051" spans="1:5" ht="12" x14ac:dyDescent="0.2">
      <c r="A8051" s="6" t="s">
        <v>31</v>
      </c>
      <c r="B8051" s="6" t="s">
        <v>31</v>
      </c>
      <c r="C8051" s="6" t="s">
        <v>31</v>
      </c>
      <c r="D8051" s="6" t="s">
        <v>31</v>
      </c>
      <c r="E8051" s="6" t="s">
        <v>31</v>
      </c>
    </row>
    <row r="8052" spans="1:5" ht="12" x14ac:dyDescent="0.2">
      <c r="A8052" s="6" t="s">
        <v>4164</v>
      </c>
      <c r="B8052" s="6" t="s">
        <v>31</v>
      </c>
      <c r="C8052" s="6" t="s">
        <v>31</v>
      </c>
      <c r="D8052" s="6" t="s">
        <v>31</v>
      </c>
      <c r="E8052" s="6" t="s">
        <v>31</v>
      </c>
    </row>
    <row r="8053" spans="1:5" ht="12" x14ac:dyDescent="0.2">
      <c r="A8053" s="6" t="s">
        <v>31</v>
      </c>
      <c r="B8053" s="6" t="s">
        <v>31</v>
      </c>
      <c r="C8053" s="6" t="s">
        <v>31</v>
      </c>
      <c r="D8053" s="6" t="s">
        <v>31</v>
      </c>
      <c r="E8053" s="6" t="s">
        <v>31</v>
      </c>
    </row>
    <row r="8054" spans="1:5" ht="12" x14ac:dyDescent="0.2">
      <c r="A8054" s="6" t="s">
        <v>4165</v>
      </c>
      <c r="B8054" s="6" t="s">
        <v>31</v>
      </c>
      <c r="C8054" s="6" t="s">
        <v>31</v>
      </c>
      <c r="D8054" s="6" t="s">
        <v>31</v>
      </c>
      <c r="E8054" s="6" t="s">
        <v>31</v>
      </c>
    </row>
    <row r="8055" spans="1:5" ht="12" x14ac:dyDescent="0.2">
      <c r="A8055" s="6" t="s">
        <v>4166</v>
      </c>
      <c r="B8055" s="6" t="s">
        <v>31</v>
      </c>
      <c r="C8055" s="6" t="s">
        <v>31</v>
      </c>
      <c r="D8055" s="6" t="s">
        <v>31</v>
      </c>
      <c r="E8055" s="6" t="s">
        <v>31</v>
      </c>
    </row>
    <row r="8056" spans="1:5" ht="12" x14ac:dyDescent="0.2">
      <c r="A8056" s="6" t="s">
        <v>4167</v>
      </c>
      <c r="B8056" s="6" t="s">
        <v>31</v>
      </c>
      <c r="C8056" s="6" t="s">
        <v>31</v>
      </c>
      <c r="D8056" s="6" t="s">
        <v>31</v>
      </c>
      <c r="E8056" s="6" t="s">
        <v>31</v>
      </c>
    </row>
    <row r="8057" spans="1:5" ht="12" x14ac:dyDescent="0.2">
      <c r="A8057" s="6" t="s">
        <v>31</v>
      </c>
      <c r="B8057" s="6" t="s">
        <v>31</v>
      </c>
      <c r="C8057" s="6" t="s">
        <v>31</v>
      </c>
      <c r="D8057" s="6" t="s">
        <v>31</v>
      </c>
      <c r="E8057" s="6" t="s">
        <v>31</v>
      </c>
    </row>
    <row r="8058" spans="1:5" ht="12" x14ac:dyDescent="0.2">
      <c r="A8058" s="7" t="s">
        <v>4168</v>
      </c>
      <c r="B8058" s="8">
        <v>12846</v>
      </c>
      <c r="C8058" s="8">
        <v>216430</v>
      </c>
      <c r="D8058" s="8">
        <v>50272</v>
      </c>
      <c r="E8058" s="8">
        <v>279548</v>
      </c>
    </row>
    <row r="8059" spans="1:5" ht="12" x14ac:dyDescent="0.2">
      <c r="A8059" s="6" t="s">
        <v>4169</v>
      </c>
      <c r="B8059" s="6" t="s">
        <v>31</v>
      </c>
      <c r="C8059" s="6" t="s">
        <v>31</v>
      </c>
      <c r="D8059" s="6" t="s">
        <v>31</v>
      </c>
      <c r="E8059" s="6" t="s">
        <v>31</v>
      </c>
    </row>
    <row r="8060" spans="1:5" ht="12" x14ac:dyDescent="0.2">
      <c r="A8060" s="6" t="s">
        <v>4123</v>
      </c>
      <c r="B8060" s="6" t="s">
        <v>31</v>
      </c>
      <c r="C8060" s="6" t="s">
        <v>31</v>
      </c>
      <c r="D8060" s="6" t="s">
        <v>31</v>
      </c>
      <c r="E8060" s="6" t="s">
        <v>31</v>
      </c>
    </row>
    <row r="8061" spans="1:5" ht="12" x14ac:dyDescent="0.2">
      <c r="A8061" s="6" t="s">
        <v>31</v>
      </c>
      <c r="B8061" s="6" t="s">
        <v>31</v>
      </c>
      <c r="C8061" s="6" t="s">
        <v>31</v>
      </c>
      <c r="D8061" s="6" t="s">
        <v>31</v>
      </c>
      <c r="E8061" s="6" t="s">
        <v>31</v>
      </c>
    </row>
    <row r="8062" spans="1:5" ht="12" x14ac:dyDescent="0.2">
      <c r="A8062" s="6" t="s">
        <v>1349</v>
      </c>
      <c r="B8062" s="6" t="s">
        <v>31</v>
      </c>
      <c r="C8062" s="6" t="s">
        <v>31</v>
      </c>
      <c r="D8062" s="6" t="s">
        <v>31</v>
      </c>
      <c r="E8062" s="6" t="s">
        <v>31</v>
      </c>
    </row>
    <row r="8063" spans="1:5" ht="12" x14ac:dyDescent="0.2">
      <c r="A8063" s="6" t="s">
        <v>1350</v>
      </c>
      <c r="B8063" s="6" t="s">
        <v>31</v>
      </c>
      <c r="C8063" s="6" t="s">
        <v>31</v>
      </c>
      <c r="D8063" s="6" t="s">
        <v>31</v>
      </c>
      <c r="E8063" s="6" t="s">
        <v>31</v>
      </c>
    </row>
    <row r="8064" spans="1:5" ht="12" x14ac:dyDescent="0.2">
      <c r="A8064" s="6" t="s">
        <v>1351</v>
      </c>
      <c r="B8064" s="6" t="s">
        <v>31</v>
      </c>
      <c r="C8064" s="6" t="s">
        <v>31</v>
      </c>
      <c r="D8064" s="6" t="s">
        <v>31</v>
      </c>
      <c r="E8064" s="6" t="s">
        <v>31</v>
      </c>
    </row>
    <row r="8065" spans="1:5" ht="12" x14ac:dyDescent="0.2">
      <c r="A8065" s="6" t="s">
        <v>31</v>
      </c>
      <c r="B8065" s="6" t="s">
        <v>31</v>
      </c>
      <c r="C8065" s="6" t="s">
        <v>31</v>
      </c>
      <c r="D8065" s="6" t="s">
        <v>31</v>
      </c>
      <c r="E8065" s="6" t="s">
        <v>31</v>
      </c>
    </row>
    <row r="8066" spans="1:5" ht="12" x14ac:dyDescent="0.2">
      <c r="A8066" s="6" t="s">
        <v>4124</v>
      </c>
      <c r="B8066" s="6" t="s">
        <v>31</v>
      </c>
      <c r="C8066" s="6" t="s">
        <v>31</v>
      </c>
      <c r="D8066" s="6" t="s">
        <v>31</v>
      </c>
      <c r="E8066" s="6" t="s">
        <v>31</v>
      </c>
    </row>
    <row r="8067" spans="1:5" ht="12" x14ac:dyDescent="0.2">
      <c r="A8067" s="6" t="s">
        <v>4125</v>
      </c>
      <c r="B8067" s="6" t="s">
        <v>31</v>
      </c>
      <c r="C8067" s="6" t="s">
        <v>31</v>
      </c>
      <c r="D8067" s="6" t="s">
        <v>31</v>
      </c>
      <c r="E8067" s="6" t="s">
        <v>31</v>
      </c>
    </row>
    <row r="8068" spans="1:5" ht="12" x14ac:dyDescent="0.2">
      <c r="A8068" s="6" t="s">
        <v>31</v>
      </c>
      <c r="B8068" s="6" t="s">
        <v>31</v>
      </c>
      <c r="C8068" s="6" t="s">
        <v>31</v>
      </c>
      <c r="D8068" s="6" t="s">
        <v>31</v>
      </c>
      <c r="E8068" s="6" t="s">
        <v>31</v>
      </c>
    </row>
    <row r="8069" spans="1:5" ht="12" x14ac:dyDescent="0.2">
      <c r="A8069" s="6" t="s">
        <v>4126</v>
      </c>
      <c r="B8069" s="6" t="s">
        <v>31</v>
      </c>
      <c r="C8069" s="6" t="s">
        <v>31</v>
      </c>
      <c r="D8069" s="6" t="s">
        <v>31</v>
      </c>
      <c r="E8069" s="6" t="s">
        <v>31</v>
      </c>
    </row>
    <row r="8070" spans="1:5" ht="12" x14ac:dyDescent="0.2">
      <c r="A8070" s="6" t="s">
        <v>4127</v>
      </c>
      <c r="B8070" s="9">
        <v>0</v>
      </c>
      <c r="C8070" s="9">
        <v>0</v>
      </c>
      <c r="D8070" s="9">
        <v>0</v>
      </c>
      <c r="E8070" s="9">
        <v>0</v>
      </c>
    </row>
    <row r="8071" spans="1:5" ht="12" x14ac:dyDescent="0.2">
      <c r="A8071" s="6" t="s">
        <v>31</v>
      </c>
      <c r="B8071" s="6" t="s">
        <v>31</v>
      </c>
      <c r="C8071" s="6" t="s">
        <v>31</v>
      </c>
      <c r="D8071" s="6" t="s">
        <v>31</v>
      </c>
      <c r="E8071" s="6" t="s">
        <v>31</v>
      </c>
    </row>
    <row r="8072" spans="1:5" ht="12" x14ac:dyDescent="0.2">
      <c r="A8072" s="6" t="s">
        <v>31</v>
      </c>
      <c r="B8072" s="6" t="s">
        <v>31</v>
      </c>
      <c r="C8072" s="6" t="s">
        <v>31</v>
      </c>
      <c r="D8072" s="6" t="s">
        <v>31</v>
      </c>
      <c r="E8072" s="6" t="s">
        <v>31</v>
      </c>
    </row>
    <row r="8073" spans="1:5" ht="12" x14ac:dyDescent="0.2">
      <c r="A8073" s="6" t="s">
        <v>4128</v>
      </c>
      <c r="B8073" s="6" t="s">
        <v>31</v>
      </c>
      <c r="C8073" s="6" t="s">
        <v>31</v>
      </c>
      <c r="D8073" s="6" t="s">
        <v>31</v>
      </c>
      <c r="E8073" s="6" t="s">
        <v>31</v>
      </c>
    </row>
    <row r="8074" spans="1:5" ht="12" x14ac:dyDescent="0.2">
      <c r="A8074" s="6" t="s">
        <v>2291</v>
      </c>
      <c r="B8074" s="6" t="s">
        <v>31</v>
      </c>
      <c r="C8074" s="6" t="s">
        <v>31</v>
      </c>
      <c r="D8074" s="6" t="s">
        <v>31</v>
      </c>
      <c r="E8074" s="6" t="s">
        <v>31</v>
      </c>
    </row>
    <row r="8075" spans="1:5" ht="12" x14ac:dyDescent="0.2">
      <c r="A8075" s="6" t="s">
        <v>4129</v>
      </c>
      <c r="B8075" s="9">
        <v>0</v>
      </c>
      <c r="C8075" s="9">
        <v>32898.1</v>
      </c>
      <c r="D8075" s="9">
        <v>0</v>
      </c>
      <c r="E8075" s="9">
        <v>32898.1</v>
      </c>
    </row>
    <row r="8076" spans="1:5" ht="12" x14ac:dyDescent="0.2">
      <c r="A8076" s="6" t="s">
        <v>1999</v>
      </c>
      <c r="B8076" s="6" t="s">
        <v>31</v>
      </c>
      <c r="C8076" s="6" t="s">
        <v>31</v>
      </c>
      <c r="D8076" s="6" t="s">
        <v>31</v>
      </c>
      <c r="E8076" s="6" t="s">
        <v>31</v>
      </c>
    </row>
    <row r="8077" spans="1:5" ht="12" x14ac:dyDescent="0.2">
      <c r="A8077" s="6" t="s">
        <v>4130</v>
      </c>
      <c r="B8077" s="9">
        <v>0</v>
      </c>
      <c r="C8077" s="9">
        <v>88552.9</v>
      </c>
      <c r="D8077" s="9">
        <v>0</v>
      </c>
      <c r="E8077" s="9">
        <v>88552.9</v>
      </c>
    </row>
    <row r="8078" spans="1:5" ht="12" x14ac:dyDescent="0.2">
      <c r="A8078" s="6" t="s">
        <v>1936</v>
      </c>
      <c r="B8078" s="6" t="s">
        <v>31</v>
      </c>
      <c r="C8078" s="6" t="s">
        <v>31</v>
      </c>
      <c r="D8078" s="6" t="s">
        <v>31</v>
      </c>
      <c r="E8078" s="6" t="s">
        <v>31</v>
      </c>
    </row>
    <row r="8079" spans="1:5" ht="12" x14ac:dyDescent="0.2">
      <c r="A8079" s="6" t="s">
        <v>4131</v>
      </c>
      <c r="B8079" s="9">
        <v>0</v>
      </c>
      <c r="C8079" s="9">
        <v>121451</v>
      </c>
      <c r="D8079" s="9">
        <v>0</v>
      </c>
      <c r="E8079" s="9">
        <v>121451</v>
      </c>
    </row>
    <row r="8080" spans="1:5" ht="12" x14ac:dyDescent="0.2">
      <c r="A8080" s="6" t="s">
        <v>31</v>
      </c>
      <c r="B8080" s="6" t="s">
        <v>31</v>
      </c>
      <c r="C8080" s="6" t="s">
        <v>31</v>
      </c>
      <c r="D8080" s="6" t="s">
        <v>31</v>
      </c>
      <c r="E8080" s="6" t="s">
        <v>31</v>
      </c>
    </row>
    <row r="8081" spans="1:5" ht="12" x14ac:dyDescent="0.2">
      <c r="A8081" s="6" t="s">
        <v>4132</v>
      </c>
      <c r="B8081" s="6" t="s">
        <v>31</v>
      </c>
      <c r="C8081" s="6" t="s">
        <v>31</v>
      </c>
      <c r="D8081" s="6" t="s">
        <v>31</v>
      </c>
      <c r="E8081" s="6" t="s">
        <v>31</v>
      </c>
    </row>
    <row r="8082" spans="1:5" ht="12" x14ac:dyDescent="0.2">
      <c r="A8082" s="6" t="s">
        <v>4133</v>
      </c>
      <c r="B8082" s="9">
        <v>2429</v>
      </c>
      <c r="C8082" s="9">
        <v>0</v>
      </c>
      <c r="D8082" s="9">
        <v>0</v>
      </c>
      <c r="E8082" s="9">
        <v>2429</v>
      </c>
    </row>
    <row r="8083" spans="1:5" ht="12" x14ac:dyDescent="0.2">
      <c r="A8083" s="6" t="s">
        <v>4134</v>
      </c>
      <c r="B8083" s="9">
        <v>2429</v>
      </c>
      <c r="C8083" s="9">
        <v>0</v>
      </c>
      <c r="D8083" s="9">
        <v>0</v>
      </c>
      <c r="E8083" s="9">
        <v>2429</v>
      </c>
    </row>
    <row r="8084" spans="1:5" ht="12" x14ac:dyDescent="0.2">
      <c r="A8084" s="6" t="s">
        <v>31</v>
      </c>
      <c r="B8084" s="6" t="s">
        <v>31</v>
      </c>
      <c r="C8084" s="6" t="s">
        <v>31</v>
      </c>
      <c r="D8084" s="6" t="s">
        <v>31</v>
      </c>
      <c r="E8084" s="6" t="s">
        <v>31</v>
      </c>
    </row>
    <row r="8085" spans="1:5" ht="12" x14ac:dyDescent="0.2">
      <c r="A8085" s="6" t="s">
        <v>4135</v>
      </c>
      <c r="B8085" s="6" t="s">
        <v>31</v>
      </c>
      <c r="C8085" s="6" t="s">
        <v>31</v>
      </c>
      <c r="D8085" s="6" t="s">
        <v>31</v>
      </c>
      <c r="E8085" s="6" t="s">
        <v>31</v>
      </c>
    </row>
    <row r="8086" spans="1:5" ht="12" x14ac:dyDescent="0.2">
      <c r="A8086" s="6" t="s">
        <v>4136</v>
      </c>
      <c r="B8086" s="6" t="s">
        <v>31</v>
      </c>
      <c r="C8086" s="6" t="s">
        <v>31</v>
      </c>
      <c r="D8086" s="6" t="s">
        <v>31</v>
      </c>
      <c r="E8086" s="6" t="s">
        <v>31</v>
      </c>
    </row>
    <row r="8087" spans="1:5" ht="12" x14ac:dyDescent="0.2">
      <c r="A8087" s="6" t="s">
        <v>4137</v>
      </c>
      <c r="B8087" s="9">
        <v>0</v>
      </c>
      <c r="C8087" s="9">
        <v>94979.5</v>
      </c>
      <c r="D8087" s="9">
        <v>0</v>
      </c>
      <c r="E8087" s="9">
        <v>94979.5</v>
      </c>
    </row>
    <row r="8088" spans="1:5" ht="12" x14ac:dyDescent="0.2">
      <c r="A8088" s="6" t="s">
        <v>4138</v>
      </c>
      <c r="B8088" s="6" t="s">
        <v>31</v>
      </c>
      <c r="C8088" s="6" t="s">
        <v>31</v>
      </c>
      <c r="D8088" s="6" t="s">
        <v>31</v>
      </c>
      <c r="E8088" s="6" t="s">
        <v>31</v>
      </c>
    </row>
    <row r="8089" spans="1:5" ht="12" x14ac:dyDescent="0.2">
      <c r="A8089" s="6" t="s">
        <v>4139</v>
      </c>
      <c r="B8089" s="9">
        <v>10417.4</v>
      </c>
      <c r="C8089" s="9">
        <v>0</v>
      </c>
      <c r="D8089" s="9">
        <v>0</v>
      </c>
      <c r="E8089" s="9">
        <v>10417.4</v>
      </c>
    </row>
    <row r="8090" spans="1:5" ht="12" x14ac:dyDescent="0.2">
      <c r="A8090" s="6" t="s">
        <v>4140</v>
      </c>
      <c r="B8090" s="6" t="s">
        <v>31</v>
      </c>
      <c r="C8090" s="6" t="s">
        <v>31</v>
      </c>
      <c r="D8090" s="6" t="s">
        <v>31</v>
      </c>
      <c r="E8090" s="6" t="s">
        <v>31</v>
      </c>
    </row>
    <row r="8091" spans="1:5" ht="12" x14ac:dyDescent="0.2">
      <c r="A8091" s="6" t="s">
        <v>4141</v>
      </c>
      <c r="B8091" s="9">
        <v>0</v>
      </c>
      <c r="C8091" s="9">
        <v>0</v>
      </c>
      <c r="D8091" s="9">
        <v>50272</v>
      </c>
      <c r="E8091" s="9">
        <v>50272</v>
      </c>
    </row>
    <row r="8092" spans="1:5" ht="12" x14ac:dyDescent="0.2">
      <c r="A8092" s="6" t="s">
        <v>4142</v>
      </c>
      <c r="B8092" s="6" t="s">
        <v>31</v>
      </c>
      <c r="C8092" s="6" t="s">
        <v>31</v>
      </c>
      <c r="D8092" s="6" t="s">
        <v>31</v>
      </c>
      <c r="E8092" s="6" t="s">
        <v>31</v>
      </c>
    </row>
    <row r="8093" spans="1:5" ht="12" x14ac:dyDescent="0.2">
      <c r="A8093" s="6" t="s">
        <v>4143</v>
      </c>
      <c r="B8093" s="9">
        <v>10417.4</v>
      </c>
      <c r="C8093" s="9">
        <v>94979.5</v>
      </c>
      <c r="D8093" s="9">
        <v>50272</v>
      </c>
      <c r="E8093" s="9">
        <v>155668.9</v>
      </c>
    </row>
    <row r="8094" spans="1:5" ht="12" x14ac:dyDescent="0.2">
      <c r="A8094" s="6" t="s">
        <v>31</v>
      </c>
      <c r="B8094" s="6" t="s">
        <v>31</v>
      </c>
      <c r="C8094" s="6" t="s">
        <v>31</v>
      </c>
      <c r="D8094" s="6" t="s">
        <v>31</v>
      </c>
      <c r="E8094" s="6" t="s">
        <v>31</v>
      </c>
    </row>
    <row r="8095" spans="1:5" ht="12" x14ac:dyDescent="0.2">
      <c r="A8095" s="6" t="s">
        <v>31</v>
      </c>
      <c r="B8095" s="6" t="s">
        <v>31</v>
      </c>
      <c r="C8095" s="6" t="s">
        <v>31</v>
      </c>
      <c r="D8095" s="6" t="s">
        <v>31</v>
      </c>
      <c r="E8095" s="6" t="s">
        <v>31</v>
      </c>
    </row>
    <row r="8096" spans="1:5" ht="12" x14ac:dyDescent="0.2">
      <c r="A8096" s="6" t="s">
        <v>31</v>
      </c>
      <c r="B8096" s="6" t="s">
        <v>31</v>
      </c>
      <c r="C8096" s="6" t="s">
        <v>31</v>
      </c>
      <c r="D8096" s="6" t="s">
        <v>31</v>
      </c>
      <c r="E8096" s="6" t="s">
        <v>31</v>
      </c>
    </row>
    <row r="8097" spans="1:5" ht="12" x14ac:dyDescent="0.2">
      <c r="A8097" s="7" t="s">
        <v>4170</v>
      </c>
      <c r="B8097" s="8">
        <v>0</v>
      </c>
      <c r="C8097" s="8">
        <v>0</v>
      </c>
      <c r="D8097" s="8">
        <v>0</v>
      </c>
      <c r="E8097" s="8">
        <v>0</v>
      </c>
    </row>
    <row r="8098" spans="1:5" ht="12" x14ac:dyDescent="0.2">
      <c r="A8098" s="6" t="s">
        <v>4171</v>
      </c>
      <c r="B8098" s="6" t="s">
        <v>31</v>
      </c>
      <c r="C8098" s="6" t="s">
        <v>31</v>
      </c>
      <c r="D8098" s="6" t="s">
        <v>31</v>
      </c>
      <c r="E8098" s="6" t="s">
        <v>31</v>
      </c>
    </row>
    <row r="8099" spans="1:5" ht="12" x14ac:dyDescent="0.2">
      <c r="A8099" s="6" t="s">
        <v>31</v>
      </c>
      <c r="B8099" s="6" t="s">
        <v>31</v>
      </c>
      <c r="C8099" s="6" t="s">
        <v>31</v>
      </c>
      <c r="D8099" s="6" t="s">
        <v>31</v>
      </c>
      <c r="E8099" s="6" t="s">
        <v>31</v>
      </c>
    </row>
    <row r="8100" spans="1:5" ht="12" x14ac:dyDescent="0.2">
      <c r="A8100" s="6" t="s">
        <v>4172</v>
      </c>
      <c r="B8100" s="6" t="s">
        <v>31</v>
      </c>
      <c r="C8100" s="6" t="s">
        <v>31</v>
      </c>
      <c r="D8100" s="6" t="s">
        <v>31</v>
      </c>
      <c r="E8100" s="6" t="s">
        <v>31</v>
      </c>
    </row>
    <row r="8101" spans="1:5" ht="12" x14ac:dyDescent="0.2">
      <c r="A8101" s="6" t="s">
        <v>31</v>
      </c>
      <c r="B8101" s="6" t="s">
        <v>31</v>
      </c>
      <c r="C8101" s="6" t="s">
        <v>31</v>
      </c>
      <c r="D8101" s="6" t="s">
        <v>31</v>
      </c>
      <c r="E8101" s="6" t="s">
        <v>31</v>
      </c>
    </row>
    <row r="8102" spans="1:5" ht="12" x14ac:dyDescent="0.2">
      <c r="A8102" s="6" t="s">
        <v>4173</v>
      </c>
      <c r="B8102" s="6" t="s">
        <v>31</v>
      </c>
      <c r="C8102" s="6" t="s">
        <v>31</v>
      </c>
      <c r="D8102" s="6" t="s">
        <v>31</v>
      </c>
      <c r="E8102" s="6" t="s">
        <v>31</v>
      </c>
    </row>
    <row r="8103" spans="1:5" ht="12" x14ac:dyDescent="0.2">
      <c r="A8103" s="6" t="s">
        <v>4174</v>
      </c>
      <c r="B8103" s="6" t="s">
        <v>31</v>
      </c>
      <c r="C8103" s="6" t="s">
        <v>31</v>
      </c>
      <c r="D8103" s="6" t="s">
        <v>31</v>
      </c>
      <c r="E8103" s="6" t="s">
        <v>31</v>
      </c>
    </row>
    <row r="8104" spans="1:5" ht="12" x14ac:dyDescent="0.2">
      <c r="A8104" s="6" t="s">
        <v>4175</v>
      </c>
      <c r="B8104" s="6" t="s">
        <v>31</v>
      </c>
      <c r="C8104" s="6" t="s">
        <v>31</v>
      </c>
      <c r="D8104" s="6" t="s">
        <v>31</v>
      </c>
      <c r="E8104" s="6" t="s">
        <v>31</v>
      </c>
    </row>
    <row r="8105" spans="1:5" ht="12" x14ac:dyDescent="0.2">
      <c r="A8105" s="6" t="s">
        <v>31</v>
      </c>
      <c r="B8105" s="6" t="s">
        <v>31</v>
      </c>
      <c r="C8105" s="6" t="s">
        <v>31</v>
      </c>
      <c r="D8105" s="6" t="s">
        <v>31</v>
      </c>
      <c r="E8105" s="6" t="s">
        <v>31</v>
      </c>
    </row>
    <row r="8106" spans="1:5" ht="12" x14ac:dyDescent="0.2">
      <c r="A8106" s="7" t="s">
        <v>4176</v>
      </c>
      <c r="B8106" s="8">
        <v>0</v>
      </c>
      <c r="C8106" s="8">
        <v>0</v>
      </c>
      <c r="D8106" s="8">
        <v>0</v>
      </c>
      <c r="E8106" s="8">
        <v>0</v>
      </c>
    </row>
    <row r="8107" spans="1:5" ht="12" x14ac:dyDescent="0.2">
      <c r="A8107" s="6" t="s">
        <v>4177</v>
      </c>
      <c r="B8107" s="6" t="s">
        <v>31</v>
      </c>
      <c r="C8107" s="6" t="s">
        <v>31</v>
      </c>
      <c r="D8107" s="6" t="s">
        <v>31</v>
      </c>
      <c r="E8107" s="6" t="s">
        <v>31</v>
      </c>
    </row>
    <row r="8108" spans="1:5" ht="12" x14ac:dyDescent="0.2">
      <c r="A8108" s="6" t="s">
        <v>31</v>
      </c>
      <c r="B8108" s="6" t="s">
        <v>31</v>
      </c>
      <c r="C8108" s="6" t="s">
        <v>31</v>
      </c>
      <c r="D8108" s="6" t="s">
        <v>31</v>
      </c>
      <c r="E8108" s="6" t="s">
        <v>31</v>
      </c>
    </row>
    <row r="8109" spans="1:5" ht="12" x14ac:dyDescent="0.2">
      <c r="A8109" s="6" t="s">
        <v>4178</v>
      </c>
      <c r="B8109" s="6" t="s">
        <v>31</v>
      </c>
      <c r="C8109" s="6" t="s">
        <v>31</v>
      </c>
      <c r="D8109" s="6" t="s">
        <v>31</v>
      </c>
      <c r="E8109" s="6" t="s">
        <v>31</v>
      </c>
    </row>
    <row r="8110" spans="1:5" ht="12" x14ac:dyDescent="0.2">
      <c r="A8110" s="6" t="s">
        <v>31</v>
      </c>
      <c r="B8110" s="6" t="s">
        <v>31</v>
      </c>
      <c r="C8110" s="6" t="s">
        <v>31</v>
      </c>
      <c r="D8110" s="6" t="s">
        <v>31</v>
      </c>
      <c r="E8110" s="6" t="s">
        <v>31</v>
      </c>
    </row>
    <row r="8111" spans="1:5" ht="12" x14ac:dyDescent="0.2">
      <c r="A8111" s="6" t="s">
        <v>2687</v>
      </c>
      <c r="B8111" s="6" t="s">
        <v>31</v>
      </c>
      <c r="C8111" s="6" t="s">
        <v>31</v>
      </c>
      <c r="D8111" s="6" t="s">
        <v>31</v>
      </c>
      <c r="E8111" s="6" t="s">
        <v>31</v>
      </c>
    </row>
    <row r="8112" spans="1:5" ht="12" x14ac:dyDescent="0.2">
      <c r="A8112" s="6" t="s">
        <v>4179</v>
      </c>
      <c r="B8112" s="6" t="s">
        <v>31</v>
      </c>
      <c r="C8112" s="6" t="s">
        <v>31</v>
      </c>
      <c r="D8112" s="6" t="s">
        <v>31</v>
      </c>
      <c r="E8112" s="6" t="s">
        <v>31</v>
      </c>
    </row>
    <row r="8113" spans="1:5" ht="12" x14ac:dyDescent="0.2">
      <c r="A8113" s="6" t="s">
        <v>4180</v>
      </c>
      <c r="B8113" s="6" t="s">
        <v>31</v>
      </c>
      <c r="C8113" s="6" t="s">
        <v>31</v>
      </c>
      <c r="D8113" s="6" t="s">
        <v>31</v>
      </c>
      <c r="E8113" s="6" t="s">
        <v>31</v>
      </c>
    </row>
    <row r="8114" spans="1:5" ht="12" x14ac:dyDescent="0.2">
      <c r="A8114" s="6" t="s">
        <v>4181</v>
      </c>
      <c r="B8114" s="6" t="s">
        <v>31</v>
      </c>
      <c r="C8114" s="6" t="s">
        <v>31</v>
      </c>
      <c r="D8114" s="6" t="s">
        <v>31</v>
      </c>
      <c r="E8114" s="6" t="s">
        <v>31</v>
      </c>
    </row>
    <row r="8115" spans="1:5" ht="12" x14ac:dyDescent="0.2">
      <c r="A8115" s="6" t="s">
        <v>31</v>
      </c>
      <c r="B8115" s="6" t="s">
        <v>31</v>
      </c>
      <c r="C8115" s="6" t="s">
        <v>31</v>
      </c>
      <c r="D8115" s="6" t="s">
        <v>31</v>
      </c>
      <c r="E8115" s="6" t="s">
        <v>31</v>
      </c>
    </row>
    <row r="8116" spans="1:5" ht="12" x14ac:dyDescent="0.2">
      <c r="A8116" s="7" t="s">
        <v>4182</v>
      </c>
      <c r="B8116" s="8">
        <v>0</v>
      </c>
      <c r="C8116" s="8">
        <v>0</v>
      </c>
      <c r="D8116" s="8">
        <v>0</v>
      </c>
      <c r="E8116" s="8">
        <v>0</v>
      </c>
    </row>
    <row r="8117" spans="1:5" ht="12" x14ac:dyDescent="0.2">
      <c r="A8117" s="6" t="s">
        <v>4183</v>
      </c>
      <c r="B8117" s="6" t="s">
        <v>31</v>
      </c>
      <c r="C8117" s="6" t="s">
        <v>31</v>
      </c>
      <c r="D8117" s="6" t="s">
        <v>31</v>
      </c>
      <c r="E8117" s="6" t="s">
        <v>31</v>
      </c>
    </row>
    <row r="8118" spans="1:5" ht="12" x14ac:dyDescent="0.2">
      <c r="A8118" s="6" t="s">
        <v>31</v>
      </c>
      <c r="B8118" s="6" t="s">
        <v>31</v>
      </c>
      <c r="C8118" s="6" t="s">
        <v>31</v>
      </c>
      <c r="D8118" s="6" t="s">
        <v>31</v>
      </c>
      <c r="E8118" s="6" t="s">
        <v>31</v>
      </c>
    </row>
    <row r="8119" spans="1:5" ht="12" x14ac:dyDescent="0.2">
      <c r="A8119" s="6" t="s">
        <v>4184</v>
      </c>
      <c r="B8119" s="6" t="s">
        <v>31</v>
      </c>
      <c r="C8119" s="6" t="s">
        <v>31</v>
      </c>
      <c r="D8119" s="6" t="s">
        <v>31</v>
      </c>
      <c r="E8119" s="6" t="s">
        <v>31</v>
      </c>
    </row>
    <row r="8120" spans="1:5" ht="12" x14ac:dyDescent="0.2">
      <c r="A8120" s="6" t="s">
        <v>31</v>
      </c>
      <c r="B8120" s="6" t="s">
        <v>31</v>
      </c>
      <c r="C8120" s="6" t="s">
        <v>31</v>
      </c>
      <c r="D8120" s="6" t="s">
        <v>31</v>
      </c>
      <c r="E8120" s="6" t="s">
        <v>31</v>
      </c>
    </row>
    <row r="8121" spans="1:5" ht="12" x14ac:dyDescent="0.2">
      <c r="A8121" s="6" t="s">
        <v>4111</v>
      </c>
      <c r="B8121" s="6" t="s">
        <v>31</v>
      </c>
      <c r="C8121" s="6" t="s">
        <v>31</v>
      </c>
      <c r="D8121" s="6" t="s">
        <v>31</v>
      </c>
      <c r="E8121" s="6" t="s">
        <v>31</v>
      </c>
    </row>
    <row r="8122" spans="1:5" ht="12" x14ac:dyDescent="0.2">
      <c r="A8122" s="6" t="s">
        <v>4185</v>
      </c>
      <c r="B8122" s="6" t="s">
        <v>31</v>
      </c>
      <c r="C8122" s="6" t="s">
        <v>31</v>
      </c>
      <c r="D8122" s="6" t="s">
        <v>31</v>
      </c>
      <c r="E8122" s="6" t="s">
        <v>31</v>
      </c>
    </row>
    <row r="8123" spans="1:5" ht="12" x14ac:dyDescent="0.2">
      <c r="A8123" s="6" t="s">
        <v>4186</v>
      </c>
      <c r="B8123" s="6" t="s">
        <v>31</v>
      </c>
      <c r="C8123" s="6" t="s">
        <v>31</v>
      </c>
      <c r="D8123" s="6" t="s">
        <v>31</v>
      </c>
      <c r="E8123" s="6" t="s">
        <v>31</v>
      </c>
    </row>
    <row r="8124" spans="1:5" ht="12" x14ac:dyDescent="0.2">
      <c r="A8124" s="6" t="s">
        <v>31</v>
      </c>
      <c r="B8124" s="6" t="s">
        <v>31</v>
      </c>
      <c r="C8124" s="6" t="s">
        <v>31</v>
      </c>
      <c r="D8124" s="6" t="s">
        <v>31</v>
      </c>
      <c r="E8124" s="6" t="s">
        <v>31</v>
      </c>
    </row>
    <row r="8125" spans="1:5" ht="12" x14ac:dyDescent="0.2">
      <c r="A8125" s="7" t="s">
        <v>4187</v>
      </c>
      <c r="B8125" s="8">
        <v>0</v>
      </c>
      <c r="C8125" s="8">
        <v>0</v>
      </c>
      <c r="D8125" s="8">
        <v>0</v>
      </c>
      <c r="E8125" s="8">
        <v>0</v>
      </c>
    </row>
    <row r="8126" spans="1:5" ht="12" x14ac:dyDescent="0.2">
      <c r="A8126" s="6" t="s">
        <v>4188</v>
      </c>
      <c r="B8126" s="6" t="s">
        <v>31</v>
      </c>
      <c r="C8126" s="6" t="s">
        <v>31</v>
      </c>
      <c r="D8126" s="6" t="s">
        <v>31</v>
      </c>
      <c r="E8126" s="6" t="s">
        <v>31</v>
      </c>
    </row>
    <row r="8127" spans="1:5" ht="12" x14ac:dyDescent="0.2">
      <c r="A8127" s="6" t="s">
        <v>31</v>
      </c>
      <c r="B8127" s="6" t="s">
        <v>31</v>
      </c>
      <c r="C8127" s="6" t="s">
        <v>31</v>
      </c>
      <c r="D8127" s="6" t="s">
        <v>31</v>
      </c>
      <c r="E8127" s="6" t="s">
        <v>31</v>
      </c>
    </row>
    <row r="8128" spans="1:5" ht="12" x14ac:dyDescent="0.2">
      <c r="A8128" s="6" t="s">
        <v>4189</v>
      </c>
      <c r="B8128" s="6" t="s">
        <v>31</v>
      </c>
      <c r="C8128" s="6" t="s">
        <v>31</v>
      </c>
      <c r="D8128" s="6" t="s">
        <v>31</v>
      </c>
      <c r="E8128" s="6" t="s">
        <v>31</v>
      </c>
    </row>
    <row r="8129" spans="1:5" ht="12" x14ac:dyDescent="0.2">
      <c r="A8129" s="6" t="s">
        <v>31</v>
      </c>
      <c r="B8129" s="6" t="s">
        <v>31</v>
      </c>
      <c r="C8129" s="6" t="s">
        <v>31</v>
      </c>
      <c r="D8129" s="6" t="s">
        <v>31</v>
      </c>
      <c r="E8129" s="6" t="s">
        <v>31</v>
      </c>
    </row>
    <row r="8130" spans="1:5" ht="12" x14ac:dyDescent="0.2">
      <c r="A8130" s="6" t="s">
        <v>4165</v>
      </c>
      <c r="B8130" s="6" t="s">
        <v>31</v>
      </c>
      <c r="C8130" s="6" t="s">
        <v>31</v>
      </c>
      <c r="D8130" s="6" t="s">
        <v>31</v>
      </c>
      <c r="E8130" s="6" t="s">
        <v>31</v>
      </c>
    </row>
    <row r="8131" spans="1:5" ht="12" x14ac:dyDescent="0.2">
      <c r="A8131" s="6" t="s">
        <v>4190</v>
      </c>
      <c r="B8131" s="6" t="s">
        <v>31</v>
      </c>
      <c r="C8131" s="6" t="s">
        <v>31</v>
      </c>
      <c r="D8131" s="6" t="s">
        <v>31</v>
      </c>
      <c r="E8131" s="6" t="s">
        <v>31</v>
      </c>
    </row>
    <row r="8132" spans="1:5" ht="12" x14ac:dyDescent="0.2">
      <c r="A8132" s="6" t="s">
        <v>4191</v>
      </c>
      <c r="B8132" s="6" t="s">
        <v>31</v>
      </c>
      <c r="C8132" s="6" t="s">
        <v>31</v>
      </c>
      <c r="D8132" s="6" t="s">
        <v>31</v>
      </c>
      <c r="E8132" s="6" t="s">
        <v>31</v>
      </c>
    </row>
    <row r="8133" spans="1:5" ht="12" x14ac:dyDescent="0.2">
      <c r="A8133" s="6" t="s">
        <v>31</v>
      </c>
      <c r="B8133" s="6" t="s">
        <v>31</v>
      </c>
      <c r="C8133" s="6" t="s">
        <v>31</v>
      </c>
      <c r="D8133" s="6" t="s">
        <v>31</v>
      </c>
      <c r="E8133" s="6" t="s">
        <v>31</v>
      </c>
    </row>
    <row r="8134" spans="1:5" ht="12" x14ac:dyDescent="0.2">
      <c r="A8134" s="7" t="s">
        <v>4192</v>
      </c>
      <c r="B8134" s="8">
        <v>0</v>
      </c>
      <c r="C8134" s="8">
        <v>0</v>
      </c>
      <c r="D8134" s="8">
        <v>0</v>
      </c>
      <c r="E8134" s="8">
        <v>0</v>
      </c>
    </row>
    <row r="8135" spans="1:5" ht="12" x14ac:dyDescent="0.2">
      <c r="A8135" s="6" t="s">
        <v>4193</v>
      </c>
      <c r="B8135" s="6" t="s">
        <v>31</v>
      </c>
      <c r="C8135" s="6" t="s">
        <v>31</v>
      </c>
      <c r="D8135" s="6" t="s">
        <v>31</v>
      </c>
      <c r="E8135" s="6" t="s">
        <v>31</v>
      </c>
    </row>
    <row r="8136" spans="1:5" ht="12" x14ac:dyDescent="0.2">
      <c r="A8136" s="6" t="s">
        <v>31</v>
      </c>
      <c r="B8136" s="6" t="s">
        <v>31</v>
      </c>
      <c r="C8136" s="6" t="s">
        <v>31</v>
      </c>
      <c r="D8136" s="6" t="s">
        <v>31</v>
      </c>
      <c r="E8136" s="6" t="s">
        <v>31</v>
      </c>
    </row>
    <row r="8137" spans="1:5" ht="12" x14ac:dyDescent="0.2">
      <c r="A8137" s="6" t="s">
        <v>4194</v>
      </c>
      <c r="B8137" s="6" t="s">
        <v>31</v>
      </c>
      <c r="C8137" s="6" t="s">
        <v>31</v>
      </c>
      <c r="D8137" s="6" t="s">
        <v>31</v>
      </c>
      <c r="E8137" s="6" t="s">
        <v>31</v>
      </c>
    </row>
    <row r="8138" spans="1:5" ht="12" x14ac:dyDescent="0.2">
      <c r="A8138" s="6" t="s">
        <v>31</v>
      </c>
      <c r="B8138" s="6" t="s">
        <v>31</v>
      </c>
      <c r="C8138" s="6" t="s">
        <v>31</v>
      </c>
      <c r="D8138" s="6" t="s">
        <v>31</v>
      </c>
      <c r="E8138" s="6" t="s">
        <v>31</v>
      </c>
    </row>
    <row r="8139" spans="1:5" ht="12" x14ac:dyDescent="0.2">
      <c r="A8139" s="6" t="s">
        <v>4173</v>
      </c>
      <c r="B8139" s="6" t="s">
        <v>31</v>
      </c>
      <c r="C8139" s="6" t="s">
        <v>31</v>
      </c>
      <c r="D8139" s="6" t="s">
        <v>31</v>
      </c>
      <c r="E8139" s="6" t="s">
        <v>31</v>
      </c>
    </row>
    <row r="8140" spans="1:5" ht="12" x14ac:dyDescent="0.2">
      <c r="A8140" s="6" t="s">
        <v>4195</v>
      </c>
      <c r="B8140" s="6" t="s">
        <v>31</v>
      </c>
      <c r="C8140" s="6" t="s">
        <v>31</v>
      </c>
      <c r="D8140" s="6" t="s">
        <v>31</v>
      </c>
      <c r="E8140" s="6" t="s">
        <v>31</v>
      </c>
    </row>
    <row r="8141" spans="1:5" ht="12" x14ac:dyDescent="0.2">
      <c r="A8141" s="6" t="s">
        <v>31</v>
      </c>
      <c r="B8141" s="6" t="s">
        <v>31</v>
      </c>
      <c r="C8141" s="6" t="s">
        <v>31</v>
      </c>
      <c r="D8141" s="6" t="s">
        <v>31</v>
      </c>
      <c r="E8141" s="6" t="s">
        <v>31</v>
      </c>
    </row>
    <row r="8142" spans="1:5" ht="12" x14ac:dyDescent="0.2">
      <c r="A8142" s="7" t="s">
        <v>4196</v>
      </c>
      <c r="B8142" s="8">
        <v>1880</v>
      </c>
      <c r="C8142" s="8">
        <v>3518</v>
      </c>
      <c r="D8142" s="8">
        <v>1824</v>
      </c>
      <c r="E8142" s="8">
        <v>7222</v>
      </c>
    </row>
    <row r="8143" spans="1:5" ht="12" x14ac:dyDescent="0.2">
      <c r="A8143" s="6" t="s">
        <v>4197</v>
      </c>
      <c r="B8143" s="6" t="s">
        <v>31</v>
      </c>
      <c r="C8143" s="6" t="s">
        <v>31</v>
      </c>
      <c r="D8143" s="6" t="s">
        <v>31</v>
      </c>
      <c r="E8143" s="6" t="s">
        <v>31</v>
      </c>
    </row>
    <row r="8144" spans="1:5" ht="12" x14ac:dyDescent="0.2">
      <c r="A8144" s="6" t="s">
        <v>1757</v>
      </c>
      <c r="B8144" s="6" t="s">
        <v>31</v>
      </c>
      <c r="C8144" s="6" t="s">
        <v>31</v>
      </c>
      <c r="D8144" s="6" t="s">
        <v>31</v>
      </c>
      <c r="E8144" s="6" t="s">
        <v>31</v>
      </c>
    </row>
    <row r="8145" spans="1:5" ht="12" x14ac:dyDescent="0.2">
      <c r="A8145" s="6" t="s">
        <v>31</v>
      </c>
      <c r="B8145" s="6" t="s">
        <v>31</v>
      </c>
      <c r="C8145" s="6" t="s">
        <v>31</v>
      </c>
      <c r="D8145" s="6" t="s">
        <v>31</v>
      </c>
      <c r="E8145" s="6" t="s">
        <v>31</v>
      </c>
    </row>
    <row r="8146" spans="1:5" ht="12" x14ac:dyDescent="0.2">
      <c r="A8146" s="6" t="s">
        <v>1349</v>
      </c>
      <c r="B8146" s="6" t="s">
        <v>31</v>
      </c>
      <c r="C8146" s="6" t="s">
        <v>31</v>
      </c>
      <c r="D8146" s="6" t="s">
        <v>31</v>
      </c>
      <c r="E8146" s="6" t="s">
        <v>31</v>
      </c>
    </row>
    <row r="8147" spans="1:5" ht="12" x14ac:dyDescent="0.2">
      <c r="A8147" s="6" t="s">
        <v>1350</v>
      </c>
      <c r="B8147" s="6" t="s">
        <v>31</v>
      </c>
      <c r="C8147" s="6" t="s">
        <v>31</v>
      </c>
      <c r="D8147" s="6" t="s">
        <v>31</v>
      </c>
      <c r="E8147" s="6" t="s">
        <v>31</v>
      </c>
    </row>
    <row r="8148" spans="1:5" ht="12" x14ac:dyDescent="0.2">
      <c r="A8148" s="6" t="s">
        <v>1351</v>
      </c>
      <c r="B8148" s="6" t="s">
        <v>31</v>
      </c>
      <c r="C8148" s="6" t="s">
        <v>31</v>
      </c>
      <c r="D8148" s="6" t="s">
        <v>31</v>
      </c>
      <c r="E8148" s="6" t="s">
        <v>31</v>
      </c>
    </row>
    <row r="8149" spans="1:5" ht="12" x14ac:dyDescent="0.2">
      <c r="A8149" s="6" t="s">
        <v>31</v>
      </c>
      <c r="B8149" s="6" t="s">
        <v>31</v>
      </c>
      <c r="C8149" s="6" t="s">
        <v>31</v>
      </c>
      <c r="D8149" s="6" t="s">
        <v>31</v>
      </c>
      <c r="E8149" s="6" t="s">
        <v>31</v>
      </c>
    </row>
    <row r="8150" spans="1:5" ht="12" x14ac:dyDescent="0.2">
      <c r="A8150" s="6" t="s">
        <v>4198</v>
      </c>
      <c r="B8150" s="6" t="s">
        <v>31</v>
      </c>
      <c r="C8150" s="6" t="s">
        <v>31</v>
      </c>
      <c r="D8150" s="6" t="s">
        <v>31</v>
      </c>
      <c r="E8150" s="6" t="s">
        <v>31</v>
      </c>
    </row>
    <row r="8151" spans="1:5" ht="12" x14ac:dyDescent="0.2">
      <c r="A8151" s="6" t="s">
        <v>4199</v>
      </c>
      <c r="B8151" s="6" t="s">
        <v>31</v>
      </c>
      <c r="C8151" s="6" t="s">
        <v>31</v>
      </c>
      <c r="D8151" s="6" t="s">
        <v>31</v>
      </c>
      <c r="E8151" s="6" t="s">
        <v>31</v>
      </c>
    </row>
    <row r="8152" spans="1:5" ht="12" x14ac:dyDescent="0.2">
      <c r="A8152" s="6" t="s">
        <v>1667</v>
      </c>
      <c r="B8152" s="6" t="s">
        <v>31</v>
      </c>
      <c r="C8152" s="6" t="s">
        <v>31</v>
      </c>
      <c r="D8152" s="6" t="s">
        <v>31</v>
      </c>
      <c r="E8152" s="6" t="s">
        <v>31</v>
      </c>
    </row>
    <row r="8153" spans="1:5" ht="12" x14ac:dyDescent="0.2">
      <c r="A8153" s="6" t="s">
        <v>1355</v>
      </c>
      <c r="B8153" s="6" t="s">
        <v>31</v>
      </c>
      <c r="C8153" s="6" t="s">
        <v>31</v>
      </c>
      <c r="D8153" s="6" t="s">
        <v>31</v>
      </c>
      <c r="E8153" s="6" t="s">
        <v>31</v>
      </c>
    </row>
    <row r="8154" spans="1:5" ht="12" x14ac:dyDescent="0.2">
      <c r="A8154" s="6" t="s">
        <v>1668</v>
      </c>
      <c r="B8154" s="6" t="s">
        <v>31</v>
      </c>
      <c r="C8154" s="6" t="s">
        <v>31</v>
      </c>
      <c r="D8154" s="6" t="s">
        <v>31</v>
      </c>
      <c r="E8154" s="6" t="s">
        <v>31</v>
      </c>
    </row>
    <row r="8155" spans="1:5" ht="12" x14ac:dyDescent="0.2">
      <c r="A8155" s="6" t="s">
        <v>4200</v>
      </c>
      <c r="B8155" s="6" t="s">
        <v>31</v>
      </c>
      <c r="C8155" s="6" t="s">
        <v>31</v>
      </c>
      <c r="D8155" s="6" t="s">
        <v>31</v>
      </c>
      <c r="E8155" s="6" t="s">
        <v>31</v>
      </c>
    </row>
    <row r="8156" spans="1:5" ht="12" x14ac:dyDescent="0.2">
      <c r="A8156" s="6" t="s">
        <v>4201</v>
      </c>
      <c r="B8156" s="9">
        <v>438</v>
      </c>
      <c r="C8156" s="9">
        <v>0</v>
      </c>
      <c r="D8156" s="9">
        <v>0</v>
      </c>
      <c r="E8156" s="9">
        <v>438</v>
      </c>
    </row>
    <row r="8157" spans="1:5" ht="12" x14ac:dyDescent="0.2">
      <c r="A8157" s="6" t="s">
        <v>1360</v>
      </c>
      <c r="B8157" s="6" t="s">
        <v>31</v>
      </c>
      <c r="C8157" s="6" t="s">
        <v>31</v>
      </c>
      <c r="D8157" s="6" t="s">
        <v>31</v>
      </c>
      <c r="E8157" s="6" t="s">
        <v>31</v>
      </c>
    </row>
    <row r="8158" spans="1:5" ht="12" x14ac:dyDescent="0.2">
      <c r="A8158" s="6" t="s">
        <v>4202</v>
      </c>
      <c r="B8158" s="9">
        <v>0</v>
      </c>
      <c r="C8158" s="9">
        <v>727.4</v>
      </c>
      <c r="D8158" s="9">
        <v>0</v>
      </c>
      <c r="E8158" s="9">
        <v>727.4</v>
      </c>
    </row>
    <row r="8159" spans="1:5" ht="12" x14ac:dyDescent="0.2">
      <c r="A8159" s="6" t="s">
        <v>1362</v>
      </c>
      <c r="B8159" s="6" t="s">
        <v>31</v>
      </c>
      <c r="C8159" s="6" t="s">
        <v>31</v>
      </c>
      <c r="D8159" s="6" t="s">
        <v>31</v>
      </c>
      <c r="E8159" s="6" t="s">
        <v>31</v>
      </c>
    </row>
    <row r="8160" spans="1:5" ht="12" x14ac:dyDescent="0.2">
      <c r="A8160" s="6" t="s">
        <v>4203</v>
      </c>
      <c r="B8160" s="9">
        <v>0</v>
      </c>
      <c r="C8160" s="9">
        <v>0</v>
      </c>
      <c r="D8160" s="9">
        <v>427.3</v>
      </c>
      <c r="E8160" s="9">
        <v>427.3</v>
      </c>
    </row>
    <row r="8161" spans="1:5" ht="12" x14ac:dyDescent="0.2">
      <c r="A8161" s="6" t="s">
        <v>1364</v>
      </c>
      <c r="B8161" s="6" t="s">
        <v>31</v>
      </c>
      <c r="C8161" s="6" t="s">
        <v>31</v>
      </c>
      <c r="D8161" s="6" t="s">
        <v>31</v>
      </c>
      <c r="E8161" s="6" t="s">
        <v>31</v>
      </c>
    </row>
    <row r="8162" spans="1:5" ht="12" x14ac:dyDescent="0.2">
      <c r="A8162" s="6" t="s">
        <v>1365</v>
      </c>
      <c r="B8162" s="9">
        <v>438</v>
      </c>
      <c r="C8162" s="9">
        <v>727.4</v>
      </c>
      <c r="D8162" s="9">
        <v>427.3</v>
      </c>
      <c r="E8162" s="9">
        <v>1592.7</v>
      </c>
    </row>
    <row r="8163" spans="1:5" ht="12" x14ac:dyDescent="0.2">
      <c r="A8163" s="6" t="s">
        <v>31</v>
      </c>
      <c r="B8163" s="6" t="s">
        <v>31</v>
      </c>
      <c r="C8163" s="6" t="s">
        <v>31</v>
      </c>
      <c r="D8163" s="6" t="s">
        <v>31</v>
      </c>
      <c r="E8163" s="6" t="s">
        <v>31</v>
      </c>
    </row>
    <row r="8164" spans="1:5" ht="12" x14ac:dyDescent="0.2">
      <c r="A8164" s="6" t="s">
        <v>31</v>
      </c>
      <c r="B8164" s="6" t="s">
        <v>31</v>
      </c>
      <c r="C8164" s="6" t="s">
        <v>31</v>
      </c>
      <c r="D8164" s="6" t="s">
        <v>31</v>
      </c>
      <c r="E8164" s="6" t="s">
        <v>31</v>
      </c>
    </row>
    <row r="8165" spans="1:5" ht="12" x14ac:dyDescent="0.2">
      <c r="A8165" s="6" t="s">
        <v>4204</v>
      </c>
      <c r="B8165" s="6" t="s">
        <v>31</v>
      </c>
      <c r="C8165" s="6" t="s">
        <v>31</v>
      </c>
      <c r="D8165" s="6" t="s">
        <v>31</v>
      </c>
      <c r="E8165" s="6" t="s">
        <v>31</v>
      </c>
    </row>
    <row r="8166" spans="1:5" ht="12" x14ac:dyDescent="0.2">
      <c r="A8166" s="6" t="s">
        <v>4205</v>
      </c>
      <c r="B8166" s="6" t="s">
        <v>31</v>
      </c>
      <c r="C8166" s="6" t="s">
        <v>31</v>
      </c>
      <c r="D8166" s="6" t="s">
        <v>31</v>
      </c>
      <c r="E8166" s="6" t="s">
        <v>31</v>
      </c>
    </row>
    <row r="8167" spans="1:5" ht="12" x14ac:dyDescent="0.2">
      <c r="A8167" s="6" t="s">
        <v>1680</v>
      </c>
      <c r="B8167" s="6" t="s">
        <v>31</v>
      </c>
      <c r="C8167" s="6" t="s">
        <v>31</v>
      </c>
      <c r="D8167" s="6" t="s">
        <v>31</v>
      </c>
      <c r="E8167" s="6" t="s">
        <v>31</v>
      </c>
    </row>
    <row r="8168" spans="1:5" ht="12" x14ac:dyDescent="0.2">
      <c r="A8168" s="6" t="s">
        <v>4206</v>
      </c>
      <c r="B8168" s="6" t="s">
        <v>31</v>
      </c>
      <c r="C8168" s="6" t="s">
        <v>31</v>
      </c>
      <c r="D8168" s="6" t="s">
        <v>31</v>
      </c>
      <c r="E8168" s="6" t="s">
        <v>31</v>
      </c>
    </row>
    <row r="8169" spans="1:5" ht="12" x14ac:dyDescent="0.2">
      <c r="A8169" s="6" t="s">
        <v>4207</v>
      </c>
      <c r="B8169" s="9">
        <v>319</v>
      </c>
      <c r="C8169" s="9">
        <v>0</v>
      </c>
      <c r="D8169" s="9">
        <v>0</v>
      </c>
      <c r="E8169" s="9">
        <v>319</v>
      </c>
    </row>
    <row r="8170" spans="1:5" ht="12" x14ac:dyDescent="0.2">
      <c r="A8170" s="6" t="s">
        <v>1683</v>
      </c>
      <c r="B8170" s="6" t="s">
        <v>31</v>
      </c>
      <c r="C8170" s="6" t="s">
        <v>31</v>
      </c>
      <c r="D8170" s="6" t="s">
        <v>31</v>
      </c>
      <c r="E8170" s="6" t="s">
        <v>31</v>
      </c>
    </row>
    <row r="8171" spans="1:5" ht="12" x14ac:dyDescent="0.2">
      <c r="A8171" s="6" t="s">
        <v>4208</v>
      </c>
      <c r="B8171" s="9">
        <v>0</v>
      </c>
      <c r="C8171" s="9">
        <v>1085.5</v>
      </c>
      <c r="D8171" s="9">
        <v>0</v>
      </c>
      <c r="E8171" s="9">
        <v>1085.5</v>
      </c>
    </row>
    <row r="8172" spans="1:5" ht="12" x14ac:dyDescent="0.2">
      <c r="A8172" s="6" t="s">
        <v>1685</v>
      </c>
      <c r="B8172" s="6" t="s">
        <v>31</v>
      </c>
      <c r="C8172" s="6" t="s">
        <v>31</v>
      </c>
      <c r="D8172" s="6" t="s">
        <v>31</v>
      </c>
      <c r="E8172" s="6" t="s">
        <v>31</v>
      </c>
    </row>
    <row r="8173" spans="1:5" ht="12" x14ac:dyDescent="0.2">
      <c r="A8173" s="6" t="s">
        <v>4209</v>
      </c>
      <c r="B8173" s="9">
        <v>0</v>
      </c>
      <c r="C8173" s="9">
        <v>0</v>
      </c>
      <c r="D8173" s="9">
        <v>441.4</v>
      </c>
      <c r="E8173" s="9">
        <v>441.4</v>
      </c>
    </row>
    <row r="8174" spans="1:5" ht="12" x14ac:dyDescent="0.2">
      <c r="A8174" s="6" t="s">
        <v>1687</v>
      </c>
      <c r="B8174" s="6" t="s">
        <v>31</v>
      </c>
      <c r="C8174" s="6" t="s">
        <v>31</v>
      </c>
      <c r="D8174" s="6" t="s">
        <v>31</v>
      </c>
      <c r="E8174" s="6" t="s">
        <v>31</v>
      </c>
    </row>
    <row r="8175" spans="1:5" ht="12" x14ac:dyDescent="0.2">
      <c r="A8175" s="6" t="s">
        <v>1503</v>
      </c>
      <c r="B8175" s="9">
        <v>319</v>
      </c>
      <c r="C8175" s="9">
        <v>1085.5</v>
      </c>
      <c r="D8175" s="9">
        <v>441.4</v>
      </c>
      <c r="E8175" s="9">
        <v>1845.9</v>
      </c>
    </row>
    <row r="8176" spans="1:5" ht="12" x14ac:dyDescent="0.2">
      <c r="A8176" s="6" t="s">
        <v>31</v>
      </c>
      <c r="B8176" s="6" t="s">
        <v>31</v>
      </c>
      <c r="C8176" s="6" t="s">
        <v>31</v>
      </c>
      <c r="D8176" s="6" t="s">
        <v>31</v>
      </c>
      <c r="E8176" s="6" t="s">
        <v>31</v>
      </c>
    </row>
    <row r="8177" spans="1:5" ht="12" x14ac:dyDescent="0.2">
      <c r="A8177" s="6" t="s">
        <v>31</v>
      </c>
      <c r="B8177" s="6" t="s">
        <v>31</v>
      </c>
      <c r="C8177" s="6" t="s">
        <v>31</v>
      </c>
      <c r="D8177" s="6" t="s">
        <v>31</v>
      </c>
      <c r="E8177" s="6" t="s">
        <v>31</v>
      </c>
    </row>
    <row r="8178" spans="1:5" ht="12" x14ac:dyDescent="0.2">
      <c r="A8178" s="6" t="s">
        <v>4210</v>
      </c>
      <c r="B8178" s="6" t="s">
        <v>31</v>
      </c>
      <c r="C8178" s="6" t="s">
        <v>31</v>
      </c>
      <c r="D8178" s="6" t="s">
        <v>31</v>
      </c>
      <c r="E8178" s="6" t="s">
        <v>31</v>
      </c>
    </row>
    <row r="8179" spans="1:5" ht="12" x14ac:dyDescent="0.2">
      <c r="A8179" s="6" t="s">
        <v>4211</v>
      </c>
      <c r="B8179" s="6" t="s">
        <v>31</v>
      </c>
      <c r="C8179" s="6" t="s">
        <v>31</v>
      </c>
      <c r="D8179" s="6" t="s">
        <v>31</v>
      </c>
      <c r="E8179" s="6" t="s">
        <v>31</v>
      </c>
    </row>
    <row r="8180" spans="1:5" ht="12" x14ac:dyDescent="0.2">
      <c r="A8180" s="6" t="s">
        <v>1578</v>
      </c>
      <c r="B8180" s="6" t="s">
        <v>31</v>
      </c>
      <c r="C8180" s="6" t="s">
        <v>31</v>
      </c>
      <c r="D8180" s="6" t="s">
        <v>31</v>
      </c>
      <c r="E8180" s="6" t="s">
        <v>31</v>
      </c>
    </row>
    <row r="8181" spans="1:5" ht="12" x14ac:dyDescent="0.2">
      <c r="A8181" s="6" t="s">
        <v>4212</v>
      </c>
      <c r="B8181" s="6" t="s">
        <v>31</v>
      </c>
      <c r="C8181" s="6" t="s">
        <v>31</v>
      </c>
      <c r="D8181" s="6" t="s">
        <v>31</v>
      </c>
      <c r="E8181" s="6" t="s">
        <v>31</v>
      </c>
    </row>
    <row r="8182" spans="1:5" ht="12" x14ac:dyDescent="0.2">
      <c r="A8182" s="6" t="s">
        <v>4213</v>
      </c>
      <c r="B8182" s="6" t="s">
        <v>31</v>
      </c>
      <c r="C8182" s="6" t="s">
        <v>31</v>
      </c>
      <c r="D8182" s="6" t="s">
        <v>31</v>
      </c>
      <c r="E8182" s="6" t="s">
        <v>31</v>
      </c>
    </row>
    <row r="8183" spans="1:5" ht="12" x14ac:dyDescent="0.2">
      <c r="A8183" s="6" t="s">
        <v>1581</v>
      </c>
      <c r="B8183" s="6" t="s">
        <v>31</v>
      </c>
      <c r="C8183" s="6" t="s">
        <v>31</v>
      </c>
      <c r="D8183" s="6" t="s">
        <v>31</v>
      </c>
      <c r="E8183" s="6" t="s">
        <v>31</v>
      </c>
    </row>
    <row r="8184" spans="1:5" ht="12" x14ac:dyDescent="0.2">
      <c r="A8184" s="6" t="s">
        <v>4214</v>
      </c>
      <c r="B8184" s="6" t="s">
        <v>31</v>
      </c>
      <c r="C8184" s="6" t="s">
        <v>31</v>
      </c>
      <c r="D8184" s="6" t="s">
        <v>31</v>
      </c>
      <c r="E8184" s="6" t="s">
        <v>31</v>
      </c>
    </row>
    <row r="8185" spans="1:5" ht="12" x14ac:dyDescent="0.2">
      <c r="A8185" s="6" t="s">
        <v>4215</v>
      </c>
      <c r="B8185" s="6" t="s">
        <v>31</v>
      </c>
      <c r="C8185" s="6" t="s">
        <v>31</v>
      </c>
      <c r="D8185" s="6" t="s">
        <v>31</v>
      </c>
      <c r="E8185" s="6" t="s">
        <v>31</v>
      </c>
    </row>
    <row r="8186" spans="1:5" ht="12" x14ac:dyDescent="0.2">
      <c r="A8186" s="6" t="s">
        <v>4216</v>
      </c>
      <c r="B8186" s="6" t="s">
        <v>31</v>
      </c>
      <c r="C8186" s="6" t="s">
        <v>31</v>
      </c>
      <c r="D8186" s="6" t="s">
        <v>31</v>
      </c>
      <c r="E8186" s="6" t="s">
        <v>31</v>
      </c>
    </row>
    <row r="8187" spans="1:5" ht="12" x14ac:dyDescent="0.2">
      <c r="A8187" s="6" t="s">
        <v>4217</v>
      </c>
      <c r="B8187" s="9">
        <v>1123.8</v>
      </c>
      <c r="C8187" s="9">
        <v>0</v>
      </c>
      <c r="D8187" s="9">
        <v>0</v>
      </c>
      <c r="E8187" s="9">
        <v>1123.8</v>
      </c>
    </row>
    <row r="8188" spans="1:5" ht="12" x14ac:dyDescent="0.2">
      <c r="A8188" s="6" t="s">
        <v>1586</v>
      </c>
      <c r="B8188" s="6" t="s">
        <v>31</v>
      </c>
      <c r="C8188" s="6" t="s">
        <v>31</v>
      </c>
      <c r="D8188" s="6" t="s">
        <v>31</v>
      </c>
      <c r="E8188" s="6" t="s">
        <v>31</v>
      </c>
    </row>
    <row r="8189" spans="1:5" ht="12" x14ac:dyDescent="0.2">
      <c r="A8189" s="6" t="s">
        <v>4218</v>
      </c>
      <c r="B8189" s="9">
        <v>0</v>
      </c>
      <c r="C8189" s="9">
        <v>1705.2</v>
      </c>
      <c r="D8189" s="9">
        <v>0</v>
      </c>
      <c r="E8189" s="9">
        <v>1705.2</v>
      </c>
    </row>
    <row r="8190" spans="1:5" ht="12" x14ac:dyDescent="0.2">
      <c r="A8190" s="6" t="s">
        <v>1588</v>
      </c>
      <c r="B8190" s="6" t="s">
        <v>31</v>
      </c>
      <c r="C8190" s="6" t="s">
        <v>31</v>
      </c>
      <c r="D8190" s="6" t="s">
        <v>31</v>
      </c>
      <c r="E8190" s="6" t="s">
        <v>31</v>
      </c>
    </row>
    <row r="8191" spans="1:5" ht="12" x14ac:dyDescent="0.2">
      <c r="A8191" s="6" t="s">
        <v>4219</v>
      </c>
      <c r="B8191" s="9">
        <v>0</v>
      </c>
      <c r="C8191" s="9">
        <v>0</v>
      </c>
      <c r="D8191" s="9">
        <v>941.6</v>
      </c>
      <c r="E8191" s="9">
        <v>941.6</v>
      </c>
    </row>
    <row r="8192" spans="1:5" ht="12" x14ac:dyDescent="0.2">
      <c r="A8192" s="6" t="s">
        <v>1590</v>
      </c>
      <c r="B8192" s="6" t="s">
        <v>31</v>
      </c>
      <c r="C8192" s="6" t="s">
        <v>31</v>
      </c>
      <c r="D8192" s="6" t="s">
        <v>31</v>
      </c>
      <c r="E8192" s="6" t="s">
        <v>31</v>
      </c>
    </row>
    <row r="8193" spans="1:5" ht="12" x14ac:dyDescent="0.2">
      <c r="A8193" s="6" t="s">
        <v>1591</v>
      </c>
      <c r="B8193" s="6" t="s">
        <v>31</v>
      </c>
      <c r="C8193" s="6" t="s">
        <v>31</v>
      </c>
      <c r="D8193" s="6" t="s">
        <v>31</v>
      </c>
      <c r="E8193" s="6" t="s">
        <v>31</v>
      </c>
    </row>
    <row r="8194" spans="1:5" ht="12" x14ac:dyDescent="0.2">
      <c r="A8194" s="6" t="s">
        <v>4220</v>
      </c>
      <c r="B8194" s="9">
        <v>0</v>
      </c>
      <c r="C8194" s="9">
        <v>0</v>
      </c>
      <c r="D8194" s="9">
        <v>14.4</v>
      </c>
      <c r="E8194" s="9">
        <v>14.4</v>
      </c>
    </row>
    <row r="8195" spans="1:5" ht="12" x14ac:dyDescent="0.2">
      <c r="A8195" s="6" t="s">
        <v>1593</v>
      </c>
      <c r="B8195" s="6" t="s">
        <v>31</v>
      </c>
      <c r="C8195" s="6" t="s">
        <v>31</v>
      </c>
      <c r="D8195" s="6" t="s">
        <v>31</v>
      </c>
      <c r="E8195" s="6" t="s">
        <v>31</v>
      </c>
    </row>
    <row r="8196" spans="1:5" ht="12" x14ac:dyDescent="0.2">
      <c r="A8196" s="6" t="s">
        <v>1467</v>
      </c>
      <c r="B8196" s="9">
        <v>1123.8</v>
      </c>
      <c r="C8196" s="9">
        <v>1705.2</v>
      </c>
      <c r="D8196" s="9">
        <v>956</v>
      </c>
      <c r="E8196" s="9">
        <v>3785</v>
      </c>
    </row>
    <row r="8197" spans="1:5" ht="12" x14ac:dyDescent="0.2">
      <c r="A8197" s="6" t="s">
        <v>31</v>
      </c>
      <c r="B8197" s="6" t="s">
        <v>31</v>
      </c>
      <c r="C8197" s="6" t="s">
        <v>31</v>
      </c>
      <c r="D8197" s="6" t="s">
        <v>31</v>
      </c>
      <c r="E8197" s="6" t="s">
        <v>31</v>
      </c>
    </row>
    <row r="8198" spans="1:5" ht="12" x14ac:dyDescent="0.2">
      <c r="A8198" s="6" t="s">
        <v>31</v>
      </c>
      <c r="B8198" s="6" t="s">
        <v>31</v>
      </c>
      <c r="C8198" s="6" t="s">
        <v>31</v>
      </c>
      <c r="D8198" s="6" t="s">
        <v>31</v>
      </c>
      <c r="E8198" s="6" t="s">
        <v>31</v>
      </c>
    </row>
    <row r="8199" spans="1:5" ht="12" x14ac:dyDescent="0.2">
      <c r="A8199" s="6" t="s">
        <v>31</v>
      </c>
      <c r="B8199" s="6" t="s">
        <v>31</v>
      </c>
      <c r="C8199" s="6" t="s">
        <v>31</v>
      </c>
      <c r="D8199" s="6" t="s">
        <v>31</v>
      </c>
      <c r="E8199" s="6" t="s">
        <v>31</v>
      </c>
    </row>
    <row r="8200" spans="1:5" ht="12" x14ac:dyDescent="0.2">
      <c r="A8200" s="7" t="s">
        <v>4221</v>
      </c>
      <c r="B8200" s="8">
        <v>1745</v>
      </c>
      <c r="C8200" s="8">
        <v>2911</v>
      </c>
      <c r="D8200" s="8">
        <v>1595</v>
      </c>
      <c r="E8200" s="8">
        <v>6251</v>
      </c>
    </row>
    <row r="8201" spans="1:5" ht="12" x14ac:dyDescent="0.2">
      <c r="A8201" s="6" t="s">
        <v>4197</v>
      </c>
      <c r="B8201" s="6" t="s">
        <v>31</v>
      </c>
      <c r="C8201" s="6" t="s">
        <v>31</v>
      </c>
      <c r="D8201" s="6" t="s">
        <v>31</v>
      </c>
      <c r="E8201" s="6" t="s">
        <v>31</v>
      </c>
    </row>
    <row r="8202" spans="1:5" ht="12" x14ac:dyDescent="0.2">
      <c r="A8202" s="6" t="s">
        <v>1757</v>
      </c>
      <c r="B8202" s="6" t="s">
        <v>31</v>
      </c>
      <c r="C8202" s="6" t="s">
        <v>31</v>
      </c>
      <c r="D8202" s="6" t="s">
        <v>31</v>
      </c>
      <c r="E8202" s="6" t="s">
        <v>31</v>
      </c>
    </row>
    <row r="8203" spans="1:5" ht="12" x14ac:dyDescent="0.2">
      <c r="A8203" s="6" t="s">
        <v>31</v>
      </c>
      <c r="B8203" s="6" t="s">
        <v>31</v>
      </c>
      <c r="C8203" s="6" t="s">
        <v>31</v>
      </c>
      <c r="D8203" s="6" t="s">
        <v>31</v>
      </c>
      <c r="E8203" s="6" t="s">
        <v>31</v>
      </c>
    </row>
    <row r="8204" spans="1:5" ht="12" x14ac:dyDescent="0.2">
      <c r="A8204" s="6" t="s">
        <v>1349</v>
      </c>
      <c r="B8204" s="6" t="s">
        <v>31</v>
      </c>
      <c r="C8204" s="6" t="s">
        <v>31</v>
      </c>
      <c r="D8204" s="6" t="s">
        <v>31</v>
      </c>
      <c r="E8204" s="6" t="s">
        <v>31</v>
      </c>
    </row>
    <row r="8205" spans="1:5" ht="12" x14ac:dyDescent="0.2">
      <c r="A8205" s="6" t="s">
        <v>1350</v>
      </c>
      <c r="B8205" s="6" t="s">
        <v>31</v>
      </c>
      <c r="C8205" s="6" t="s">
        <v>31</v>
      </c>
      <c r="D8205" s="6" t="s">
        <v>31</v>
      </c>
      <c r="E8205" s="6" t="s">
        <v>31</v>
      </c>
    </row>
    <row r="8206" spans="1:5" ht="12" x14ac:dyDescent="0.2">
      <c r="A8206" s="6" t="s">
        <v>1351</v>
      </c>
      <c r="B8206" s="6" t="s">
        <v>31</v>
      </c>
      <c r="C8206" s="6" t="s">
        <v>31</v>
      </c>
      <c r="D8206" s="6" t="s">
        <v>31</v>
      </c>
      <c r="E8206" s="6" t="s">
        <v>31</v>
      </c>
    </row>
    <row r="8207" spans="1:5" ht="12" x14ac:dyDescent="0.2">
      <c r="A8207" s="6" t="s">
        <v>31</v>
      </c>
      <c r="B8207" s="6" t="s">
        <v>31</v>
      </c>
      <c r="C8207" s="6" t="s">
        <v>31</v>
      </c>
      <c r="D8207" s="6" t="s">
        <v>31</v>
      </c>
      <c r="E8207" s="6" t="s">
        <v>31</v>
      </c>
    </row>
    <row r="8208" spans="1:5" ht="12" x14ac:dyDescent="0.2">
      <c r="A8208" s="6" t="s">
        <v>4198</v>
      </c>
      <c r="B8208" s="6" t="s">
        <v>31</v>
      </c>
      <c r="C8208" s="6" t="s">
        <v>31</v>
      </c>
      <c r="D8208" s="6" t="s">
        <v>31</v>
      </c>
      <c r="E8208" s="6" t="s">
        <v>31</v>
      </c>
    </row>
    <row r="8209" spans="1:5" ht="12" x14ac:dyDescent="0.2">
      <c r="A8209" s="6" t="s">
        <v>4199</v>
      </c>
      <c r="B8209" s="6" t="s">
        <v>31</v>
      </c>
      <c r="C8209" s="6" t="s">
        <v>31</v>
      </c>
      <c r="D8209" s="6" t="s">
        <v>31</v>
      </c>
      <c r="E8209" s="6" t="s">
        <v>31</v>
      </c>
    </row>
    <row r="8210" spans="1:5" ht="12" x14ac:dyDescent="0.2">
      <c r="A8210" s="6" t="s">
        <v>1667</v>
      </c>
      <c r="B8210" s="6" t="s">
        <v>31</v>
      </c>
      <c r="C8210" s="6" t="s">
        <v>31</v>
      </c>
      <c r="D8210" s="6" t="s">
        <v>31</v>
      </c>
      <c r="E8210" s="6" t="s">
        <v>31</v>
      </c>
    </row>
    <row r="8211" spans="1:5" ht="12" x14ac:dyDescent="0.2">
      <c r="A8211" s="6" t="s">
        <v>1355</v>
      </c>
      <c r="B8211" s="6" t="s">
        <v>31</v>
      </c>
      <c r="C8211" s="6" t="s">
        <v>31</v>
      </c>
      <c r="D8211" s="6" t="s">
        <v>31</v>
      </c>
      <c r="E8211" s="6" t="s">
        <v>31</v>
      </c>
    </row>
    <row r="8212" spans="1:5" ht="12" x14ac:dyDescent="0.2">
      <c r="A8212" s="6" t="s">
        <v>1668</v>
      </c>
      <c r="B8212" s="6" t="s">
        <v>31</v>
      </c>
      <c r="C8212" s="6" t="s">
        <v>31</v>
      </c>
      <c r="D8212" s="6" t="s">
        <v>31</v>
      </c>
      <c r="E8212" s="6" t="s">
        <v>31</v>
      </c>
    </row>
    <row r="8213" spans="1:5" ht="12" x14ac:dyDescent="0.2">
      <c r="A8213" s="6" t="s">
        <v>4200</v>
      </c>
      <c r="B8213" s="6" t="s">
        <v>31</v>
      </c>
      <c r="C8213" s="6" t="s">
        <v>31</v>
      </c>
      <c r="D8213" s="6" t="s">
        <v>31</v>
      </c>
      <c r="E8213" s="6" t="s">
        <v>31</v>
      </c>
    </row>
    <row r="8214" spans="1:5" ht="12" x14ac:dyDescent="0.2">
      <c r="A8214" s="6" t="s">
        <v>4201</v>
      </c>
      <c r="B8214" s="9">
        <v>438</v>
      </c>
      <c r="C8214" s="9">
        <v>0</v>
      </c>
      <c r="D8214" s="9">
        <v>0</v>
      </c>
      <c r="E8214" s="9">
        <v>438</v>
      </c>
    </row>
    <row r="8215" spans="1:5" ht="12" x14ac:dyDescent="0.2">
      <c r="A8215" s="6" t="s">
        <v>1360</v>
      </c>
      <c r="B8215" s="6" t="s">
        <v>31</v>
      </c>
      <c r="C8215" s="6" t="s">
        <v>31</v>
      </c>
      <c r="D8215" s="6" t="s">
        <v>31</v>
      </c>
      <c r="E8215" s="6" t="s">
        <v>31</v>
      </c>
    </row>
    <row r="8216" spans="1:5" ht="12" x14ac:dyDescent="0.2">
      <c r="A8216" s="6" t="s">
        <v>4202</v>
      </c>
      <c r="B8216" s="9">
        <v>0</v>
      </c>
      <c r="C8216" s="9">
        <v>727.4</v>
      </c>
      <c r="D8216" s="9">
        <v>0</v>
      </c>
      <c r="E8216" s="9">
        <v>727.4</v>
      </c>
    </row>
    <row r="8217" spans="1:5" ht="12" x14ac:dyDescent="0.2">
      <c r="A8217" s="6" t="s">
        <v>1362</v>
      </c>
      <c r="B8217" s="6" t="s">
        <v>31</v>
      </c>
      <c r="C8217" s="6" t="s">
        <v>31</v>
      </c>
      <c r="D8217" s="6" t="s">
        <v>31</v>
      </c>
      <c r="E8217" s="6" t="s">
        <v>31</v>
      </c>
    </row>
    <row r="8218" spans="1:5" ht="12" x14ac:dyDescent="0.2">
      <c r="A8218" s="6" t="s">
        <v>4203</v>
      </c>
      <c r="B8218" s="9">
        <v>0</v>
      </c>
      <c r="C8218" s="9">
        <v>0</v>
      </c>
      <c r="D8218" s="9">
        <v>427.3</v>
      </c>
      <c r="E8218" s="9">
        <v>427.3</v>
      </c>
    </row>
    <row r="8219" spans="1:5" ht="12" x14ac:dyDescent="0.2">
      <c r="A8219" s="6" t="s">
        <v>1364</v>
      </c>
      <c r="B8219" s="6" t="s">
        <v>31</v>
      </c>
      <c r="C8219" s="6" t="s">
        <v>31</v>
      </c>
      <c r="D8219" s="6" t="s">
        <v>31</v>
      </c>
      <c r="E8219" s="6" t="s">
        <v>31</v>
      </c>
    </row>
    <row r="8220" spans="1:5" ht="12" x14ac:dyDescent="0.2">
      <c r="A8220" s="6" t="s">
        <v>1365</v>
      </c>
      <c r="B8220" s="9">
        <v>438</v>
      </c>
      <c r="C8220" s="9">
        <v>727.4</v>
      </c>
      <c r="D8220" s="9">
        <v>427.3</v>
      </c>
      <c r="E8220" s="9">
        <v>1592.7</v>
      </c>
    </row>
    <row r="8221" spans="1:5" ht="12" x14ac:dyDescent="0.2">
      <c r="A8221" s="6" t="s">
        <v>31</v>
      </c>
      <c r="B8221" s="6" t="s">
        <v>31</v>
      </c>
      <c r="C8221" s="6" t="s">
        <v>31</v>
      </c>
      <c r="D8221" s="6" t="s">
        <v>31</v>
      </c>
      <c r="E8221" s="6" t="s">
        <v>31</v>
      </c>
    </row>
    <row r="8222" spans="1:5" ht="12" x14ac:dyDescent="0.2">
      <c r="A8222" s="6" t="s">
        <v>31</v>
      </c>
      <c r="B8222" s="6" t="s">
        <v>31</v>
      </c>
      <c r="C8222" s="6" t="s">
        <v>31</v>
      </c>
      <c r="D8222" s="6" t="s">
        <v>31</v>
      </c>
      <c r="E8222" s="6" t="s">
        <v>31</v>
      </c>
    </row>
    <row r="8223" spans="1:5" ht="12" x14ac:dyDescent="0.2">
      <c r="A8223" s="6" t="s">
        <v>4222</v>
      </c>
      <c r="B8223" s="6" t="s">
        <v>31</v>
      </c>
      <c r="C8223" s="6" t="s">
        <v>31</v>
      </c>
      <c r="D8223" s="6" t="s">
        <v>31</v>
      </c>
      <c r="E8223" s="6" t="s">
        <v>31</v>
      </c>
    </row>
    <row r="8224" spans="1:5" ht="12" x14ac:dyDescent="0.2">
      <c r="A8224" s="6" t="s">
        <v>4223</v>
      </c>
      <c r="B8224" s="6" t="s">
        <v>31</v>
      </c>
      <c r="C8224" s="6" t="s">
        <v>31</v>
      </c>
      <c r="D8224" s="6" t="s">
        <v>31</v>
      </c>
      <c r="E8224" s="6" t="s">
        <v>31</v>
      </c>
    </row>
    <row r="8225" spans="1:5" ht="12" x14ac:dyDescent="0.2">
      <c r="A8225" s="6" t="s">
        <v>1762</v>
      </c>
      <c r="B8225" s="6" t="s">
        <v>31</v>
      </c>
      <c r="C8225" s="6" t="s">
        <v>31</v>
      </c>
      <c r="D8225" s="6" t="s">
        <v>31</v>
      </c>
      <c r="E8225" s="6" t="s">
        <v>31</v>
      </c>
    </row>
    <row r="8226" spans="1:5" ht="12" x14ac:dyDescent="0.2">
      <c r="A8226" s="6" t="s">
        <v>4224</v>
      </c>
      <c r="B8226" s="6" t="s">
        <v>31</v>
      </c>
      <c r="C8226" s="6" t="s">
        <v>31</v>
      </c>
      <c r="D8226" s="6" t="s">
        <v>31</v>
      </c>
      <c r="E8226" s="6" t="s">
        <v>31</v>
      </c>
    </row>
    <row r="8227" spans="1:5" ht="12" x14ac:dyDescent="0.2">
      <c r="A8227" s="6" t="s">
        <v>4225</v>
      </c>
      <c r="B8227" s="9">
        <v>394.1</v>
      </c>
      <c r="C8227" s="9">
        <v>0</v>
      </c>
      <c r="D8227" s="9">
        <v>0</v>
      </c>
      <c r="E8227" s="9">
        <v>394.1</v>
      </c>
    </row>
    <row r="8228" spans="1:5" ht="12" x14ac:dyDescent="0.2">
      <c r="A8228" s="6" t="s">
        <v>1618</v>
      </c>
      <c r="B8228" s="6" t="s">
        <v>31</v>
      </c>
      <c r="C8228" s="6" t="s">
        <v>31</v>
      </c>
      <c r="D8228" s="6" t="s">
        <v>31</v>
      </c>
      <c r="E8228" s="6" t="s">
        <v>31</v>
      </c>
    </row>
    <row r="8229" spans="1:5" ht="12" x14ac:dyDescent="0.2">
      <c r="A8229" s="6" t="s">
        <v>4226</v>
      </c>
      <c r="B8229" s="9">
        <v>0</v>
      </c>
      <c r="C8229" s="9">
        <v>797.8</v>
      </c>
      <c r="D8229" s="9">
        <v>0</v>
      </c>
      <c r="E8229" s="9">
        <v>797.8</v>
      </c>
    </row>
    <row r="8230" spans="1:5" ht="12" x14ac:dyDescent="0.2">
      <c r="A8230" s="6" t="s">
        <v>1620</v>
      </c>
      <c r="B8230" s="6" t="s">
        <v>31</v>
      </c>
      <c r="C8230" s="6" t="s">
        <v>31</v>
      </c>
      <c r="D8230" s="6" t="s">
        <v>31</v>
      </c>
      <c r="E8230" s="6" t="s">
        <v>31</v>
      </c>
    </row>
    <row r="8231" spans="1:5" ht="12" x14ac:dyDescent="0.2">
      <c r="A8231" s="6" t="s">
        <v>4227</v>
      </c>
      <c r="B8231" s="9">
        <v>0</v>
      </c>
      <c r="C8231" s="9">
        <v>0</v>
      </c>
      <c r="D8231" s="9">
        <v>391.4</v>
      </c>
      <c r="E8231" s="9">
        <v>391.4</v>
      </c>
    </row>
    <row r="8232" spans="1:5" ht="12" x14ac:dyDescent="0.2">
      <c r="A8232" s="6" t="s">
        <v>1622</v>
      </c>
      <c r="B8232" s="6" t="s">
        <v>31</v>
      </c>
      <c r="C8232" s="6" t="s">
        <v>31</v>
      </c>
      <c r="D8232" s="6" t="s">
        <v>31</v>
      </c>
      <c r="E8232" s="6" t="s">
        <v>31</v>
      </c>
    </row>
    <row r="8233" spans="1:5" ht="12" x14ac:dyDescent="0.2">
      <c r="A8233" s="6" t="s">
        <v>1503</v>
      </c>
      <c r="B8233" s="9">
        <v>394.1</v>
      </c>
      <c r="C8233" s="9">
        <v>797.8</v>
      </c>
      <c r="D8233" s="9">
        <v>391.4</v>
      </c>
      <c r="E8233" s="9">
        <v>1583.3</v>
      </c>
    </row>
    <row r="8234" spans="1:5" ht="12" x14ac:dyDescent="0.2">
      <c r="A8234" s="6" t="s">
        <v>31</v>
      </c>
      <c r="B8234" s="6" t="s">
        <v>31</v>
      </c>
      <c r="C8234" s="6" t="s">
        <v>31</v>
      </c>
      <c r="D8234" s="6" t="s">
        <v>31</v>
      </c>
      <c r="E8234" s="6" t="s">
        <v>31</v>
      </c>
    </row>
    <row r="8235" spans="1:5" ht="12" x14ac:dyDescent="0.2">
      <c r="A8235" s="6" t="s">
        <v>31</v>
      </c>
      <c r="B8235" s="6" t="s">
        <v>31</v>
      </c>
      <c r="C8235" s="6" t="s">
        <v>31</v>
      </c>
      <c r="D8235" s="6" t="s">
        <v>31</v>
      </c>
      <c r="E8235" s="6" t="s">
        <v>31</v>
      </c>
    </row>
    <row r="8236" spans="1:5" ht="12" x14ac:dyDescent="0.2">
      <c r="A8236" s="6" t="s">
        <v>4210</v>
      </c>
      <c r="B8236" s="6" t="s">
        <v>31</v>
      </c>
      <c r="C8236" s="6" t="s">
        <v>31</v>
      </c>
      <c r="D8236" s="6" t="s">
        <v>31</v>
      </c>
      <c r="E8236" s="6" t="s">
        <v>31</v>
      </c>
    </row>
    <row r="8237" spans="1:5" ht="12" x14ac:dyDescent="0.2">
      <c r="A8237" s="6" t="s">
        <v>4211</v>
      </c>
      <c r="B8237" s="6" t="s">
        <v>31</v>
      </c>
      <c r="C8237" s="6" t="s">
        <v>31</v>
      </c>
      <c r="D8237" s="6" t="s">
        <v>31</v>
      </c>
      <c r="E8237" s="6" t="s">
        <v>31</v>
      </c>
    </row>
    <row r="8238" spans="1:5" ht="12" x14ac:dyDescent="0.2">
      <c r="A8238" s="6" t="s">
        <v>1578</v>
      </c>
      <c r="B8238" s="6" t="s">
        <v>31</v>
      </c>
      <c r="C8238" s="6" t="s">
        <v>31</v>
      </c>
      <c r="D8238" s="6" t="s">
        <v>31</v>
      </c>
      <c r="E8238" s="6" t="s">
        <v>31</v>
      </c>
    </row>
    <row r="8239" spans="1:5" ht="12" x14ac:dyDescent="0.2">
      <c r="A8239" s="6" t="s">
        <v>4228</v>
      </c>
      <c r="B8239" s="6" t="s">
        <v>31</v>
      </c>
      <c r="C8239" s="6" t="s">
        <v>31</v>
      </c>
      <c r="D8239" s="6" t="s">
        <v>31</v>
      </c>
      <c r="E8239" s="6" t="s">
        <v>31</v>
      </c>
    </row>
    <row r="8240" spans="1:5" ht="12" x14ac:dyDescent="0.2">
      <c r="A8240" s="6" t="s">
        <v>4229</v>
      </c>
      <c r="B8240" s="6" t="s">
        <v>31</v>
      </c>
      <c r="C8240" s="6" t="s">
        <v>31</v>
      </c>
      <c r="D8240" s="6" t="s">
        <v>31</v>
      </c>
      <c r="E8240" s="6" t="s">
        <v>31</v>
      </c>
    </row>
    <row r="8241" spans="1:5" ht="12" x14ac:dyDescent="0.2">
      <c r="A8241" s="6" t="s">
        <v>1581</v>
      </c>
      <c r="B8241" s="6" t="s">
        <v>31</v>
      </c>
      <c r="C8241" s="6" t="s">
        <v>31</v>
      </c>
      <c r="D8241" s="6" t="s">
        <v>31</v>
      </c>
      <c r="E8241" s="6" t="s">
        <v>31</v>
      </c>
    </row>
    <row r="8242" spans="1:5" ht="12" x14ac:dyDescent="0.2">
      <c r="A8242" s="6" t="s">
        <v>4214</v>
      </c>
      <c r="B8242" s="6" t="s">
        <v>31</v>
      </c>
      <c r="C8242" s="6" t="s">
        <v>31</v>
      </c>
      <c r="D8242" s="6" t="s">
        <v>31</v>
      </c>
      <c r="E8242" s="6" t="s">
        <v>31</v>
      </c>
    </row>
    <row r="8243" spans="1:5" ht="12" x14ac:dyDescent="0.2">
      <c r="A8243" s="6" t="s">
        <v>4230</v>
      </c>
      <c r="B8243" s="6" t="s">
        <v>31</v>
      </c>
      <c r="C8243" s="6" t="s">
        <v>31</v>
      </c>
      <c r="D8243" s="6" t="s">
        <v>31</v>
      </c>
      <c r="E8243" s="6" t="s">
        <v>31</v>
      </c>
    </row>
    <row r="8244" spans="1:5" ht="12" x14ac:dyDescent="0.2">
      <c r="A8244" s="6" t="s">
        <v>4231</v>
      </c>
      <c r="B8244" s="6" t="s">
        <v>31</v>
      </c>
      <c r="C8244" s="6" t="s">
        <v>31</v>
      </c>
      <c r="D8244" s="6" t="s">
        <v>31</v>
      </c>
      <c r="E8244" s="6" t="s">
        <v>31</v>
      </c>
    </row>
    <row r="8245" spans="1:5" ht="12" x14ac:dyDescent="0.2">
      <c r="A8245" s="6" t="s">
        <v>4232</v>
      </c>
      <c r="B8245" s="9">
        <v>913.5</v>
      </c>
      <c r="C8245" s="9">
        <v>0</v>
      </c>
      <c r="D8245" s="9">
        <v>0</v>
      </c>
      <c r="E8245" s="9">
        <v>913.5</v>
      </c>
    </row>
    <row r="8246" spans="1:5" ht="12" x14ac:dyDescent="0.2">
      <c r="A8246" s="6" t="s">
        <v>1586</v>
      </c>
      <c r="B8246" s="6" t="s">
        <v>31</v>
      </c>
      <c r="C8246" s="6" t="s">
        <v>31</v>
      </c>
      <c r="D8246" s="6" t="s">
        <v>31</v>
      </c>
      <c r="E8246" s="6" t="s">
        <v>31</v>
      </c>
    </row>
    <row r="8247" spans="1:5" ht="12" x14ac:dyDescent="0.2">
      <c r="A8247" s="6" t="s">
        <v>4233</v>
      </c>
      <c r="B8247" s="9">
        <v>0</v>
      </c>
      <c r="C8247" s="9">
        <v>1386</v>
      </c>
      <c r="D8247" s="9">
        <v>0</v>
      </c>
      <c r="E8247" s="9">
        <v>1386</v>
      </c>
    </row>
    <row r="8248" spans="1:5" ht="12" x14ac:dyDescent="0.2">
      <c r="A8248" s="6" t="s">
        <v>1588</v>
      </c>
      <c r="B8248" s="6" t="s">
        <v>31</v>
      </c>
      <c r="C8248" s="6" t="s">
        <v>31</v>
      </c>
      <c r="D8248" s="6" t="s">
        <v>31</v>
      </c>
      <c r="E8248" s="6" t="s">
        <v>31</v>
      </c>
    </row>
    <row r="8249" spans="1:5" ht="12" x14ac:dyDescent="0.2">
      <c r="A8249" s="6" t="s">
        <v>4234</v>
      </c>
      <c r="B8249" s="9">
        <v>0</v>
      </c>
      <c r="C8249" s="9">
        <v>0</v>
      </c>
      <c r="D8249" s="9">
        <v>765.3</v>
      </c>
      <c r="E8249" s="9">
        <v>765.3</v>
      </c>
    </row>
    <row r="8250" spans="1:5" ht="12" x14ac:dyDescent="0.2">
      <c r="A8250" s="6" t="s">
        <v>1590</v>
      </c>
      <c r="B8250" s="6" t="s">
        <v>31</v>
      </c>
      <c r="C8250" s="6" t="s">
        <v>31</v>
      </c>
      <c r="D8250" s="6" t="s">
        <v>31</v>
      </c>
      <c r="E8250" s="6" t="s">
        <v>31</v>
      </c>
    </row>
    <row r="8251" spans="1:5" ht="12" x14ac:dyDescent="0.2">
      <c r="A8251" s="6" t="s">
        <v>1591</v>
      </c>
      <c r="B8251" s="6" t="s">
        <v>31</v>
      </c>
      <c r="C8251" s="6" t="s">
        <v>31</v>
      </c>
      <c r="D8251" s="6" t="s">
        <v>31</v>
      </c>
      <c r="E8251" s="6" t="s">
        <v>31</v>
      </c>
    </row>
    <row r="8252" spans="1:5" ht="12" x14ac:dyDescent="0.2">
      <c r="A8252" s="6" t="s">
        <v>4235</v>
      </c>
      <c r="B8252" s="9">
        <v>0</v>
      </c>
      <c r="C8252" s="9">
        <v>0</v>
      </c>
      <c r="D8252" s="9">
        <v>11.7</v>
      </c>
      <c r="E8252" s="9">
        <v>11.7</v>
      </c>
    </row>
    <row r="8253" spans="1:5" ht="12" x14ac:dyDescent="0.2">
      <c r="A8253" s="6" t="s">
        <v>1593</v>
      </c>
      <c r="B8253" s="6" t="s">
        <v>31</v>
      </c>
      <c r="C8253" s="6" t="s">
        <v>31</v>
      </c>
      <c r="D8253" s="6" t="s">
        <v>31</v>
      </c>
      <c r="E8253" s="6" t="s">
        <v>31</v>
      </c>
    </row>
    <row r="8254" spans="1:5" ht="12" x14ac:dyDescent="0.2">
      <c r="A8254" s="6" t="s">
        <v>1467</v>
      </c>
      <c r="B8254" s="9">
        <v>913.5</v>
      </c>
      <c r="C8254" s="9">
        <v>1386</v>
      </c>
      <c r="D8254" s="9">
        <v>777</v>
      </c>
      <c r="E8254" s="9">
        <v>3076.5</v>
      </c>
    </row>
    <row r="8255" spans="1:5" ht="12" x14ac:dyDescent="0.2">
      <c r="A8255" s="6" t="s">
        <v>31</v>
      </c>
      <c r="B8255" s="6" t="s">
        <v>31</v>
      </c>
      <c r="C8255" s="6" t="s">
        <v>31</v>
      </c>
      <c r="D8255" s="6" t="s">
        <v>31</v>
      </c>
      <c r="E8255" s="6" t="s">
        <v>31</v>
      </c>
    </row>
    <row r="8256" spans="1:5" ht="12" x14ac:dyDescent="0.2">
      <c r="A8256" s="6" t="s">
        <v>31</v>
      </c>
      <c r="B8256" s="6" t="s">
        <v>31</v>
      </c>
      <c r="C8256" s="6" t="s">
        <v>31</v>
      </c>
      <c r="D8256" s="6" t="s">
        <v>31</v>
      </c>
      <c r="E8256" s="6" t="s">
        <v>31</v>
      </c>
    </row>
    <row r="8257" spans="1:5" ht="12" x14ac:dyDescent="0.2">
      <c r="A8257" s="7" t="s">
        <v>4236</v>
      </c>
      <c r="B8257" s="8">
        <v>2448</v>
      </c>
      <c r="C8257" s="8">
        <v>4836</v>
      </c>
      <c r="D8257" s="8">
        <v>2264</v>
      </c>
      <c r="E8257" s="8">
        <v>9548</v>
      </c>
    </row>
    <row r="8258" spans="1:5" ht="12" x14ac:dyDescent="0.2">
      <c r="A8258" s="6" t="s">
        <v>4197</v>
      </c>
      <c r="B8258" s="6" t="s">
        <v>31</v>
      </c>
      <c r="C8258" s="6" t="s">
        <v>31</v>
      </c>
      <c r="D8258" s="6" t="s">
        <v>31</v>
      </c>
      <c r="E8258" s="6" t="s">
        <v>31</v>
      </c>
    </row>
    <row r="8259" spans="1:5" ht="12" x14ac:dyDescent="0.2">
      <c r="A8259" s="6" t="s">
        <v>1757</v>
      </c>
      <c r="B8259" s="6" t="s">
        <v>31</v>
      </c>
      <c r="C8259" s="6" t="s">
        <v>31</v>
      </c>
      <c r="D8259" s="6" t="s">
        <v>31</v>
      </c>
      <c r="E8259" s="6" t="s">
        <v>31</v>
      </c>
    </row>
    <row r="8260" spans="1:5" ht="12" x14ac:dyDescent="0.2">
      <c r="A8260" s="6" t="s">
        <v>31</v>
      </c>
      <c r="B8260" s="6" t="s">
        <v>31</v>
      </c>
      <c r="C8260" s="6" t="s">
        <v>31</v>
      </c>
      <c r="D8260" s="6" t="s">
        <v>31</v>
      </c>
      <c r="E8260" s="6" t="s">
        <v>31</v>
      </c>
    </row>
    <row r="8261" spans="1:5" ht="12" x14ac:dyDescent="0.2">
      <c r="A8261" s="6" t="s">
        <v>1349</v>
      </c>
      <c r="B8261" s="6" t="s">
        <v>31</v>
      </c>
      <c r="C8261" s="6" t="s">
        <v>31</v>
      </c>
      <c r="D8261" s="6" t="s">
        <v>31</v>
      </c>
      <c r="E8261" s="6" t="s">
        <v>31</v>
      </c>
    </row>
    <row r="8262" spans="1:5" ht="12" x14ac:dyDescent="0.2">
      <c r="A8262" s="6" t="s">
        <v>1350</v>
      </c>
      <c r="B8262" s="6" t="s">
        <v>31</v>
      </c>
      <c r="C8262" s="6" t="s">
        <v>31</v>
      </c>
      <c r="D8262" s="6" t="s">
        <v>31</v>
      </c>
      <c r="E8262" s="6" t="s">
        <v>31</v>
      </c>
    </row>
    <row r="8263" spans="1:5" ht="12" x14ac:dyDescent="0.2">
      <c r="A8263" s="6" t="s">
        <v>1351</v>
      </c>
      <c r="B8263" s="6" t="s">
        <v>31</v>
      </c>
      <c r="C8263" s="6" t="s">
        <v>31</v>
      </c>
      <c r="D8263" s="6" t="s">
        <v>31</v>
      </c>
      <c r="E8263" s="6" t="s">
        <v>31</v>
      </c>
    </row>
    <row r="8264" spans="1:5" ht="12" x14ac:dyDescent="0.2">
      <c r="A8264" s="6" t="s">
        <v>31</v>
      </c>
      <c r="B8264" s="6" t="s">
        <v>31</v>
      </c>
      <c r="C8264" s="6" t="s">
        <v>31</v>
      </c>
      <c r="D8264" s="6" t="s">
        <v>31</v>
      </c>
      <c r="E8264" s="6" t="s">
        <v>31</v>
      </c>
    </row>
    <row r="8265" spans="1:5" ht="12" x14ac:dyDescent="0.2">
      <c r="A8265" s="6" t="s">
        <v>4198</v>
      </c>
      <c r="B8265" s="6" t="s">
        <v>31</v>
      </c>
      <c r="C8265" s="6" t="s">
        <v>31</v>
      </c>
      <c r="D8265" s="6" t="s">
        <v>31</v>
      </c>
      <c r="E8265" s="6" t="s">
        <v>31</v>
      </c>
    </row>
    <row r="8266" spans="1:5" ht="12" x14ac:dyDescent="0.2">
      <c r="A8266" s="6" t="s">
        <v>4199</v>
      </c>
      <c r="B8266" s="6" t="s">
        <v>31</v>
      </c>
      <c r="C8266" s="6" t="s">
        <v>31</v>
      </c>
      <c r="D8266" s="6" t="s">
        <v>31</v>
      </c>
      <c r="E8266" s="6" t="s">
        <v>31</v>
      </c>
    </row>
    <row r="8267" spans="1:5" ht="12" x14ac:dyDescent="0.2">
      <c r="A8267" s="6" t="s">
        <v>1667</v>
      </c>
      <c r="B8267" s="6" t="s">
        <v>31</v>
      </c>
      <c r="C8267" s="6" t="s">
        <v>31</v>
      </c>
      <c r="D8267" s="6" t="s">
        <v>31</v>
      </c>
      <c r="E8267" s="6" t="s">
        <v>31</v>
      </c>
    </row>
    <row r="8268" spans="1:5" ht="12" x14ac:dyDescent="0.2">
      <c r="A8268" s="6" t="s">
        <v>1355</v>
      </c>
      <c r="B8268" s="6" t="s">
        <v>31</v>
      </c>
      <c r="C8268" s="6" t="s">
        <v>31</v>
      </c>
      <c r="D8268" s="6" t="s">
        <v>31</v>
      </c>
      <c r="E8268" s="6" t="s">
        <v>31</v>
      </c>
    </row>
    <row r="8269" spans="1:5" ht="12" x14ac:dyDescent="0.2">
      <c r="A8269" s="6" t="s">
        <v>1668</v>
      </c>
      <c r="B8269" s="6" t="s">
        <v>31</v>
      </c>
      <c r="C8269" s="6" t="s">
        <v>31</v>
      </c>
      <c r="D8269" s="6" t="s">
        <v>31</v>
      </c>
      <c r="E8269" s="6" t="s">
        <v>31</v>
      </c>
    </row>
    <row r="8270" spans="1:5" ht="12" x14ac:dyDescent="0.2">
      <c r="A8270" s="6" t="s">
        <v>4200</v>
      </c>
      <c r="B8270" s="6" t="s">
        <v>31</v>
      </c>
      <c r="C8270" s="6" t="s">
        <v>31</v>
      </c>
      <c r="D8270" s="6" t="s">
        <v>31</v>
      </c>
      <c r="E8270" s="6" t="s">
        <v>31</v>
      </c>
    </row>
    <row r="8271" spans="1:5" ht="12" x14ac:dyDescent="0.2">
      <c r="A8271" s="6" t="s">
        <v>4201</v>
      </c>
      <c r="B8271" s="9">
        <v>438</v>
      </c>
      <c r="C8271" s="9">
        <v>0</v>
      </c>
      <c r="D8271" s="9">
        <v>0</v>
      </c>
      <c r="E8271" s="9">
        <v>438</v>
      </c>
    </row>
    <row r="8272" spans="1:5" ht="12" x14ac:dyDescent="0.2">
      <c r="A8272" s="6" t="s">
        <v>1360</v>
      </c>
      <c r="B8272" s="6" t="s">
        <v>31</v>
      </c>
      <c r="C8272" s="6" t="s">
        <v>31</v>
      </c>
      <c r="D8272" s="6" t="s">
        <v>31</v>
      </c>
      <c r="E8272" s="6" t="s">
        <v>31</v>
      </c>
    </row>
    <row r="8273" spans="1:5" ht="12" x14ac:dyDescent="0.2">
      <c r="A8273" s="6" t="s">
        <v>4202</v>
      </c>
      <c r="B8273" s="9">
        <v>0</v>
      </c>
      <c r="C8273" s="9">
        <v>727.4</v>
      </c>
      <c r="D8273" s="9">
        <v>0</v>
      </c>
      <c r="E8273" s="9">
        <v>727.4</v>
      </c>
    </row>
    <row r="8274" spans="1:5" ht="12" x14ac:dyDescent="0.2">
      <c r="A8274" s="6" t="s">
        <v>1362</v>
      </c>
      <c r="B8274" s="6" t="s">
        <v>31</v>
      </c>
      <c r="C8274" s="6" t="s">
        <v>31</v>
      </c>
      <c r="D8274" s="6" t="s">
        <v>31</v>
      </c>
      <c r="E8274" s="6" t="s">
        <v>31</v>
      </c>
    </row>
    <row r="8275" spans="1:5" ht="12" x14ac:dyDescent="0.2">
      <c r="A8275" s="6" t="s">
        <v>4203</v>
      </c>
      <c r="B8275" s="9">
        <v>0</v>
      </c>
      <c r="C8275" s="9">
        <v>0</v>
      </c>
      <c r="D8275" s="9">
        <v>427.3</v>
      </c>
      <c r="E8275" s="9">
        <v>427.3</v>
      </c>
    </row>
    <row r="8276" spans="1:5" ht="12" x14ac:dyDescent="0.2">
      <c r="A8276" s="6" t="s">
        <v>1364</v>
      </c>
      <c r="B8276" s="6" t="s">
        <v>31</v>
      </c>
      <c r="C8276" s="6" t="s">
        <v>31</v>
      </c>
      <c r="D8276" s="6" t="s">
        <v>31</v>
      </c>
      <c r="E8276" s="6" t="s">
        <v>31</v>
      </c>
    </row>
    <row r="8277" spans="1:5" ht="12" x14ac:dyDescent="0.2">
      <c r="A8277" s="6" t="s">
        <v>1365</v>
      </c>
      <c r="B8277" s="9">
        <v>438</v>
      </c>
      <c r="C8277" s="9">
        <v>727.4</v>
      </c>
      <c r="D8277" s="9">
        <v>427.3</v>
      </c>
      <c r="E8277" s="9">
        <v>1592.7</v>
      </c>
    </row>
    <row r="8278" spans="1:5" ht="12" x14ac:dyDescent="0.2">
      <c r="A8278" s="6" t="s">
        <v>31</v>
      </c>
      <c r="B8278" s="6" t="s">
        <v>31</v>
      </c>
      <c r="C8278" s="6" t="s">
        <v>31</v>
      </c>
      <c r="D8278" s="6" t="s">
        <v>31</v>
      </c>
      <c r="E8278" s="6" t="s">
        <v>31</v>
      </c>
    </row>
    <row r="8279" spans="1:5" ht="12" x14ac:dyDescent="0.2">
      <c r="A8279" s="6" t="s">
        <v>31</v>
      </c>
      <c r="B8279" s="6" t="s">
        <v>31</v>
      </c>
      <c r="C8279" s="6" t="s">
        <v>31</v>
      </c>
      <c r="D8279" s="6" t="s">
        <v>31</v>
      </c>
      <c r="E8279" s="6" t="s">
        <v>31</v>
      </c>
    </row>
    <row r="8280" spans="1:5" ht="12" x14ac:dyDescent="0.2">
      <c r="A8280" s="6" t="s">
        <v>4237</v>
      </c>
      <c r="B8280" s="6" t="s">
        <v>31</v>
      </c>
      <c r="C8280" s="6" t="s">
        <v>31</v>
      </c>
      <c r="D8280" s="6" t="s">
        <v>31</v>
      </c>
      <c r="E8280" s="6" t="s">
        <v>31</v>
      </c>
    </row>
    <row r="8281" spans="1:5" ht="12" x14ac:dyDescent="0.2">
      <c r="A8281" s="6" t="s">
        <v>4238</v>
      </c>
      <c r="B8281" s="6" t="s">
        <v>31</v>
      </c>
      <c r="C8281" s="6" t="s">
        <v>31</v>
      </c>
      <c r="D8281" s="6" t="s">
        <v>31</v>
      </c>
      <c r="E8281" s="6" t="s">
        <v>31</v>
      </c>
    </row>
    <row r="8282" spans="1:5" ht="12" x14ac:dyDescent="0.2">
      <c r="A8282" s="6" t="s">
        <v>1806</v>
      </c>
      <c r="B8282" s="6" t="s">
        <v>31</v>
      </c>
      <c r="C8282" s="6" t="s">
        <v>31</v>
      </c>
      <c r="D8282" s="6" t="s">
        <v>31</v>
      </c>
      <c r="E8282" s="6" t="s">
        <v>31</v>
      </c>
    </row>
    <row r="8283" spans="1:5" ht="12" x14ac:dyDescent="0.2">
      <c r="A8283" s="6" t="s">
        <v>4239</v>
      </c>
      <c r="B8283" s="6" t="s">
        <v>31</v>
      </c>
      <c r="C8283" s="6" t="s">
        <v>31</v>
      </c>
      <c r="D8283" s="6" t="s">
        <v>31</v>
      </c>
      <c r="E8283" s="6" t="s">
        <v>31</v>
      </c>
    </row>
    <row r="8284" spans="1:5" ht="12" x14ac:dyDescent="0.2">
      <c r="A8284" s="6" t="s">
        <v>4240</v>
      </c>
      <c r="B8284" s="9">
        <v>428.8</v>
      </c>
      <c r="C8284" s="9">
        <v>0</v>
      </c>
      <c r="D8284" s="9">
        <v>0</v>
      </c>
      <c r="E8284" s="9">
        <v>428.8</v>
      </c>
    </row>
    <row r="8285" spans="1:5" ht="12" x14ac:dyDescent="0.2">
      <c r="A8285" s="6" t="s">
        <v>1809</v>
      </c>
      <c r="B8285" s="6" t="s">
        <v>31</v>
      </c>
      <c r="C8285" s="6" t="s">
        <v>31</v>
      </c>
      <c r="D8285" s="6" t="s">
        <v>31</v>
      </c>
      <c r="E8285" s="6" t="s">
        <v>31</v>
      </c>
    </row>
    <row r="8286" spans="1:5" ht="12" x14ac:dyDescent="0.2">
      <c r="A8286" s="6" t="s">
        <v>4241</v>
      </c>
      <c r="B8286" s="9">
        <v>0</v>
      </c>
      <c r="C8286" s="9">
        <v>1709.7</v>
      </c>
      <c r="D8286" s="9">
        <v>0</v>
      </c>
      <c r="E8286" s="9">
        <v>1709.7</v>
      </c>
    </row>
    <row r="8287" spans="1:5" ht="12" x14ac:dyDescent="0.2">
      <c r="A8287" s="6" t="s">
        <v>1811</v>
      </c>
      <c r="B8287" s="6" t="s">
        <v>31</v>
      </c>
      <c r="C8287" s="6" t="s">
        <v>31</v>
      </c>
      <c r="D8287" s="6" t="s">
        <v>31</v>
      </c>
      <c r="E8287" s="6" t="s">
        <v>31</v>
      </c>
    </row>
    <row r="8288" spans="1:5" ht="12" x14ac:dyDescent="0.2">
      <c r="A8288" s="6" t="s">
        <v>4242</v>
      </c>
      <c r="B8288" s="9">
        <v>0</v>
      </c>
      <c r="C8288" s="9">
        <v>0</v>
      </c>
      <c r="D8288" s="9">
        <v>492.3</v>
      </c>
      <c r="E8288" s="9">
        <v>492.3</v>
      </c>
    </row>
    <row r="8289" spans="1:5" ht="12" x14ac:dyDescent="0.2">
      <c r="A8289" s="6" t="s">
        <v>1813</v>
      </c>
      <c r="B8289" s="6" t="s">
        <v>31</v>
      </c>
      <c r="C8289" s="6" t="s">
        <v>31</v>
      </c>
      <c r="D8289" s="6" t="s">
        <v>31</v>
      </c>
      <c r="E8289" s="6" t="s">
        <v>31</v>
      </c>
    </row>
    <row r="8290" spans="1:5" ht="12" x14ac:dyDescent="0.2">
      <c r="A8290" s="6" t="s">
        <v>1503</v>
      </c>
      <c r="B8290" s="9">
        <v>428.8</v>
      </c>
      <c r="C8290" s="9">
        <v>1709.7</v>
      </c>
      <c r="D8290" s="9">
        <v>492.3</v>
      </c>
      <c r="E8290" s="9">
        <v>2630.8</v>
      </c>
    </row>
    <row r="8291" spans="1:5" ht="12" x14ac:dyDescent="0.2">
      <c r="A8291" s="6" t="s">
        <v>31</v>
      </c>
      <c r="B8291" s="6" t="s">
        <v>31</v>
      </c>
      <c r="C8291" s="6" t="s">
        <v>31</v>
      </c>
      <c r="D8291" s="6" t="s">
        <v>31</v>
      </c>
      <c r="E8291" s="6" t="s">
        <v>31</v>
      </c>
    </row>
    <row r="8292" spans="1:5" ht="12" x14ac:dyDescent="0.2">
      <c r="A8292" s="6" t="s">
        <v>31</v>
      </c>
      <c r="B8292" s="6" t="s">
        <v>31</v>
      </c>
      <c r="C8292" s="6" t="s">
        <v>31</v>
      </c>
      <c r="D8292" s="6" t="s">
        <v>31</v>
      </c>
      <c r="E8292" s="6" t="s">
        <v>31</v>
      </c>
    </row>
    <row r="8293" spans="1:5" ht="12" x14ac:dyDescent="0.2">
      <c r="A8293" s="6" t="s">
        <v>4210</v>
      </c>
      <c r="B8293" s="6" t="s">
        <v>31</v>
      </c>
      <c r="C8293" s="6" t="s">
        <v>31</v>
      </c>
      <c r="D8293" s="6" t="s">
        <v>31</v>
      </c>
      <c r="E8293" s="6" t="s">
        <v>31</v>
      </c>
    </row>
    <row r="8294" spans="1:5" ht="12" x14ac:dyDescent="0.2">
      <c r="A8294" s="6" t="s">
        <v>4211</v>
      </c>
      <c r="B8294" s="6" t="s">
        <v>31</v>
      </c>
      <c r="C8294" s="6" t="s">
        <v>31</v>
      </c>
      <c r="D8294" s="6" t="s">
        <v>31</v>
      </c>
      <c r="E8294" s="6" t="s">
        <v>31</v>
      </c>
    </row>
    <row r="8295" spans="1:5" ht="12" x14ac:dyDescent="0.2">
      <c r="A8295" s="6" t="s">
        <v>1578</v>
      </c>
      <c r="B8295" s="6" t="s">
        <v>31</v>
      </c>
      <c r="C8295" s="6" t="s">
        <v>31</v>
      </c>
      <c r="D8295" s="6" t="s">
        <v>31</v>
      </c>
      <c r="E8295" s="6" t="s">
        <v>31</v>
      </c>
    </row>
    <row r="8296" spans="1:5" ht="12" x14ac:dyDescent="0.2">
      <c r="A8296" s="6" t="s">
        <v>4243</v>
      </c>
      <c r="B8296" s="6" t="s">
        <v>31</v>
      </c>
      <c r="C8296" s="6" t="s">
        <v>31</v>
      </c>
      <c r="D8296" s="6" t="s">
        <v>31</v>
      </c>
      <c r="E8296" s="6" t="s">
        <v>31</v>
      </c>
    </row>
    <row r="8297" spans="1:5" ht="12" x14ac:dyDescent="0.2">
      <c r="A8297" s="6" t="s">
        <v>4244</v>
      </c>
      <c r="B8297" s="6" t="s">
        <v>31</v>
      </c>
      <c r="C8297" s="6" t="s">
        <v>31</v>
      </c>
      <c r="D8297" s="6" t="s">
        <v>31</v>
      </c>
      <c r="E8297" s="6" t="s">
        <v>31</v>
      </c>
    </row>
    <row r="8298" spans="1:5" ht="12" x14ac:dyDescent="0.2">
      <c r="A8298" s="6" t="s">
        <v>1581</v>
      </c>
      <c r="B8298" s="6" t="s">
        <v>31</v>
      </c>
      <c r="C8298" s="6" t="s">
        <v>31</v>
      </c>
      <c r="D8298" s="6" t="s">
        <v>31</v>
      </c>
      <c r="E8298" s="6" t="s">
        <v>31</v>
      </c>
    </row>
    <row r="8299" spans="1:5" ht="12" x14ac:dyDescent="0.2">
      <c r="A8299" s="6" t="s">
        <v>4214</v>
      </c>
      <c r="B8299" s="6" t="s">
        <v>31</v>
      </c>
      <c r="C8299" s="6" t="s">
        <v>31</v>
      </c>
      <c r="D8299" s="6" t="s">
        <v>31</v>
      </c>
      <c r="E8299" s="6" t="s">
        <v>31</v>
      </c>
    </row>
    <row r="8300" spans="1:5" ht="12" x14ac:dyDescent="0.2">
      <c r="A8300" s="6" t="s">
        <v>4245</v>
      </c>
      <c r="B8300" s="6" t="s">
        <v>31</v>
      </c>
      <c r="C8300" s="6" t="s">
        <v>31</v>
      </c>
      <c r="D8300" s="6" t="s">
        <v>31</v>
      </c>
      <c r="E8300" s="6" t="s">
        <v>31</v>
      </c>
    </row>
    <row r="8301" spans="1:5" ht="12" x14ac:dyDescent="0.2">
      <c r="A8301" s="6" t="s">
        <v>4246</v>
      </c>
      <c r="B8301" s="6" t="s">
        <v>31</v>
      </c>
      <c r="C8301" s="6" t="s">
        <v>31</v>
      </c>
      <c r="D8301" s="6" t="s">
        <v>31</v>
      </c>
      <c r="E8301" s="6" t="s">
        <v>31</v>
      </c>
    </row>
    <row r="8302" spans="1:5" ht="12" x14ac:dyDescent="0.2">
      <c r="A8302" s="6" t="s">
        <v>4247</v>
      </c>
      <c r="B8302" s="9">
        <v>1581.5</v>
      </c>
      <c r="C8302" s="9">
        <v>0</v>
      </c>
      <c r="D8302" s="9">
        <v>0</v>
      </c>
      <c r="E8302" s="9">
        <v>1581.5</v>
      </c>
    </row>
    <row r="8303" spans="1:5" ht="12" x14ac:dyDescent="0.2">
      <c r="A8303" s="6" t="s">
        <v>1586</v>
      </c>
      <c r="B8303" s="6" t="s">
        <v>31</v>
      </c>
      <c r="C8303" s="6" t="s">
        <v>31</v>
      </c>
      <c r="D8303" s="6" t="s">
        <v>31</v>
      </c>
      <c r="E8303" s="6" t="s">
        <v>31</v>
      </c>
    </row>
    <row r="8304" spans="1:5" ht="12" x14ac:dyDescent="0.2">
      <c r="A8304" s="6" t="s">
        <v>4248</v>
      </c>
      <c r="B8304" s="9">
        <v>0</v>
      </c>
      <c r="C8304" s="9">
        <v>2399.6</v>
      </c>
      <c r="D8304" s="9">
        <v>0</v>
      </c>
      <c r="E8304" s="9">
        <v>2399.6</v>
      </c>
    </row>
    <row r="8305" spans="1:5" ht="12" x14ac:dyDescent="0.2">
      <c r="A8305" s="6" t="s">
        <v>1588</v>
      </c>
      <c r="B8305" s="6" t="s">
        <v>31</v>
      </c>
      <c r="C8305" s="6" t="s">
        <v>31</v>
      </c>
      <c r="D8305" s="6" t="s">
        <v>31</v>
      </c>
      <c r="E8305" s="6" t="s">
        <v>31</v>
      </c>
    </row>
    <row r="8306" spans="1:5" ht="12" x14ac:dyDescent="0.2">
      <c r="A8306" s="6" t="s">
        <v>4249</v>
      </c>
      <c r="B8306" s="9">
        <v>0</v>
      </c>
      <c r="C8306" s="9">
        <v>0</v>
      </c>
      <c r="D8306" s="9">
        <v>1325</v>
      </c>
      <c r="E8306" s="9">
        <v>1325</v>
      </c>
    </row>
    <row r="8307" spans="1:5" ht="12" x14ac:dyDescent="0.2">
      <c r="A8307" s="6" t="s">
        <v>1590</v>
      </c>
      <c r="B8307" s="6" t="s">
        <v>31</v>
      </c>
      <c r="C8307" s="6" t="s">
        <v>31</v>
      </c>
      <c r="D8307" s="6" t="s">
        <v>31</v>
      </c>
      <c r="E8307" s="6" t="s">
        <v>31</v>
      </c>
    </row>
    <row r="8308" spans="1:5" ht="12" x14ac:dyDescent="0.2">
      <c r="A8308" s="6" t="s">
        <v>1591</v>
      </c>
      <c r="B8308" s="6" t="s">
        <v>31</v>
      </c>
      <c r="C8308" s="6" t="s">
        <v>31</v>
      </c>
      <c r="D8308" s="6" t="s">
        <v>31</v>
      </c>
      <c r="E8308" s="6" t="s">
        <v>31</v>
      </c>
    </row>
    <row r="8309" spans="1:5" ht="12" x14ac:dyDescent="0.2">
      <c r="A8309" s="6" t="s">
        <v>4250</v>
      </c>
      <c r="B8309" s="9">
        <v>0</v>
      </c>
      <c r="C8309" s="9">
        <v>0</v>
      </c>
      <c r="D8309" s="9">
        <v>20.2</v>
      </c>
      <c r="E8309" s="9">
        <v>20.2</v>
      </c>
    </row>
    <row r="8310" spans="1:5" ht="12" x14ac:dyDescent="0.2">
      <c r="A8310" s="6" t="s">
        <v>1593</v>
      </c>
      <c r="B8310" s="6" t="s">
        <v>31</v>
      </c>
      <c r="C8310" s="6" t="s">
        <v>31</v>
      </c>
      <c r="D8310" s="6" t="s">
        <v>31</v>
      </c>
      <c r="E8310" s="6" t="s">
        <v>31</v>
      </c>
    </row>
    <row r="8311" spans="1:5" ht="12" x14ac:dyDescent="0.2">
      <c r="A8311" s="6" t="s">
        <v>1467</v>
      </c>
      <c r="B8311" s="9">
        <v>1581.5</v>
      </c>
      <c r="C8311" s="9">
        <v>2399.6</v>
      </c>
      <c r="D8311" s="9">
        <v>1345.2</v>
      </c>
      <c r="E8311" s="9">
        <v>5326.3</v>
      </c>
    </row>
    <row r="8312" spans="1:5" ht="12" x14ac:dyDescent="0.2">
      <c r="A8312" s="6" t="s">
        <v>31</v>
      </c>
      <c r="B8312" s="6" t="s">
        <v>31</v>
      </c>
      <c r="C8312" s="6" t="s">
        <v>31</v>
      </c>
      <c r="D8312" s="6" t="s">
        <v>31</v>
      </c>
      <c r="E8312" s="6" t="s">
        <v>31</v>
      </c>
    </row>
    <row r="8313" spans="1:5" ht="12" x14ac:dyDescent="0.2">
      <c r="A8313" s="6" t="s">
        <v>31</v>
      </c>
      <c r="B8313" s="6" t="s">
        <v>31</v>
      </c>
      <c r="C8313" s="6" t="s">
        <v>31</v>
      </c>
      <c r="D8313" s="6" t="s">
        <v>31</v>
      </c>
      <c r="E8313" s="6" t="s">
        <v>31</v>
      </c>
    </row>
    <row r="8314" spans="1:5" ht="12" x14ac:dyDescent="0.2">
      <c r="A8314" s="7" t="s">
        <v>4251</v>
      </c>
      <c r="B8314" s="8">
        <v>1881</v>
      </c>
      <c r="C8314" s="8">
        <v>3228</v>
      </c>
      <c r="D8314" s="8">
        <v>1743</v>
      </c>
      <c r="E8314" s="8">
        <v>6852</v>
      </c>
    </row>
    <row r="8315" spans="1:5" ht="12" x14ac:dyDescent="0.2">
      <c r="A8315" s="6" t="s">
        <v>4197</v>
      </c>
      <c r="B8315" s="6" t="s">
        <v>31</v>
      </c>
      <c r="C8315" s="6" t="s">
        <v>31</v>
      </c>
      <c r="D8315" s="6" t="s">
        <v>31</v>
      </c>
      <c r="E8315" s="6" t="s">
        <v>31</v>
      </c>
    </row>
    <row r="8316" spans="1:5" ht="12" x14ac:dyDescent="0.2">
      <c r="A8316" s="6" t="s">
        <v>1757</v>
      </c>
      <c r="B8316" s="6" t="s">
        <v>31</v>
      </c>
      <c r="C8316" s="6" t="s">
        <v>31</v>
      </c>
      <c r="D8316" s="6" t="s">
        <v>31</v>
      </c>
      <c r="E8316" s="6" t="s">
        <v>31</v>
      </c>
    </row>
    <row r="8317" spans="1:5" ht="12" x14ac:dyDescent="0.2">
      <c r="A8317" s="6" t="s">
        <v>31</v>
      </c>
      <c r="B8317" s="6" t="s">
        <v>31</v>
      </c>
      <c r="C8317" s="6" t="s">
        <v>31</v>
      </c>
      <c r="D8317" s="6" t="s">
        <v>31</v>
      </c>
      <c r="E8317" s="6" t="s">
        <v>31</v>
      </c>
    </row>
    <row r="8318" spans="1:5" ht="12" x14ac:dyDescent="0.2">
      <c r="A8318" s="6" t="s">
        <v>1349</v>
      </c>
      <c r="B8318" s="6" t="s">
        <v>31</v>
      </c>
      <c r="C8318" s="6" t="s">
        <v>31</v>
      </c>
      <c r="D8318" s="6" t="s">
        <v>31</v>
      </c>
      <c r="E8318" s="6" t="s">
        <v>31</v>
      </c>
    </row>
    <row r="8319" spans="1:5" ht="12" x14ac:dyDescent="0.2">
      <c r="A8319" s="6" t="s">
        <v>1350</v>
      </c>
      <c r="B8319" s="6" t="s">
        <v>31</v>
      </c>
      <c r="C8319" s="6" t="s">
        <v>31</v>
      </c>
      <c r="D8319" s="6" t="s">
        <v>31</v>
      </c>
      <c r="E8319" s="6" t="s">
        <v>31</v>
      </c>
    </row>
    <row r="8320" spans="1:5" ht="12" x14ac:dyDescent="0.2">
      <c r="A8320" s="6" t="s">
        <v>1351</v>
      </c>
      <c r="B8320" s="6" t="s">
        <v>31</v>
      </c>
      <c r="C8320" s="6" t="s">
        <v>31</v>
      </c>
      <c r="D8320" s="6" t="s">
        <v>31</v>
      </c>
      <c r="E8320" s="6" t="s">
        <v>31</v>
      </c>
    </row>
    <row r="8321" spans="1:5" ht="12" x14ac:dyDescent="0.2">
      <c r="A8321" s="6" t="s">
        <v>31</v>
      </c>
      <c r="B8321" s="6" t="s">
        <v>31</v>
      </c>
      <c r="C8321" s="6" t="s">
        <v>31</v>
      </c>
      <c r="D8321" s="6" t="s">
        <v>31</v>
      </c>
      <c r="E8321" s="6" t="s">
        <v>31</v>
      </c>
    </row>
    <row r="8322" spans="1:5" ht="12" x14ac:dyDescent="0.2">
      <c r="A8322" s="6" t="s">
        <v>4252</v>
      </c>
      <c r="B8322" s="6" t="s">
        <v>31</v>
      </c>
      <c r="C8322" s="6" t="s">
        <v>31</v>
      </c>
      <c r="D8322" s="6" t="s">
        <v>31</v>
      </c>
      <c r="E8322" s="6" t="s">
        <v>31</v>
      </c>
    </row>
    <row r="8323" spans="1:5" ht="12" x14ac:dyDescent="0.2">
      <c r="A8323" s="6" t="s">
        <v>4199</v>
      </c>
      <c r="B8323" s="6" t="s">
        <v>31</v>
      </c>
      <c r="C8323" s="6" t="s">
        <v>31</v>
      </c>
      <c r="D8323" s="6" t="s">
        <v>31</v>
      </c>
      <c r="E8323" s="6" t="s">
        <v>31</v>
      </c>
    </row>
    <row r="8324" spans="1:5" ht="12" x14ac:dyDescent="0.2">
      <c r="A8324" s="6" t="s">
        <v>1557</v>
      </c>
      <c r="B8324" s="6" t="s">
        <v>31</v>
      </c>
      <c r="C8324" s="6" t="s">
        <v>31</v>
      </c>
      <c r="D8324" s="6" t="s">
        <v>31</v>
      </c>
      <c r="E8324" s="6" t="s">
        <v>31</v>
      </c>
    </row>
    <row r="8325" spans="1:5" ht="12" x14ac:dyDescent="0.2">
      <c r="A8325" s="6" t="s">
        <v>1370</v>
      </c>
      <c r="B8325" s="6" t="s">
        <v>31</v>
      </c>
      <c r="C8325" s="6" t="s">
        <v>31</v>
      </c>
      <c r="D8325" s="6" t="s">
        <v>31</v>
      </c>
      <c r="E8325" s="6" t="s">
        <v>31</v>
      </c>
    </row>
    <row r="8326" spans="1:5" ht="12" x14ac:dyDescent="0.2">
      <c r="A8326" s="6" t="s">
        <v>1558</v>
      </c>
      <c r="B8326" s="6" t="s">
        <v>31</v>
      </c>
      <c r="C8326" s="6" t="s">
        <v>31</v>
      </c>
      <c r="D8326" s="6" t="s">
        <v>31</v>
      </c>
      <c r="E8326" s="6" t="s">
        <v>31</v>
      </c>
    </row>
    <row r="8327" spans="1:5" ht="12" x14ac:dyDescent="0.2">
      <c r="A8327" s="6" t="s">
        <v>1637</v>
      </c>
      <c r="B8327" s="6" t="s">
        <v>31</v>
      </c>
      <c r="C8327" s="6" t="s">
        <v>31</v>
      </c>
      <c r="D8327" s="6" t="s">
        <v>31</v>
      </c>
      <c r="E8327" s="6" t="s">
        <v>31</v>
      </c>
    </row>
    <row r="8328" spans="1:5" ht="12" x14ac:dyDescent="0.2">
      <c r="A8328" s="6" t="s">
        <v>1638</v>
      </c>
      <c r="B8328" s="9">
        <v>438.4</v>
      </c>
      <c r="C8328" s="9">
        <v>0</v>
      </c>
      <c r="D8328" s="9">
        <v>0</v>
      </c>
      <c r="E8328" s="9">
        <v>438.4</v>
      </c>
    </row>
    <row r="8329" spans="1:5" ht="12" x14ac:dyDescent="0.2">
      <c r="A8329" s="6" t="s">
        <v>1375</v>
      </c>
      <c r="B8329" s="6" t="s">
        <v>31</v>
      </c>
      <c r="C8329" s="6" t="s">
        <v>31</v>
      </c>
      <c r="D8329" s="6" t="s">
        <v>31</v>
      </c>
      <c r="E8329" s="6" t="s">
        <v>31</v>
      </c>
    </row>
    <row r="8330" spans="1:5" ht="12" x14ac:dyDescent="0.2">
      <c r="A8330" s="6" t="s">
        <v>1639</v>
      </c>
      <c r="B8330" s="9">
        <v>0</v>
      </c>
      <c r="C8330" s="9">
        <v>437.6</v>
      </c>
      <c r="D8330" s="9">
        <v>0</v>
      </c>
      <c r="E8330" s="9">
        <v>437.6</v>
      </c>
    </row>
    <row r="8331" spans="1:5" ht="12" x14ac:dyDescent="0.2">
      <c r="A8331" s="6" t="s">
        <v>1377</v>
      </c>
      <c r="B8331" s="6" t="s">
        <v>31</v>
      </c>
      <c r="C8331" s="6" t="s">
        <v>31</v>
      </c>
      <c r="D8331" s="6" t="s">
        <v>31</v>
      </c>
      <c r="E8331" s="6" t="s">
        <v>31</v>
      </c>
    </row>
    <row r="8332" spans="1:5" ht="12" x14ac:dyDescent="0.2">
      <c r="A8332" s="6" t="s">
        <v>1640</v>
      </c>
      <c r="B8332" s="9">
        <v>0</v>
      </c>
      <c r="C8332" s="9">
        <v>0</v>
      </c>
      <c r="D8332" s="9">
        <v>346.1</v>
      </c>
      <c r="E8332" s="9">
        <v>346.1</v>
      </c>
    </row>
    <row r="8333" spans="1:5" ht="12" x14ac:dyDescent="0.2">
      <c r="A8333" s="6" t="s">
        <v>1379</v>
      </c>
      <c r="B8333" s="6" t="s">
        <v>31</v>
      </c>
      <c r="C8333" s="6" t="s">
        <v>31</v>
      </c>
      <c r="D8333" s="6" t="s">
        <v>31</v>
      </c>
      <c r="E8333" s="6" t="s">
        <v>31</v>
      </c>
    </row>
    <row r="8334" spans="1:5" ht="12" x14ac:dyDescent="0.2">
      <c r="A8334" s="6" t="s">
        <v>1365</v>
      </c>
      <c r="B8334" s="9">
        <v>438.4</v>
      </c>
      <c r="C8334" s="9">
        <v>437.6</v>
      </c>
      <c r="D8334" s="9">
        <v>346.1</v>
      </c>
      <c r="E8334" s="9">
        <v>1222.0999999999999</v>
      </c>
    </row>
    <row r="8335" spans="1:5" ht="12" x14ac:dyDescent="0.2">
      <c r="A8335" s="6" t="s">
        <v>31</v>
      </c>
      <c r="B8335" s="6" t="s">
        <v>31</v>
      </c>
      <c r="C8335" s="6" t="s">
        <v>31</v>
      </c>
      <c r="D8335" s="6" t="s">
        <v>31</v>
      </c>
      <c r="E8335" s="6" t="s">
        <v>31</v>
      </c>
    </row>
    <row r="8336" spans="1:5" ht="12" x14ac:dyDescent="0.2">
      <c r="A8336" s="6" t="s">
        <v>31</v>
      </c>
      <c r="B8336" s="6" t="s">
        <v>31</v>
      </c>
      <c r="C8336" s="6" t="s">
        <v>31</v>
      </c>
      <c r="D8336" s="6" t="s">
        <v>31</v>
      </c>
      <c r="E8336" s="6" t="s">
        <v>31</v>
      </c>
    </row>
    <row r="8337" spans="1:5" ht="12" x14ac:dyDescent="0.2">
      <c r="A8337" s="6" t="s">
        <v>4204</v>
      </c>
      <c r="B8337" s="6" t="s">
        <v>31</v>
      </c>
      <c r="C8337" s="6" t="s">
        <v>31</v>
      </c>
      <c r="D8337" s="6" t="s">
        <v>31</v>
      </c>
      <c r="E8337" s="6" t="s">
        <v>31</v>
      </c>
    </row>
    <row r="8338" spans="1:5" ht="12" x14ac:dyDescent="0.2">
      <c r="A8338" s="6" t="s">
        <v>4205</v>
      </c>
      <c r="B8338" s="6" t="s">
        <v>31</v>
      </c>
      <c r="C8338" s="6" t="s">
        <v>31</v>
      </c>
      <c r="D8338" s="6" t="s">
        <v>31</v>
      </c>
      <c r="E8338" s="6" t="s">
        <v>31</v>
      </c>
    </row>
    <row r="8339" spans="1:5" ht="12" x14ac:dyDescent="0.2">
      <c r="A8339" s="6" t="s">
        <v>1680</v>
      </c>
      <c r="B8339" s="6" t="s">
        <v>31</v>
      </c>
      <c r="C8339" s="6" t="s">
        <v>31</v>
      </c>
      <c r="D8339" s="6" t="s">
        <v>31</v>
      </c>
      <c r="E8339" s="6" t="s">
        <v>31</v>
      </c>
    </row>
    <row r="8340" spans="1:5" ht="12" x14ac:dyDescent="0.2">
      <c r="A8340" s="6" t="s">
        <v>4206</v>
      </c>
      <c r="B8340" s="6" t="s">
        <v>31</v>
      </c>
      <c r="C8340" s="6" t="s">
        <v>31</v>
      </c>
      <c r="D8340" s="6" t="s">
        <v>31</v>
      </c>
      <c r="E8340" s="6" t="s">
        <v>31</v>
      </c>
    </row>
    <row r="8341" spans="1:5" ht="12" x14ac:dyDescent="0.2">
      <c r="A8341" s="6" t="s">
        <v>4207</v>
      </c>
      <c r="B8341" s="9">
        <v>319</v>
      </c>
      <c r="C8341" s="9">
        <v>0</v>
      </c>
      <c r="D8341" s="9">
        <v>0</v>
      </c>
      <c r="E8341" s="9">
        <v>319</v>
      </c>
    </row>
    <row r="8342" spans="1:5" ht="12" x14ac:dyDescent="0.2">
      <c r="A8342" s="6" t="s">
        <v>1683</v>
      </c>
      <c r="B8342" s="6" t="s">
        <v>31</v>
      </c>
      <c r="C8342" s="6" t="s">
        <v>31</v>
      </c>
      <c r="D8342" s="6" t="s">
        <v>31</v>
      </c>
      <c r="E8342" s="6" t="s">
        <v>31</v>
      </c>
    </row>
    <row r="8343" spans="1:5" ht="12" x14ac:dyDescent="0.2">
      <c r="A8343" s="6" t="s">
        <v>4208</v>
      </c>
      <c r="B8343" s="9">
        <v>0</v>
      </c>
      <c r="C8343" s="9">
        <v>1085.5</v>
      </c>
      <c r="D8343" s="9">
        <v>0</v>
      </c>
      <c r="E8343" s="9">
        <v>1085.5</v>
      </c>
    </row>
    <row r="8344" spans="1:5" ht="12" x14ac:dyDescent="0.2">
      <c r="A8344" s="6" t="s">
        <v>1685</v>
      </c>
      <c r="B8344" s="6" t="s">
        <v>31</v>
      </c>
      <c r="C8344" s="6" t="s">
        <v>31</v>
      </c>
      <c r="D8344" s="6" t="s">
        <v>31</v>
      </c>
      <c r="E8344" s="6" t="s">
        <v>31</v>
      </c>
    </row>
    <row r="8345" spans="1:5" ht="12" x14ac:dyDescent="0.2">
      <c r="A8345" s="6" t="s">
        <v>4209</v>
      </c>
      <c r="B8345" s="9">
        <v>0</v>
      </c>
      <c r="C8345" s="9">
        <v>0</v>
      </c>
      <c r="D8345" s="9">
        <v>441.4</v>
      </c>
      <c r="E8345" s="9">
        <v>441.4</v>
      </c>
    </row>
    <row r="8346" spans="1:5" ht="12" x14ac:dyDescent="0.2">
      <c r="A8346" s="6" t="s">
        <v>1687</v>
      </c>
      <c r="B8346" s="6" t="s">
        <v>31</v>
      </c>
      <c r="C8346" s="6" t="s">
        <v>31</v>
      </c>
      <c r="D8346" s="6" t="s">
        <v>31</v>
      </c>
      <c r="E8346" s="6" t="s">
        <v>31</v>
      </c>
    </row>
    <row r="8347" spans="1:5" ht="12" x14ac:dyDescent="0.2">
      <c r="A8347" s="6" t="s">
        <v>1503</v>
      </c>
      <c r="B8347" s="9">
        <v>319</v>
      </c>
      <c r="C8347" s="9">
        <v>1085.5</v>
      </c>
      <c r="D8347" s="9">
        <v>441.4</v>
      </c>
      <c r="E8347" s="9">
        <v>1845.9</v>
      </c>
    </row>
    <row r="8348" spans="1:5" ht="12" x14ac:dyDescent="0.2">
      <c r="A8348" s="6" t="s">
        <v>31</v>
      </c>
      <c r="B8348" s="6" t="s">
        <v>31</v>
      </c>
      <c r="C8348" s="6" t="s">
        <v>31</v>
      </c>
      <c r="D8348" s="6" t="s">
        <v>31</v>
      </c>
      <c r="E8348" s="6" t="s">
        <v>31</v>
      </c>
    </row>
    <row r="8349" spans="1:5" ht="12" x14ac:dyDescent="0.2">
      <c r="A8349" s="6" t="s">
        <v>31</v>
      </c>
      <c r="B8349" s="6" t="s">
        <v>31</v>
      </c>
      <c r="C8349" s="6" t="s">
        <v>31</v>
      </c>
      <c r="D8349" s="6" t="s">
        <v>31</v>
      </c>
      <c r="E8349" s="6" t="s">
        <v>31</v>
      </c>
    </row>
    <row r="8350" spans="1:5" ht="12" x14ac:dyDescent="0.2">
      <c r="A8350" s="6" t="s">
        <v>4210</v>
      </c>
      <c r="B8350" s="6" t="s">
        <v>31</v>
      </c>
      <c r="C8350" s="6" t="s">
        <v>31</v>
      </c>
      <c r="D8350" s="6" t="s">
        <v>31</v>
      </c>
      <c r="E8350" s="6" t="s">
        <v>31</v>
      </c>
    </row>
    <row r="8351" spans="1:5" ht="12" x14ac:dyDescent="0.2">
      <c r="A8351" s="6" t="s">
        <v>4211</v>
      </c>
      <c r="B8351" s="6" t="s">
        <v>31</v>
      </c>
      <c r="C8351" s="6" t="s">
        <v>31</v>
      </c>
      <c r="D8351" s="6" t="s">
        <v>31</v>
      </c>
      <c r="E8351" s="6" t="s">
        <v>31</v>
      </c>
    </row>
    <row r="8352" spans="1:5" ht="12" x14ac:dyDescent="0.2">
      <c r="A8352" s="6" t="s">
        <v>1578</v>
      </c>
      <c r="B8352" s="6" t="s">
        <v>31</v>
      </c>
      <c r="C8352" s="6" t="s">
        <v>31</v>
      </c>
      <c r="D8352" s="6" t="s">
        <v>31</v>
      </c>
      <c r="E8352" s="6" t="s">
        <v>31</v>
      </c>
    </row>
    <row r="8353" spans="1:5" ht="12" x14ac:dyDescent="0.2">
      <c r="A8353" s="6" t="s">
        <v>4212</v>
      </c>
      <c r="B8353" s="6" t="s">
        <v>31</v>
      </c>
      <c r="C8353" s="6" t="s">
        <v>31</v>
      </c>
      <c r="D8353" s="6" t="s">
        <v>31</v>
      </c>
      <c r="E8353" s="6" t="s">
        <v>31</v>
      </c>
    </row>
    <row r="8354" spans="1:5" ht="12" x14ac:dyDescent="0.2">
      <c r="A8354" s="6" t="s">
        <v>4213</v>
      </c>
      <c r="B8354" s="6" t="s">
        <v>31</v>
      </c>
      <c r="C8354" s="6" t="s">
        <v>31</v>
      </c>
      <c r="D8354" s="6" t="s">
        <v>31</v>
      </c>
      <c r="E8354" s="6" t="s">
        <v>31</v>
      </c>
    </row>
    <row r="8355" spans="1:5" ht="12" x14ac:dyDescent="0.2">
      <c r="A8355" s="6" t="s">
        <v>1581</v>
      </c>
      <c r="B8355" s="6" t="s">
        <v>31</v>
      </c>
      <c r="C8355" s="6" t="s">
        <v>31</v>
      </c>
      <c r="D8355" s="6" t="s">
        <v>31</v>
      </c>
      <c r="E8355" s="6" t="s">
        <v>31</v>
      </c>
    </row>
    <row r="8356" spans="1:5" ht="12" x14ac:dyDescent="0.2">
      <c r="A8356" s="6" t="s">
        <v>4214</v>
      </c>
      <c r="B8356" s="6" t="s">
        <v>31</v>
      </c>
      <c r="C8356" s="6" t="s">
        <v>31</v>
      </c>
      <c r="D8356" s="6" t="s">
        <v>31</v>
      </c>
      <c r="E8356" s="6" t="s">
        <v>31</v>
      </c>
    </row>
    <row r="8357" spans="1:5" ht="12" x14ac:dyDescent="0.2">
      <c r="A8357" s="6" t="s">
        <v>4215</v>
      </c>
      <c r="B8357" s="6" t="s">
        <v>31</v>
      </c>
      <c r="C8357" s="6" t="s">
        <v>31</v>
      </c>
      <c r="D8357" s="6" t="s">
        <v>31</v>
      </c>
      <c r="E8357" s="6" t="s">
        <v>31</v>
      </c>
    </row>
    <row r="8358" spans="1:5" ht="12" x14ac:dyDescent="0.2">
      <c r="A8358" s="6" t="s">
        <v>4216</v>
      </c>
      <c r="B8358" s="6" t="s">
        <v>31</v>
      </c>
      <c r="C8358" s="6" t="s">
        <v>31</v>
      </c>
      <c r="D8358" s="6" t="s">
        <v>31</v>
      </c>
      <c r="E8358" s="6" t="s">
        <v>31</v>
      </c>
    </row>
    <row r="8359" spans="1:5" ht="12" x14ac:dyDescent="0.2">
      <c r="A8359" s="6" t="s">
        <v>4217</v>
      </c>
      <c r="B8359" s="9">
        <v>1123.8</v>
      </c>
      <c r="C8359" s="9">
        <v>0</v>
      </c>
      <c r="D8359" s="9">
        <v>0</v>
      </c>
      <c r="E8359" s="9">
        <v>1123.8</v>
      </c>
    </row>
    <row r="8360" spans="1:5" ht="12" x14ac:dyDescent="0.2">
      <c r="A8360" s="6" t="s">
        <v>1586</v>
      </c>
      <c r="B8360" s="6" t="s">
        <v>31</v>
      </c>
      <c r="C8360" s="6" t="s">
        <v>31</v>
      </c>
      <c r="D8360" s="6" t="s">
        <v>31</v>
      </c>
      <c r="E8360" s="6" t="s">
        <v>31</v>
      </c>
    </row>
    <row r="8361" spans="1:5" ht="12" x14ac:dyDescent="0.2">
      <c r="A8361" s="6" t="s">
        <v>4218</v>
      </c>
      <c r="B8361" s="9">
        <v>0</v>
      </c>
      <c r="C8361" s="9">
        <v>1705.2</v>
      </c>
      <c r="D8361" s="9">
        <v>0</v>
      </c>
      <c r="E8361" s="9">
        <v>1705.2</v>
      </c>
    </row>
    <row r="8362" spans="1:5" ht="12" x14ac:dyDescent="0.2">
      <c r="A8362" s="6" t="s">
        <v>1588</v>
      </c>
      <c r="B8362" s="6" t="s">
        <v>31</v>
      </c>
      <c r="C8362" s="6" t="s">
        <v>31</v>
      </c>
      <c r="D8362" s="6" t="s">
        <v>31</v>
      </c>
      <c r="E8362" s="6" t="s">
        <v>31</v>
      </c>
    </row>
    <row r="8363" spans="1:5" ht="12" x14ac:dyDescent="0.2">
      <c r="A8363" s="6" t="s">
        <v>4219</v>
      </c>
      <c r="B8363" s="9">
        <v>0</v>
      </c>
      <c r="C8363" s="9">
        <v>0</v>
      </c>
      <c r="D8363" s="9">
        <v>941.6</v>
      </c>
      <c r="E8363" s="9">
        <v>941.6</v>
      </c>
    </row>
    <row r="8364" spans="1:5" ht="12" x14ac:dyDescent="0.2">
      <c r="A8364" s="6" t="s">
        <v>1590</v>
      </c>
      <c r="B8364" s="6" t="s">
        <v>31</v>
      </c>
      <c r="C8364" s="6" t="s">
        <v>31</v>
      </c>
      <c r="D8364" s="6" t="s">
        <v>31</v>
      </c>
      <c r="E8364" s="6" t="s">
        <v>31</v>
      </c>
    </row>
    <row r="8365" spans="1:5" ht="12" x14ac:dyDescent="0.2">
      <c r="A8365" s="6" t="s">
        <v>1591</v>
      </c>
      <c r="B8365" s="6" t="s">
        <v>31</v>
      </c>
      <c r="C8365" s="6" t="s">
        <v>31</v>
      </c>
      <c r="D8365" s="6" t="s">
        <v>31</v>
      </c>
      <c r="E8365" s="6" t="s">
        <v>31</v>
      </c>
    </row>
    <row r="8366" spans="1:5" ht="12" x14ac:dyDescent="0.2">
      <c r="A8366" s="6" t="s">
        <v>4220</v>
      </c>
      <c r="B8366" s="9">
        <v>0</v>
      </c>
      <c r="C8366" s="9">
        <v>0</v>
      </c>
      <c r="D8366" s="9">
        <v>14.4</v>
      </c>
      <c r="E8366" s="9">
        <v>14.4</v>
      </c>
    </row>
    <row r="8367" spans="1:5" ht="12" x14ac:dyDescent="0.2">
      <c r="A8367" s="6" t="s">
        <v>1593</v>
      </c>
      <c r="B8367" s="6" t="s">
        <v>31</v>
      </c>
      <c r="C8367" s="6" t="s">
        <v>31</v>
      </c>
      <c r="D8367" s="6" t="s">
        <v>31</v>
      </c>
      <c r="E8367" s="6" t="s">
        <v>31</v>
      </c>
    </row>
    <row r="8368" spans="1:5" ht="12" x14ac:dyDescent="0.2">
      <c r="A8368" s="6" t="s">
        <v>1467</v>
      </c>
      <c r="B8368" s="9">
        <v>1123.8</v>
      </c>
      <c r="C8368" s="9">
        <v>1705.2</v>
      </c>
      <c r="D8368" s="9">
        <v>956</v>
      </c>
      <c r="E8368" s="9">
        <v>3785</v>
      </c>
    </row>
    <row r="8369" spans="1:5" ht="12" x14ac:dyDescent="0.2">
      <c r="A8369" s="6" t="s">
        <v>31</v>
      </c>
      <c r="B8369" s="6" t="s">
        <v>31</v>
      </c>
      <c r="C8369" s="6" t="s">
        <v>31</v>
      </c>
      <c r="D8369" s="6" t="s">
        <v>31</v>
      </c>
      <c r="E8369" s="6" t="s">
        <v>31</v>
      </c>
    </row>
    <row r="8370" spans="1:5" ht="12" x14ac:dyDescent="0.2">
      <c r="A8370" s="6" t="s">
        <v>31</v>
      </c>
      <c r="B8370" s="6" t="s">
        <v>31</v>
      </c>
      <c r="C8370" s="6" t="s">
        <v>31</v>
      </c>
      <c r="D8370" s="6" t="s">
        <v>31</v>
      </c>
      <c r="E8370" s="6" t="s">
        <v>31</v>
      </c>
    </row>
    <row r="8371" spans="1:5" ht="12" x14ac:dyDescent="0.2">
      <c r="A8371" s="6" t="s">
        <v>31</v>
      </c>
      <c r="B8371" s="6" t="s">
        <v>31</v>
      </c>
      <c r="C8371" s="6" t="s">
        <v>31</v>
      </c>
      <c r="D8371" s="6" t="s">
        <v>31</v>
      </c>
      <c r="E8371" s="6" t="s">
        <v>31</v>
      </c>
    </row>
    <row r="8372" spans="1:5" ht="12" x14ac:dyDescent="0.2">
      <c r="A8372" s="7" t="s">
        <v>4253</v>
      </c>
      <c r="B8372" s="8">
        <v>1746</v>
      </c>
      <c r="C8372" s="8">
        <v>2621</v>
      </c>
      <c r="D8372" s="8">
        <v>1514</v>
      </c>
      <c r="E8372" s="8">
        <v>5881</v>
      </c>
    </row>
    <row r="8373" spans="1:5" ht="12" x14ac:dyDescent="0.2">
      <c r="A8373" s="6" t="s">
        <v>4197</v>
      </c>
      <c r="B8373" s="6" t="s">
        <v>31</v>
      </c>
      <c r="C8373" s="6" t="s">
        <v>31</v>
      </c>
      <c r="D8373" s="6" t="s">
        <v>31</v>
      </c>
      <c r="E8373" s="6" t="s">
        <v>31</v>
      </c>
    </row>
    <row r="8374" spans="1:5" ht="12" x14ac:dyDescent="0.2">
      <c r="A8374" s="6" t="s">
        <v>1757</v>
      </c>
      <c r="B8374" s="6" t="s">
        <v>31</v>
      </c>
      <c r="C8374" s="6" t="s">
        <v>31</v>
      </c>
      <c r="D8374" s="6" t="s">
        <v>31</v>
      </c>
      <c r="E8374" s="6" t="s">
        <v>31</v>
      </c>
    </row>
    <row r="8375" spans="1:5" ht="12" x14ac:dyDescent="0.2">
      <c r="A8375" s="6" t="s">
        <v>31</v>
      </c>
      <c r="B8375" s="6" t="s">
        <v>31</v>
      </c>
      <c r="C8375" s="6" t="s">
        <v>31</v>
      </c>
      <c r="D8375" s="6" t="s">
        <v>31</v>
      </c>
      <c r="E8375" s="6" t="s">
        <v>31</v>
      </c>
    </row>
    <row r="8376" spans="1:5" ht="12" x14ac:dyDescent="0.2">
      <c r="A8376" s="6" t="s">
        <v>1349</v>
      </c>
      <c r="B8376" s="6" t="s">
        <v>31</v>
      </c>
      <c r="C8376" s="6" t="s">
        <v>31</v>
      </c>
      <c r="D8376" s="6" t="s">
        <v>31</v>
      </c>
      <c r="E8376" s="6" t="s">
        <v>31</v>
      </c>
    </row>
    <row r="8377" spans="1:5" ht="12" x14ac:dyDescent="0.2">
      <c r="A8377" s="6" t="s">
        <v>1350</v>
      </c>
      <c r="B8377" s="6" t="s">
        <v>31</v>
      </c>
      <c r="C8377" s="6" t="s">
        <v>31</v>
      </c>
      <c r="D8377" s="6" t="s">
        <v>31</v>
      </c>
      <c r="E8377" s="6" t="s">
        <v>31</v>
      </c>
    </row>
    <row r="8378" spans="1:5" ht="12" x14ac:dyDescent="0.2">
      <c r="A8378" s="6" t="s">
        <v>1351</v>
      </c>
      <c r="B8378" s="6" t="s">
        <v>31</v>
      </c>
      <c r="C8378" s="6" t="s">
        <v>31</v>
      </c>
      <c r="D8378" s="6" t="s">
        <v>31</v>
      </c>
      <c r="E8378" s="6" t="s">
        <v>31</v>
      </c>
    </row>
    <row r="8379" spans="1:5" ht="12" x14ac:dyDescent="0.2">
      <c r="A8379" s="6" t="s">
        <v>31</v>
      </c>
      <c r="B8379" s="6" t="s">
        <v>31</v>
      </c>
      <c r="C8379" s="6" t="s">
        <v>31</v>
      </c>
      <c r="D8379" s="6" t="s">
        <v>31</v>
      </c>
      <c r="E8379" s="6" t="s">
        <v>31</v>
      </c>
    </row>
    <row r="8380" spans="1:5" ht="12" x14ac:dyDescent="0.2">
      <c r="A8380" s="6" t="s">
        <v>4252</v>
      </c>
      <c r="B8380" s="6" t="s">
        <v>31</v>
      </c>
      <c r="C8380" s="6" t="s">
        <v>31</v>
      </c>
      <c r="D8380" s="6" t="s">
        <v>31</v>
      </c>
      <c r="E8380" s="6" t="s">
        <v>31</v>
      </c>
    </row>
    <row r="8381" spans="1:5" ht="12" x14ac:dyDescent="0.2">
      <c r="A8381" s="6" t="s">
        <v>4199</v>
      </c>
      <c r="B8381" s="6" t="s">
        <v>31</v>
      </c>
      <c r="C8381" s="6" t="s">
        <v>31</v>
      </c>
      <c r="D8381" s="6" t="s">
        <v>31</v>
      </c>
      <c r="E8381" s="6" t="s">
        <v>31</v>
      </c>
    </row>
    <row r="8382" spans="1:5" ht="12" x14ac:dyDescent="0.2">
      <c r="A8382" s="6" t="s">
        <v>1557</v>
      </c>
      <c r="B8382" s="6" t="s">
        <v>31</v>
      </c>
      <c r="C8382" s="6" t="s">
        <v>31</v>
      </c>
      <c r="D8382" s="6" t="s">
        <v>31</v>
      </c>
      <c r="E8382" s="6" t="s">
        <v>31</v>
      </c>
    </row>
    <row r="8383" spans="1:5" ht="12" x14ac:dyDescent="0.2">
      <c r="A8383" s="6" t="s">
        <v>1370</v>
      </c>
      <c r="B8383" s="6" t="s">
        <v>31</v>
      </c>
      <c r="C8383" s="6" t="s">
        <v>31</v>
      </c>
      <c r="D8383" s="6" t="s">
        <v>31</v>
      </c>
      <c r="E8383" s="6" t="s">
        <v>31</v>
      </c>
    </row>
    <row r="8384" spans="1:5" ht="12" x14ac:dyDescent="0.2">
      <c r="A8384" s="6" t="s">
        <v>1558</v>
      </c>
      <c r="B8384" s="6" t="s">
        <v>31</v>
      </c>
      <c r="C8384" s="6" t="s">
        <v>31</v>
      </c>
      <c r="D8384" s="6" t="s">
        <v>31</v>
      </c>
      <c r="E8384" s="6" t="s">
        <v>31</v>
      </c>
    </row>
    <row r="8385" spans="1:5" ht="12" x14ac:dyDescent="0.2">
      <c r="A8385" s="6" t="s">
        <v>1637</v>
      </c>
      <c r="B8385" s="6" t="s">
        <v>31</v>
      </c>
      <c r="C8385" s="6" t="s">
        <v>31</v>
      </c>
      <c r="D8385" s="6" t="s">
        <v>31</v>
      </c>
      <c r="E8385" s="6" t="s">
        <v>31</v>
      </c>
    </row>
    <row r="8386" spans="1:5" ht="12" x14ac:dyDescent="0.2">
      <c r="A8386" s="6" t="s">
        <v>1638</v>
      </c>
      <c r="B8386" s="9">
        <v>438.4</v>
      </c>
      <c r="C8386" s="9">
        <v>0</v>
      </c>
      <c r="D8386" s="9">
        <v>0</v>
      </c>
      <c r="E8386" s="9">
        <v>438.4</v>
      </c>
    </row>
    <row r="8387" spans="1:5" ht="12" x14ac:dyDescent="0.2">
      <c r="A8387" s="6" t="s">
        <v>1375</v>
      </c>
      <c r="B8387" s="6" t="s">
        <v>31</v>
      </c>
      <c r="C8387" s="6" t="s">
        <v>31</v>
      </c>
      <c r="D8387" s="6" t="s">
        <v>31</v>
      </c>
      <c r="E8387" s="6" t="s">
        <v>31</v>
      </c>
    </row>
    <row r="8388" spans="1:5" ht="12" x14ac:dyDescent="0.2">
      <c r="A8388" s="6" t="s">
        <v>1639</v>
      </c>
      <c r="B8388" s="9">
        <v>0</v>
      </c>
      <c r="C8388" s="9">
        <v>437.6</v>
      </c>
      <c r="D8388" s="9">
        <v>0</v>
      </c>
      <c r="E8388" s="9">
        <v>437.6</v>
      </c>
    </row>
    <row r="8389" spans="1:5" ht="12" x14ac:dyDescent="0.2">
      <c r="A8389" s="6" t="s">
        <v>1377</v>
      </c>
      <c r="B8389" s="6" t="s">
        <v>31</v>
      </c>
      <c r="C8389" s="6" t="s">
        <v>31</v>
      </c>
      <c r="D8389" s="6" t="s">
        <v>31</v>
      </c>
      <c r="E8389" s="6" t="s">
        <v>31</v>
      </c>
    </row>
    <row r="8390" spans="1:5" ht="12" x14ac:dyDescent="0.2">
      <c r="A8390" s="6" t="s">
        <v>1640</v>
      </c>
      <c r="B8390" s="9">
        <v>0</v>
      </c>
      <c r="C8390" s="9">
        <v>0</v>
      </c>
      <c r="D8390" s="9">
        <v>346.1</v>
      </c>
      <c r="E8390" s="9">
        <v>346.1</v>
      </c>
    </row>
    <row r="8391" spans="1:5" ht="12" x14ac:dyDescent="0.2">
      <c r="A8391" s="6" t="s">
        <v>1379</v>
      </c>
      <c r="B8391" s="6" t="s">
        <v>31</v>
      </c>
      <c r="C8391" s="6" t="s">
        <v>31</v>
      </c>
      <c r="D8391" s="6" t="s">
        <v>31</v>
      </c>
      <c r="E8391" s="6" t="s">
        <v>31</v>
      </c>
    </row>
    <row r="8392" spans="1:5" ht="12" x14ac:dyDescent="0.2">
      <c r="A8392" s="6" t="s">
        <v>1365</v>
      </c>
      <c r="B8392" s="9">
        <v>438.4</v>
      </c>
      <c r="C8392" s="9">
        <v>437.6</v>
      </c>
      <c r="D8392" s="9">
        <v>346.1</v>
      </c>
      <c r="E8392" s="9">
        <v>1222.0999999999999</v>
      </c>
    </row>
    <row r="8393" spans="1:5" ht="12" x14ac:dyDescent="0.2">
      <c r="A8393" s="6" t="s">
        <v>31</v>
      </c>
      <c r="B8393" s="6" t="s">
        <v>31</v>
      </c>
      <c r="C8393" s="6" t="s">
        <v>31</v>
      </c>
      <c r="D8393" s="6" t="s">
        <v>31</v>
      </c>
      <c r="E8393" s="6" t="s">
        <v>31</v>
      </c>
    </row>
    <row r="8394" spans="1:5" ht="12" x14ac:dyDescent="0.2">
      <c r="A8394" s="6" t="s">
        <v>31</v>
      </c>
      <c r="B8394" s="6" t="s">
        <v>31</v>
      </c>
      <c r="C8394" s="6" t="s">
        <v>31</v>
      </c>
      <c r="D8394" s="6" t="s">
        <v>31</v>
      </c>
      <c r="E8394" s="6" t="s">
        <v>31</v>
      </c>
    </row>
    <row r="8395" spans="1:5" ht="12" x14ac:dyDescent="0.2">
      <c r="A8395" s="6" t="s">
        <v>4222</v>
      </c>
      <c r="B8395" s="6" t="s">
        <v>31</v>
      </c>
      <c r="C8395" s="6" t="s">
        <v>31</v>
      </c>
      <c r="D8395" s="6" t="s">
        <v>31</v>
      </c>
      <c r="E8395" s="6" t="s">
        <v>31</v>
      </c>
    </row>
    <row r="8396" spans="1:5" ht="12" x14ac:dyDescent="0.2">
      <c r="A8396" s="6" t="s">
        <v>4223</v>
      </c>
      <c r="B8396" s="6" t="s">
        <v>31</v>
      </c>
      <c r="C8396" s="6" t="s">
        <v>31</v>
      </c>
      <c r="D8396" s="6" t="s">
        <v>31</v>
      </c>
      <c r="E8396" s="6" t="s">
        <v>31</v>
      </c>
    </row>
    <row r="8397" spans="1:5" ht="12" x14ac:dyDescent="0.2">
      <c r="A8397" s="6" t="s">
        <v>1762</v>
      </c>
      <c r="B8397" s="6" t="s">
        <v>31</v>
      </c>
      <c r="C8397" s="6" t="s">
        <v>31</v>
      </c>
      <c r="D8397" s="6" t="s">
        <v>31</v>
      </c>
      <c r="E8397" s="6" t="s">
        <v>31</v>
      </c>
    </row>
    <row r="8398" spans="1:5" ht="12" x14ac:dyDescent="0.2">
      <c r="A8398" s="6" t="s">
        <v>4224</v>
      </c>
      <c r="B8398" s="6" t="s">
        <v>31</v>
      </c>
      <c r="C8398" s="6" t="s">
        <v>31</v>
      </c>
      <c r="D8398" s="6" t="s">
        <v>31</v>
      </c>
      <c r="E8398" s="6" t="s">
        <v>31</v>
      </c>
    </row>
    <row r="8399" spans="1:5" ht="12" x14ac:dyDescent="0.2">
      <c r="A8399" s="6" t="s">
        <v>4225</v>
      </c>
      <c r="B8399" s="9">
        <v>394.1</v>
      </c>
      <c r="C8399" s="9">
        <v>0</v>
      </c>
      <c r="D8399" s="9">
        <v>0</v>
      </c>
      <c r="E8399" s="9">
        <v>394.1</v>
      </c>
    </row>
    <row r="8400" spans="1:5" ht="12" x14ac:dyDescent="0.2">
      <c r="A8400" s="6" t="s">
        <v>1618</v>
      </c>
      <c r="B8400" s="6" t="s">
        <v>31</v>
      </c>
      <c r="C8400" s="6" t="s">
        <v>31</v>
      </c>
      <c r="D8400" s="6" t="s">
        <v>31</v>
      </c>
      <c r="E8400" s="6" t="s">
        <v>31</v>
      </c>
    </row>
    <row r="8401" spans="1:5" ht="12" x14ac:dyDescent="0.2">
      <c r="A8401" s="6" t="s">
        <v>4226</v>
      </c>
      <c r="B8401" s="9">
        <v>0</v>
      </c>
      <c r="C8401" s="9">
        <v>797.8</v>
      </c>
      <c r="D8401" s="9">
        <v>0</v>
      </c>
      <c r="E8401" s="9">
        <v>797.8</v>
      </c>
    </row>
    <row r="8402" spans="1:5" ht="12" x14ac:dyDescent="0.2">
      <c r="A8402" s="6" t="s">
        <v>1620</v>
      </c>
      <c r="B8402" s="6" t="s">
        <v>31</v>
      </c>
      <c r="C8402" s="6" t="s">
        <v>31</v>
      </c>
      <c r="D8402" s="6" t="s">
        <v>31</v>
      </c>
      <c r="E8402" s="6" t="s">
        <v>31</v>
      </c>
    </row>
    <row r="8403" spans="1:5" ht="12" x14ac:dyDescent="0.2">
      <c r="A8403" s="6" t="s">
        <v>4227</v>
      </c>
      <c r="B8403" s="9">
        <v>0</v>
      </c>
      <c r="C8403" s="9">
        <v>0</v>
      </c>
      <c r="D8403" s="9">
        <v>391.4</v>
      </c>
      <c r="E8403" s="9">
        <v>391.4</v>
      </c>
    </row>
    <row r="8404" spans="1:5" ht="12" x14ac:dyDescent="0.2">
      <c r="A8404" s="6" t="s">
        <v>1622</v>
      </c>
      <c r="B8404" s="6" t="s">
        <v>31</v>
      </c>
      <c r="C8404" s="6" t="s">
        <v>31</v>
      </c>
      <c r="D8404" s="6" t="s">
        <v>31</v>
      </c>
      <c r="E8404" s="6" t="s">
        <v>31</v>
      </c>
    </row>
    <row r="8405" spans="1:5" ht="12" x14ac:dyDescent="0.2">
      <c r="A8405" s="6" t="s">
        <v>1503</v>
      </c>
      <c r="B8405" s="9">
        <v>394.1</v>
      </c>
      <c r="C8405" s="9">
        <v>797.8</v>
      </c>
      <c r="D8405" s="9">
        <v>391.4</v>
      </c>
      <c r="E8405" s="9">
        <v>1583.3</v>
      </c>
    </row>
    <row r="8406" spans="1:5" ht="12" x14ac:dyDescent="0.2">
      <c r="A8406" s="6" t="s">
        <v>31</v>
      </c>
      <c r="B8406" s="6" t="s">
        <v>31</v>
      </c>
      <c r="C8406" s="6" t="s">
        <v>31</v>
      </c>
      <c r="D8406" s="6" t="s">
        <v>31</v>
      </c>
      <c r="E8406" s="6" t="s">
        <v>31</v>
      </c>
    </row>
    <row r="8407" spans="1:5" ht="12" x14ac:dyDescent="0.2">
      <c r="A8407" s="6" t="s">
        <v>31</v>
      </c>
      <c r="B8407" s="6" t="s">
        <v>31</v>
      </c>
      <c r="C8407" s="6" t="s">
        <v>31</v>
      </c>
      <c r="D8407" s="6" t="s">
        <v>31</v>
      </c>
      <c r="E8407" s="6" t="s">
        <v>31</v>
      </c>
    </row>
    <row r="8408" spans="1:5" ht="12" x14ac:dyDescent="0.2">
      <c r="A8408" s="6" t="s">
        <v>4210</v>
      </c>
      <c r="B8408" s="6" t="s">
        <v>31</v>
      </c>
      <c r="C8408" s="6" t="s">
        <v>31</v>
      </c>
      <c r="D8408" s="6" t="s">
        <v>31</v>
      </c>
      <c r="E8408" s="6" t="s">
        <v>31</v>
      </c>
    </row>
    <row r="8409" spans="1:5" ht="12" x14ac:dyDescent="0.2">
      <c r="A8409" s="6" t="s">
        <v>4211</v>
      </c>
      <c r="B8409" s="6" t="s">
        <v>31</v>
      </c>
      <c r="C8409" s="6" t="s">
        <v>31</v>
      </c>
      <c r="D8409" s="6" t="s">
        <v>31</v>
      </c>
      <c r="E8409" s="6" t="s">
        <v>31</v>
      </c>
    </row>
    <row r="8410" spans="1:5" ht="12" x14ac:dyDescent="0.2">
      <c r="A8410" s="6" t="s">
        <v>1578</v>
      </c>
      <c r="B8410" s="6" t="s">
        <v>31</v>
      </c>
      <c r="C8410" s="6" t="s">
        <v>31</v>
      </c>
      <c r="D8410" s="6" t="s">
        <v>31</v>
      </c>
      <c r="E8410" s="6" t="s">
        <v>31</v>
      </c>
    </row>
    <row r="8411" spans="1:5" ht="12" x14ac:dyDescent="0.2">
      <c r="A8411" s="6" t="s">
        <v>4228</v>
      </c>
      <c r="B8411" s="6" t="s">
        <v>31</v>
      </c>
      <c r="C8411" s="6" t="s">
        <v>31</v>
      </c>
      <c r="D8411" s="6" t="s">
        <v>31</v>
      </c>
      <c r="E8411" s="6" t="s">
        <v>31</v>
      </c>
    </row>
    <row r="8412" spans="1:5" ht="12" x14ac:dyDescent="0.2">
      <c r="A8412" s="6" t="s">
        <v>4229</v>
      </c>
      <c r="B8412" s="6" t="s">
        <v>31</v>
      </c>
      <c r="C8412" s="6" t="s">
        <v>31</v>
      </c>
      <c r="D8412" s="6" t="s">
        <v>31</v>
      </c>
      <c r="E8412" s="6" t="s">
        <v>31</v>
      </c>
    </row>
    <row r="8413" spans="1:5" ht="12" x14ac:dyDescent="0.2">
      <c r="A8413" s="6" t="s">
        <v>1581</v>
      </c>
      <c r="B8413" s="6" t="s">
        <v>31</v>
      </c>
      <c r="C8413" s="6" t="s">
        <v>31</v>
      </c>
      <c r="D8413" s="6" t="s">
        <v>31</v>
      </c>
      <c r="E8413" s="6" t="s">
        <v>31</v>
      </c>
    </row>
    <row r="8414" spans="1:5" ht="12" x14ac:dyDescent="0.2">
      <c r="A8414" s="6" t="s">
        <v>4214</v>
      </c>
      <c r="B8414" s="6" t="s">
        <v>31</v>
      </c>
      <c r="C8414" s="6" t="s">
        <v>31</v>
      </c>
      <c r="D8414" s="6" t="s">
        <v>31</v>
      </c>
      <c r="E8414" s="6" t="s">
        <v>31</v>
      </c>
    </row>
    <row r="8415" spans="1:5" ht="12" x14ac:dyDescent="0.2">
      <c r="A8415" s="6" t="s">
        <v>4230</v>
      </c>
      <c r="B8415" s="6" t="s">
        <v>31</v>
      </c>
      <c r="C8415" s="6" t="s">
        <v>31</v>
      </c>
      <c r="D8415" s="6" t="s">
        <v>31</v>
      </c>
      <c r="E8415" s="6" t="s">
        <v>31</v>
      </c>
    </row>
    <row r="8416" spans="1:5" ht="12" x14ac:dyDescent="0.2">
      <c r="A8416" s="6" t="s">
        <v>4231</v>
      </c>
      <c r="B8416" s="6" t="s">
        <v>31</v>
      </c>
      <c r="C8416" s="6" t="s">
        <v>31</v>
      </c>
      <c r="D8416" s="6" t="s">
        <v>31</v>
      </c>
      <c r="E8416" s="6" t="s">
        <v>31</v>
      </c>
    </row>
    <row r="8417" spans="1:5" ht="12" x14ac:dyDescent="0.2">
      <c r="A8417" s="6" t="s">
        <v>4232</v>
      </c>
      <c r="B8417" s="9">
        <v>913.5</v>
      </c>
      <c r="C8417" s="9">
        <v>0</v>
      </c>
      <c r="D8417" s="9">
        <v>0</v>
      </c>
      <c r="E8417" s="9">
        <v>913.5</v>
      </c>
    </row>
    <row r="8418" spans="1:5" ht="12" x14ac:dyDescent="0.2">
      <c r="A8418" s="6" t="s">
        <v>1586</v>
      </c>
      <c r="B8418" s="6" t="s">
        <v>31</v>
      </c>
      <c r="C8418" s="6" t="s">
        <v>31</v>
      </c>
      <c r="D8418" s="6" t="s">
        <v>31</v>
      </c>
      <c r="E8418" s="6" t="s">
        <v>31</v>
      </c>
    </row>
    <row r="8419" spans="1:5" ht="12" x14ac:dyDescent="0.2">
      <c r="A8419" s="6" t="s">
        <v>4233</v>
      </c>
      <c r="B8419" s="9">
        <v>0</v>
      </c>
      <c r="C8419" s="9">
        <v>1386</v>
      </c>
      <c r="D8419" s="9">
        <v>0</v>
      </c>
      <c r="E8419" s="9">
        <v>1386</v>
      </c>
    </row>
    <row r="8420" spans="1:5" ht="12" x14ac:dyDescent="0.2">
      <c r="A8420" s="6" t="s">
        <v>1588</v>
      </c>
      <c r="B8420" s="6" t="s">
        <v>31</v>
      </c>
      <c r="C8420" s="6" t="s">
        <v>31</v>
      </c>
      <c r="D8420" s="6" t="s">
        <v>31</v>
      </c>
      <c r="E8420" s="6" t="s">
        <v>31</v>
      </c>
    </row>
    <row r="8421" spans="1:5" ht="12" x14ac:dyDescent="0.2">
      <c r="A8421" s="6" t="s">
        <v>4234</v>
      </c>
      <c r="B8421" s="9">
        <v>0</v>
      </c>
      <c r="C8421" s="9">
        <v>0</v>
      </c>
      <c r="D8421" s="9">
        <v>765.3</v>
      </c>
      <c r="E8421" s="9">
        <v>765.3</v>
      </c>
    </row>
    <row r="8422" spans="1:5" ht="12" x14ac:dyDescent="0.2">
      <c r="A8422" s="6" t="s">
        <v>1590</v>
      </c>
      <c r="B8422" s="6" t="s">
        <v>31</v>
      </c>
      <c r="C8422" s="6" t="s">
        <v>31</v>
      </c>
      <c r="D8422" s="6" t="s">
        <v>31</v>
      </c>
      <c r="E8422" s="6" t="s">
        <v>31</v>
      </c>
    </row>
    <row r="8423" spans="1:5" ht="12" x14ac:dyDescent="0.2">
      <c r="A8423" s="6" t="s">
        <v>1591</v>
      </c>
      <c r="B8423" s="6" t="s">
        <v>31</v>
      </c>
      <c r="C8423" s="6" t="s">
        <v>31</v>
      </c>
      <c r="D8423" s="6" t="s">
        <v>31</v>
      </c>
      <c r="E8423" s="6" t="s">
        <v>31</v>
      </c>
    </row>
    <row r="8424" spans="1:5" ht="12" x14ac:dyDescent="0.2">
      <c r="A8424" s="6" t="s">
        <v>4235</v>
      </c>
      <c r="B8424" s="9">
        <v>0</v>
      </c>
      <c r="C8424" s="9">
        <v>0</v>
      </c>
      <c r="D8424" s="9">
        <v>11.7</v>
      </c>
      <c r="E8424" s="9">
        <v>11.7</v>
      </c>
    </row>
    <row r="8425" spans="1:5" ht="12" x14ac:dyDescent="0.2">
      <c r="A8425" s="6" t="s">
        <v>1593</v>
      </c>
      <c r="B8425" s="6" t="s">
        <v>31</v>
      </c>
      <c r="C8425" s="6" t="s">
        <v>31</v>
      </c>
      <c r="D8425" s="6" t="s">
        <v>31</v>
      </c>
      <c r="E8425" s="6" t="s">
        <v>31</v>
      </c>
    </row>
    <row r="8426" spans="1:5" ht="12" x14ac:dyDescent="0.2">
      <c r="A8426" s="6" t="s">
        <v>1467</v>
      </c>
      <c r="B8426" s="9">
        <v>913.5</v>
      </c>
      <c r="C8426" s="9">
        <v>1386</v>
      </c>
      <c r="D8426" s="9">
        <v>777</v>
      </c>
      <c r="E8426" s="9">
        <v>3076.5</v>
      </c>
    </row>
    <row r="8427" spans="1:5" ht="12" x14ac:dyDescent="0.2">
      <c r="A8427" s="6" t="s">
        <v>31</v>
      </c>
      <c r="B8427" s="6" t="s">
        <v>31</v>
      </c>
      <c r="C8427" s="6" t="s">
        <v>31</v>
      </c>
      <c r="D8427" s="6" t="s">
        <v>31</v>
      </c>
      <c r="E8427" s="6" t="s">
        <v>31</v>
      </c>
    </row>
    <row r="8428" spans="1:5" ht="12" x14ac:dyDescent="0.2">
      <c r="A8428" s="6" t="s">
        <v>31</v>
      </c>
      <c r="B8428" s="6" t="s">
        <v>31</v>
      </c>
      <c r="C8428" s="6" t="s">
        <v>31</v>
      </c>
      <c r="D8428" s="6" t="s">
        <v>31</v>
      </c>
      <c r="E8428" s="6" t="s">
        <v>31</v>
      </c>
    </row>
    <row r="8429" spans="1:5" ht="12" x14ac:dyDescent="0.2">
      <c r="A8429" s="6" t="s">
        <v>31</v>
      </c>
      <c r="B8429" s="6" t="s">
        <v>31</v>
      </c>
      <c r="C8429" s="6" t="s">
        <v>31</v>
      </c>
      <c r="D8429" s="6" t="s">
        <v>31</v>
      </c>
      <c r="E8429" s="6" t="s">
        <v>31</v>
      </c>
    </row>
    <row r="8430" spans="1:5" ht="12" x14ac:dyDescent="0.2">
      <c r="A8430" s="7" t="s">
        <v>4254</v>
      </c>
      <c r="B8430" s="8">
        <v>2448</v>
      </c>
      <c r="C8430" s="8">
        <v>4546</v>
      </c>
      <c r="D8430" s="8">
        <v>2183</v>
      </c>
      <c r="E8430" s="8">
        <v>9177</v>
      </c>
    </row>
    <row r="8431" spans="1:5" ht="12" x14ac:dyDescent="0.2">
      <c r="A8431" s="6" t="s">
        <v>4197</v>
      </c>
      <c r="B8431" s="6" t="s">
        <v>31</v>
      </c>
      <c r="C8431" s="6" t="s">
        <v>31</v>
      </c>
      <c r="D8431" s="6" t="s">
        <v>31</v>
      </c>
      <c r="E8431" s="6" t="s">
        <v>31</v>
      </c>
    </row>
    <row r="8432" spans="1:5" ht="12" x14ac:dyDescent="0.2">
      <c r="A8432" s="6" t="s">
        <v>1757</v>
      </c>
      <c r="B8432" s="6" t="s">
        <v>31</v>
      </c>
      <c r="C8432" s="6" t="s">
        <v>31</v>
      </c>
      <c r="D8432" s="6" t="s">
        <v>31</v>
      </c>
      <c r="E8432" s="6" t="s">
        <v>31</v>
      </c>
    </row>
    <row r="8433" spans="1:5" ht="12" x14ac:dyDescent="0.2">
      <c r="A8433" s="6" t="s">
        <v>31</v>
      </c>
      <c r="B8433" s="6" t="s">
        <v>31</v>
      </c>
      <c r="C8433" s="6" t="s">
        <v>31</v>
      </c>
      <c r="D8433" s="6" t="s">
        <v>31</v>
      </c>
      <c r="E8433" s="6" t="s">
        <v>31</v>
      </c>
    </row>
    <row r="8434" spans="1:5" ht="12" x14ac:dyDescent="0.2">
      <c r="A8434" s="6" t="s">
        <v>1349</v>
      </c>
      <c r="B8434" s="6" t="s">
        <v>31</v>
      </c>
      <c r="C8434" s="6" t="s">
        <v>31</v>
      </c>
      <c r="D8434" s="6" t="s">
        <v>31</v>
      </c>
      <c r="E8434" s="6" t="s">
        <v>31</v>
      </c>
    </row>
    <row r="8435" spans="1:5" ht="12" x14ac:dyDescent="0.2">
      <c r="A8435" s="6" t="s">
        <v>1350</v>
      </c>
      <c r="B8435" s="6" t="s">
        <v>31</v>
      </c>
      <c r="C8435" s="6" t="s">
        <v>31</v>
      </c>
      <c r="D8435" s="6" t="s">
        <v>31</v>
      </c>
      <c r="E8435" s="6" t="s">
        <v>31</v>
      </c>
    </row>
    <row r="8436" spans="1:5" ht="12" x14ac:dyDescent="0.2">
      <c r="A8436" s="6" t="s">
        <v>1351</v>
      </c>
      <c r="B8436" s="6" t="s">
        <v>31</v>
      </c>
      <c r="C8436" s="6" t="s">
        <v>31</v>
      </c>
      <c r="D8436" s="6" t="s">
        <v>31</v>
      </c>
      <c r="E8436" s="6" t="s">
        <v>31</v>
      </c>
    </row>
    <row r="8437" spans="1:5" ht="12" x14ac:dyDescent="0.2">
      <c r="A8437" s="6" t="s">
        <v>31</v>
      </c>
      <c r="B8437" s="6" t="s">
        <v>31</v>
      </c>
      <c r="C8437" s="6" t="s">
        <v>31</v>
      </c>
      <c r="D8437" s="6" t="s">
        <v>31</v>
      </c>
      <c r="E8437" s="6" t="s">
        <v>31</v>
      </c>
    </row>
    <row r="8438" spans="1:5" ht="12" x14ac:dyDescent="0.2">
      <c r="A8438" s="6" t="s">
        <v>4252</v>
      </c>
      <c r="B8438" s="6" t="s">
        <v>31</v>
      </c>
      <c r="C8438" s="6" t="s">
        <v>31</v>
      </c>
      <c r="D8438" s="6" t="s">
        <v>31</v>
      </c>
      <c r="E8438" s="6" t="s">
        <v>31</v>
      </c>
    </row>
    <row r="8439" spans="1:5" ht="12" x14ac:dyDescent="0.2">
      <c r="A8439" s="6" t="s">
        <v>4199</v>
      </c>
      <c r="B8439" s="6" t="s">
        <v>31</v>
      </c>
      <c r="C8439" s="6" t="s">
        <v>31</v>
      </c>
      <c r="D8439" s="6" t="s">
        <v>31</v>
      </c>
      <c r="E8439" s="6" t="s">
        <v>31</v>
      </c>
    </row>
    <row r="8440" spans="1:5" ht="12" x14ac:dyDescent="0.2">
      <c r="A8440" s="6" t="s">
        <v>1557</v>
      </c>
      <c r="B8440" s="6" t="s">
        <v>31</v>
      </c>
      <c r="C8440" s="6" t="s">
        <v>31</v>
      </c>
      <c r="D8440" s="6" t="s">
        <v>31</v>
      </c>
      <c r="E8440" s="6" t="s">
        <v>31</v>
      </c>
    </row>
    <row r="8441" spans="1:5" ht="12" x14ac:dyDescent="0.2">
      <c r="A8441" s="6" t="s">
        <v>1370</v>
      </c>
      <c r="B8441" s="6" t="s">
        <v>31</v>
      </c>
      <c r="C8441" s="6" t="s">
        <v>31</v>
      </c>
      <c r="D8441" s="6" t="s">
        <v>31</v>
      </c>
      <c r="E8441" s="6" t="s">
        <v>31</v>
      </c>
    </row>
    <row r="8442" spans="1:5" ht="12" x14ac:dyDescent="0.2">
      <c r="A8442" s="6" t="s">
        <v>1558</v>
      </c>
      <c r="B8442" s="6" t="s">
        <v>31</v>
      </c>
      <c r="C8442" s="6" t="s">
        <v>31</v>
      </c>
      <c r="D8442" s="6" t="s">
        <v>31</v>
      </c>
      <c r="E8442" s="6" t="s">
        <v>31</v>
      </c>
    </row>
    <row r="8443" spans="1:5" ht="12" x14ac:dyDescent="0.2">
      <c r="A8443" s="6" t="s">
        <v>1637</v>
      </c>
      <c r="B8443" s="6" t="s">
        <v>31</v>
      </c>
      <c r="C8443" s="6" t="s">
        <v>31</v>
      </c>
      <c r="D8443" s="6" t="s">
        <v>31</v>
      </c>
      <c r="E8443" s="6" t="s">
        <v>31</v>
      </c>
    </row>
    <row r="8444" spans="1:5" ht="12" x14ac:dyDescent="0.2">
      <c r="A8444" s="6" t="s">
        <v>1638</v>
      </c>
      <c r="B8444" s="9">
        <v>438.4</v>
      </c>
      <c r="C8444" s="9">
        <v>0</v>
      </c>
      <c r="D8444" s="9">
        <v>0</v>
      </c>
      <c r="E8444" s="9">
        <v>438.4</v>
      </c>
    </row>
    <row r="8445" spans="1:5" ht="12" x14ac:dyDescent="0.2">
      <c r="A8445" s="6" t="s">
        <v>1375</v>
      </c>
      <c r="B8445" s="6" t="s">
        <v>31</v>
      </c>
      <c r="C8445" s="6" t="s">
        <v>31</v>
      </c>
      <c r="D8445" s="6" t="s">
        <v>31</v>
      </c>
      <c r="E8445" s="6" t="s">
        <v>31</v>
      </c>
    </row>
    <row r="8446" spans="1:5" ht="12" x14ac:dyDescent="0.2">
      <c r="A8446" s="6" t="s">
        <v>1639</v>
      </c>
      <c r="B8446" s="9">
        <v>0</v>
      </c>
      <c r="C8446" s="9">
        <v>437.6</v>
      </c>
      <c r="D8446" s="9">
        <v>0</v>
      </c>
      <c r="E8446" s="9">
        <v>437.6</v>
      </c>
    </row>
    <row r="8447" spans="1:5" ht="12" x14ac:dyDescent="0.2">
      <c r="A8447" s="6" t="s">
        <v>1377</v>
      </c>
      <c r="B8447" s="6" t="s">
        <v>31</v>
      </c>
      <c r="C8447" s="6" t="s">
        <v>31</v>
      </c>
      <c r="D8447" s="6" t="s">
        <v>31</v>
      </c>
      <c r="E8447" s="6" t="s">
        <v>31</v>
      </c>
    </row>
    <row r="8448" spans="1:5" ht="12" x14ac:dyDescent="0.2">
      <c r="A8448" s="6" t="s">
        <v>1640</v>
      </c>
      <c r="B8448" s="9">
        <v>0</v>
      </c>
      <c r="C8448" s="9">
        <v>0</v>
      </c>
      <c r="D8448" s="9">
        <v>346.1</v>
      </c>
      <c r="E8448" s="9">
        <v>346.1</v>
      </c>
    </row>
    <row r="8449" spans="1:5" ht="12" x14ac:dyDescent="0.2">
      <c r="A8449" s="6" t="s">
        <v>1379</v>
      </c>
      <c r="B8449" s="6" t="s">
        <v>31</v>
      </c>
      <c r="C8449" s="6" t="s">
        <v>31</v>
      </c>
      <c r="D8449" s="6" t="s">
        <v>31</v>
      </c>
      <c r="E8449" s="6" t="s">
        <v>31</v>
      </c>
    </row>
    <row r="8450" spans="1:5" ht="12" x14ac:dyDescent="0.2">
      <c r="A8450" s="6" t="s">
        <v>1365</v>
      </c>
      <c r="B8450" s="9">
        <v>438.4</v>
      </c>
      <c r="C8450" s="9">
        <v>437.6</v>
      </c>
      <c r="D8450" s="9">
        <v>346.1</v>
      </c>
      <c r="E8450" s="9">
        <v>1222.0999999999999</v>
      </c>
    </row>
    <row r="8451" spans="1:5" ht="12" x14ac:dyDescent="0.2">
      <c r="A8451" s="6" t="s">
        <v>31</v>
      </c>
      <c r="B8451" s="6" t="s">
        <v>31</v>
      </c>
      <c r="C8451" s="6" t="s">
        <v>31</v>
      </c>
      <c r="D8451" s="6" t="s">
        <v>31</v>
      </c>
      <c r="E8451" s="6" t="s">
        <v>31</v>
      </c>
    </row>
    <row r="8452" spans="1:5" ht="12" x14ac:dyDescent="0.2">
      <c r="A8452" s="6" t="s">
        <v>31</v>
      </c>
      <c r="B8452" s="6" t="s">
        <v>31</v>
      </c>
      <c r="C8452" s="6" t="s">
        <v>31</v>
      </c>
      <c r="D8452" s="6" t="s">
        <v>31</v>
      </c>
      <c r="E8452" s="6" t="s">
        <v>31</v>
      </c>
    </row>
    <row r="8453" spans="1:5" ht="12" x14ac:dyDescent="0.2">
      <c r="A8453" s="6" t="s">
        <v>4237</v>
      </c>
      <c r="B8453" s="6" t="s">
        <v>31</v>
      </c>
      <c r="C8453" s="6" t="s">
        <v>31</v>
      </c>
      <c r="D8453" s="6" t="s">
        <v>31</v>
      </c>
      <c r="E8453" s="6" t="s">
        <v>31</v>
      </c>
    </row>
    <row r="8454" spans="1:5" ht="12" x14ac:dyDescent="0.2">
      <c r="A8454" s="6" t="s">
        <v>4238</v>
      </c>
      <c r="B8454" s="6" t="s">
        <v>31</v>
      </c>
      <c r="C8454" s="6" t="s">
        <v>31</v>
      </c>
      <c r="D8454" s="6" t="s">
        <v>31</v>
      </c>
      <c r="E8454" s="6" t="s">
        <v>31</v>
      </c>
    </row>
    <row r="8455" spans="1:5" ht="12" x14ac:dyDescent="0.2">
      <c r="A8455" s="6" t="s">
        <v>1806</v>
      </c>
      <c r="B8455" s="6" t="s">
        <v>31</v>
      </c>
      <c r="C8455" s="6" t="s">
        <v>31</v>
      </c>
      <c r="D8455" s="6" t="s">
        <v>31</v>
      </c>
      <c r="E8455" s="6" t="s">
        <v>31</v>
      </c>
    </row>
    <row r="8456" spans="1:5" ht="12" x14ac:dyDescent="0.2">
      <c r="A8456" s="6" t="s">
        <v>4239</v>
      </c>
      <c r="B8456" s="6" t="s">
        <v>31</v>
      </c>
      <c r="C8456" s="6" t="s">
        <v>31</v>
      </c>
      <c r="D8456" s="6" t="s">
        <v>31</v>
      </c>
      <c r="E8456" s="6" t="s">
        <v>31</v>
      </c>
    </row>
    <row r="8457" spans="1:5" ht="12" x14ac:dyDescent="0.2">
      <c r="A8457" s="6" t="s">
        <v>4240</v>
      </c>
      <c r="B8457" s="9">
        <v>428.8</v>
      </c>
      <c r="C8457" s="9">
        <v>0</v>
      </c>
      <c r="D8457" s="9">
        <v>0</v>
      </c>
      <c r="E8457" s="9">
        <v>428.8</v>
      </c>
    </row>
    <row r="8458" spans="1:5" ht="12" x14ac:dyDescent="0.2">
      <c r="A8458" s="6" t="s">
        <v>1809</v>
      </c>
      <c r="B8458" s="6" t="s">
        <v>31</v>
      </c>
      <c r="C8458" s="6" t="s">
        <v>31</v>
      </c>
      <c r="D8458" s="6" t="s">
        <v>31</v>
      </c>
      <c r="E8458" s="6" t="s">
        <v>31</v>
      </c>
    </row>
    <row r="8459" spans="1:5" ht="12" x14ac:dyDescent="0.2">
      <c r="A8459" s="6" t="s">
        <v>4241</v>
      </c>
      <c r="B8459" s="9">
        <v>0</v>
      </c>
      <c r="C8459" s="9">
        <v>1709.7</v>
      </c>
      <c r="D8459" s="9">
        <v>0</v>
      </c>
      <c r="E8459" s="9">
        <v>1709.7</v>
      </c>
    </row>
    <row r="8460" spans="1:5" ht="12" x14ac:dyDescent="0.2">
      <c r="A8460" s="6" t="s">
        <v>1811</v>
      </c>
      <c r="B8460" s="6" t="s">
        <v>31</v>
      </c>
      <c r="C8460" s="6" t="s">
        <v>31</v>
      </c>
      <c r="D8460" s="6" t="s">
        <v>31</v>
      </c>
      <c r="E8460" s="6" t="s">
        <v>31</v>
      </c>
    </row>
    <row r="8461" spans="1:5" ht="12" x14ac:dyDescent="0.2">
      <c r="A8461" s="6" t="s">
        <v>4242</v>
      </c>
      <c r="B8461" s="9">
        <v>0</v>
      </c>
      <c r="C8461" s="9">
        <v>0</v>
      </c>
      <c r="D8461" s="9">
        <v>492.3</v>
      </c>
      <c r="E8461" s="9">
        <v>492.3</v>
      </c>
    </row>
    <row r="8462" spans="1:5" ht="12" x14ac:dyDescent="0.2">
      <c r="A8462" s="6" t="s">
        <v>1813</v>
      </c>
      <c r="B8462" s="6" t="s">
        <v>31</v>
      </c>
      <c r="C8462" s="6" t="s">
        <v>31</v>
      </c>
      <c r="D8462" s="6" t="s">
        <v>31</v>
      </c>
      <c r="E8462" s="6" t="s">
        <v>31</v>
      </c>
    </row>
    <row r="8463" spans="1:5" ht="12" x14ac:dyDescent="0.2">
      <c r="A8463" s="6" t="s">
        <v>1503</v>
      </c>
      <c r="B8463" s="9">
        <v>428.8</v>
      </c>
      <c r="C8463" s="9">
        <v>1709.7</v>
      </c>
      <c r="D8463" s="9">
        <v>492.3</v>
      </c>
      <c r="E8463" s="9">
        <v>2630.8</v>
      </c>
    </row>
    <row r="8464" spans="1:5" ht="12" x14ac:dyDescent="0.2">
      <c r="A8464" s="6" t="s">
        <v>31</v>
      </c>
      <c r="B8464" s="6" t="s">
        <v>31</v>
      </c>
      <c r="C8464" s="6" t="s">
        <v>31</v>
      </c>
      <c r="D8464" s="6" t="s">
        <v>31</v>
      </c>
      <c r="E8464" s="6" t="s">
        <v>31</v>
      </c>
    </row>
    <row r="8465" spans="1:5" ht="12" x14ac:dyDescent="0.2">
      <c r="A8465" s="6" t="s">
        <v>31</v>
      </c>
      <c r="B8465" s="6" t="s">
        <v>31</v>
      </c>
      <c r="C8465" s="6" t="s">
        <v>31</v>
      </c>
      <c r="D8465" s="6" t="s">
        <v>31</v>
      </c>
      <c r="E8465" s="6" t="s">
        <v>31</v>
      </c>
    </row>
    <row r="8466" spans="1:5" ht="12" x14ac:dyDescent="0.2">
      <c r="A8466" s="6" t="s">
        <v>4210</v>
      </c>
      <c r="B8466" s="6" t="s">
        <v>31</v>
      </c>
      <c r="C8466" s="6" t="s">
        <v>31</v>
      </c>
      <c r="D8466" s="6" t="s">
        <v>31</v>
      </c>
      <c r="E8466" s="6" t="s">
        <v>31</v>
      </c>
    </row>
    <row r="8467" spans="1:5" ht="12" x14ac:dyDescent="0.2">
      <c r="A8467" s="6" t="s">
        <v>4211</v>
      </c>
      <c r="B8467" s="6" t="s">
        <v>31</v>
      </c>
      <c r="C8467" s="6" t="s">
        <v>31</v>
      </c>
      <c r="D8467" s="6" t="s">
        <v>31</v>
      </c>
      <c r="E8467" s="6" t="s">
        <v>31</v>
      </c>
    </row>
    <row r="8468" spans="1:5" ht="12" x14ac:dyDescent="0.2">
      <c r="A8468" s="6" t="s">
        <v>1578</v>
      </c>
      <c r="B8468" s="6" t="s">
        <v>31</v>
      </c>
      <c r="C8468" s="6" t="s">
        <v>31</v>
      </c>
      <c r="D8468" s="6" t="s">
        <v>31</v>
      </c>
      <c r="E8468" s="6" t="s">
        <v>31</v>
      </c>
    </row>
    <row r="8469" spans="1:5" ht="12" x14ac:dyDescent="0.2">
      <c r="A8469" s="6" t="s">
        <v>4243</v>
      </c>
      <c r="B8469" s="6" t="s">
        <v>31</v>
      </c>
      <c r="C8469" s="6" t="s">
        <v>31</v>
      </c>
      <c r="D8469" s="6" t="s">
        <v>31</v>
      </c>
      <c r="E8469" s="6" t="s">
        <v>31</v>
      </c>
    </row>
    <row r="8470" spans="1:5" ht="12" x14ac:dyDescent="0.2">
      <c r="A8470" s="6" t="s">
        <v>4244</v>
      </c>
      <c r="B8470" s="6" t="s">
        <v>31</v>
      </c>
      <c r="C8470" s="6" t="s">
        <v>31</v>
      </c>
      <c r="D8470" s="6" t="s">
        <v>31</v>
      </c>
      <c r="E8470" s="6" t="s">
        <v>31</v>
      </c>
    </row>
    <row r="8471" spans="1:5" ht="12" x14ac:dyDescent="0.2">
      <c r="A8471" s="6" t="s">
        <v>1581</v>
      </c>
      <c r="B8471" s="6" t="s">
        <v>31</v>
      </c>
      <c r="C8471" s="6" t="s">
        <v>31</v>
      </c>
      <c r="D8471" s="6" t="s">
        <v>31</v>
      </c>
      <c r="E8471" s="6" t="s">
        <v>31</v>
      </c>
    </row>
    <row r="8472" spans="1:5" ht="12" x14ac:dyDescent="0.2">
      <c r="A8472" s="6" t="s">
        <v>4214</v>
      </c>
      <c r="B8472" s="6" t="s">
        <v>31</v>
      </c>
      <c r="C8472" s="6" t="s">
        <v>31</v>
      </c>
      <c r="D8472" s="6" t="s">
        <v>31</v>
      </c>
      <c r="E8472" s="6" t="s">
        <v>31</v>
      </c>
    </row>
    <row r="8473" spans="1:5" ht="12" x14ac:dyDescent="0.2">
      <c r="A8473" s="6" t="s">
        <v>4245</v>
      </c>
      <c r="B8473" s="6" t="s">
        <v>31</v>
      </c>
      <c r="C8473" s="6" t="s">
        <v>31</v>
      </c>
      <c r="D8473" s="6" t="s">
        <v>31</v>
      </c>
      <c r="E8473" s="6" t="s">
        <v>31</v>
      </c>
    </row>
    <row r="8474" spans="1:5" ht="12" x14ac:dyDescent="0.2">
      <c r="A8474" s="6" t="s">
        <v>4246</v>
      </c>
      <c r="B8474" s="6" t="s">
        <v>31</v>
      </c>
      <c r="C8474" s="6" t="s">
        <v>31</v>
      </c>
      <c r="D8474" s="6" t="s">
        <v>31</v>
      </c>
      <c r="E8474" s="6" t="s">
        <v>31</v>
      </c>
    </row>
    <row r="8475" spans="1:5" ht="12" x14ac:dyDescent="0.2">
      <c r="A8475" s="6" t="s">
        <v>4247</v>
      </c>
      <c r="B8475" s="9">
        <v>1581.5</v>
      </c>
      <c r="C8475" s="9">
        <v>0</v>
      </c>
      <c r="D8475" s="9">
        <v>0</v>
      </c>
      <c r="E8475" s="9">
        <v>1581.5</v>
      </c>
    </row>
    <row r="8476" spans="1:5" ht="12" x14ac:dyDescent="0.2">
      <c r="A8476" s="6" t="s">
        <v>1586</v>
      </c>
      <c r="B8476" s="6" t="s">
        <v>31</v>
      </c>
      <c r="C8476" s="6" t="s">
        <v>31</v>
      </c>
      <c r="D8476" s="6" t="s">
        <v>31</v>
      </c>
      <c r="E8476" s="6" t="s">
        <v>31</v>
      </c>
    </row>
    <row r="8477" spans="1:5" ht="12" x14ac:dyDescent="0.2">
      <c r="A8477" s="6" t="s">
        <v>4248</v>
      </c>
      <c r="B8477" s="9">
        <v>0</v>
      </c>
      <c r="C8477" s="9">
        <v>2399.6</v>
      </c>
      <c r="D8477" s="9">
        <v>0</v>
      </c>
      <c r="E8477" s="9">
        <v>2399.6</v>
      </c>
    </row>
    <row r="8478" spans="1:5" ht="12" x14ac:dyDescent="0.2">
      <c r="A8478" s="6" t="s">
        <v>1588</v>
      </c>
      <c r="B8478" s="6" t="s">
        <v>31</v>
      </c>
      <c r="C8478" s="6" t="s">
        <v>31</v>
      </c>
      <c r="D8478" s="6" t="s">
        <v>31</v>
      </c>
      <c r="E8478" s="6" t="s">
        <v>31</v>
      </c>
    </row>
    <row r="8479" spans="1:5" ht="12" x14ac:dyDescent="0.2">
      <c r="A8479" s="6" t="s">
        <v>4249</v>
      </c>
      <c r="B8479" s="9">
        <v>0</v>
      </c>
      <c r="C8479" s="9">
        <v>0</v>
      </c>
      <c r="D8479" s="9">
        <v>1325</v>
      </c>
      <c r="E8479" s="9">
        <v>1325</v>
      </c>
    </row>
    <row r="8480" spans="1:5" ht="12" x14ac:dyDescent="0.2">
      <c r="A8480" s="6" t="s">
        <v>1590</v>
      </c>
      <c r="B8480" s="6" t="s">
        <v>31</v>
      </c>
      <c r="C8480" s="6" t="s">
        <v>31</v>
      </c>
      <c r="D8480" s="6" t="s">
        <v>31</v>
      </c>
      <c r="E8480" s="6" t="s">
        <v>31</v>
      </c>
    </row>
    <row r="8481" spans="1:5" ht="12" x14ac:dyDescent="0.2">
      <c r="A8481" s="6" t="s">
        <v>1591</v>
      </c>
      <c r="B8481" s="6" t="s">
        <v>31</v>
      </c>
      <c r="C8481" s="6" t="s">
        <v>31</v>
      </c>
      <c r="D8481" s="6" t="s">
        <v>31</v>
      </c>
      <c r="E8481" s="6" t="s">
        <v>31</v>
      </c>
    </row>
    <row r="8482" spans="1:5" ht="12" x14ac:dyDescent="0.2">
      <c r="A8482" s="6" t="s">
        <v>4250</v>
      </c>
      <c r="B8482" s="9">
        <v>0</v>
      </c>
      <c r="C8482" s="9">
        <v>0</v>
      </c>
      <c r="D8482" s="9">
        <v>20.2</v>
      </c>
      <c r="E8482" s="9">
        <v>20.2</v>
      </c>
    </row>
    <row r="8483" spans="1:5" ht="12" x14ac:dyDescent="0.2">
      <c r="A8483" s="6" t="s">
        <v>1593</v>
      </c>
      <c r="B8483" s="6" t="s">
        <v>31</v>
      </c>
      <c r="C8483" s="6" t="s">
        <v>31</v>
      </c>
      <c r="D8483" s="6" t="s">
        <v>31</v>
      </c>
      <c r="E8483" s="6" t="s">
        <v>31</v>
      </c>
    </row>
    <row r="8484" spans="1:5" ht="12" x14ac:dyDescent="0.2">
      <c r="A8484" s="6" t="s">
        <v>1467</v>
      </c>
      <c r="B8484" s="9">
        <v>1581.5</v>
      </c>
      <c r="C8484" s="9">
        <v>2399.6</v>
      </c>
      <c r="D8484" s="9">
        <v>1345.2</v>
      </c>
      <c r="E8484" s="9">
        <v>5326.3</v>
      </c>
    </row>
    <row r="8485" spans="1:5" ht="12" x14ac:dyDescent="0.2">
      <c r="A8485" s="6" t="s">
        <v>31</v>
      </c>
      <c r="B8485" s="6" t="s">
        <v>31</v>
      </c>
      <c r="C8485" s="6" t="s">
        <v>31</v>
      </c>
      <c r="D8485" s="6" t="s">
        <v>31</v>
      </c>
      <c r="E8485" s="6" t="s">
        <v>31</v>
      </c>
    </row>
    <row r="8486" spans="1:5" ht="12" x14ac:dyDescent="0.2">
      <c r="A8486" s="6" t="s">
        <v>31</v>
      </c>
      <c r="B8486" s="6" t="s">
        <v>31</v>
      </c>
      <c r="C8486" s="6" t="s">
        <v>31</v>
      </c>
      <c r="D8486" s="6" t="s">
        <v>31</v>
      </c>
      <c r="E8486" s="6" t="s">
        <v>31</v>
      </c>
    </row>
    <row r="8487" spans="1:5" ht="12" x14ac:dyDescent="0.2">
      <c r="A8487" s="6" t="s">
        <v>31</v>
      </c>
      <c r="B8487" s="6" t="s">
        <v>31</v>
      </c>
      <c r="C8487" s="6" t="s">
        <v>31</v>
      </c>
      <c r="D8487" s="6" t="s">
        <v>31</v>
      </c>
      <c r="E8487" s="6" t="s">
        <v>31</v>
      </c>
    </row>
    <row r="8488" spans="1:5" ht="12" x14ac:dyDescent="0.2">
      <c r="A8488" s="7" t="s">
        <v>4255</v>
      </c>
      <c r="B8488" s="8">
        <v>523</v>
      </c>
      <c r="C8488" s="8">
        <v>1300</v>
      </c>
      <c r="D8488" s="8">
        <v>509</v>
      </c>
      <c r="E8488" s="8">
        <v>2332</v>
      </c>
    </row>
    <row r="8489" spans="1:5" ht="12" x14ac:dyDescent="0.2">
      <c r="A8489" s="6" t="s">
        <v>4197</v>
      </c>
      <c r="B8489" s="6" t="s">
        <v>31</v>
      </c>
      <c r="C8489" s="6" t="s">
        <v>31</v>
      </c>
      <c r="D8489" s="6" t="s">
        <v>31</v>
      </c>
      <c r="E8489" s="6" t="s">
        <v>31</v>
      </c>
    </row>
    <row r="8490" spans="1:5" ht="12" x14ac:dyDescent="0.2">
      <c r="A8490" s="6" t="s">
        <v>1676</v>
      </c>
      <c r="B8490" s="6" t="s">
        <v>31</v>
      </c>
      <c r="C8490" s="6" t="s">
        <v>31</v>
      </c>
      <c r="D8490" s="6" t="s">
        <v>31</v>
      </c>
      <c r="E8490" s="6" t="s">
        <v>31</v>
      </c>
    </row>
    <row r="8491" spans="1:5" ht="12" x14ac:dyDescent="0.2">
      <c r="A8491" s="6" t="s">
        <v>31</v>
      </c>
      <c r="B8491" s="6" t="s">
        <v>31</v>
      </c>
      <c r="C8491" s="6" t="s">
        <v>31</v>
      </c>
      <c r="D8491" s="6" t="s">
        <v>31</v>
      </c>
      <c r="E8491" s="6" t="s">
        <v>31</v>
      </c>
    </row>
    <row r="8492" spans="1:5" ht="12" x14ac:dyDescent="0.2">
      <c r="A8492" s="6" t="s">
        <v>1349</v>
      </c>
      <c r="B8492" s="6" t="s">
        <v>31</v>
      </c>
      <c r="C8492" s="6" t="s">
        <v>31</v>
      </c>
      <c r="D8492" s="6" t="s">
        <v>31</v>
      </c>
      <c r="E8492" s="6" t="s">
        <v>31</v>
      </c>
    </row>
    <row r="8493" spans="1:5" ht="12" x14ac:dyDescent="0.2">
      <c r="A8493" s="6" t="s">
        <v>1350</v>
      </c>
      <c r="B8493" s="6" t="s">
        <v>31</v>
      </c>
      <c r="C8493" s="6" t="s">
        <v>31</v>
      </c>
      <c r="D8493" s="6" t="s">
        <v>31</v>
      </c>
      <c r="E8493" s="6" t="s">
        <v>31</v>
      </c>
    </row>
    <row r="8494" spans="1:5" ht="12" x14ac:dyDescent="0.2">
      <c r="A8494" s="6" t="s">
        <v>1351</v>
      </c>
      <c r="B8494" s="6" t="s">
        <v>31</v>
      </c>
      <c r="C8494" s="6" t="s">
        <v>31</v>
      </c>
      <c r="D8494" s="6" t="s">
        <v>31</v>
      </c>
      <c r="E8494" s="6" t="s">
        <v>31</v>
      </c>
    </row>
    <row r="8495" spans="1:5" ht="12" x14ac:dyDescent="0.2">
      <c r="A8495" s="6" t="s">
        <v>31</v>
      </c>
      <c r="B8495" s="6" t="s">
        <v>31</v>
      </c>
      <c r="C8495" s="6" t="s">
        <v>31</v>
      </c>
      <c r="D8495" s="6" t="s">
        <v>31</v>
      </c>
      <c r="E8495" s="6" t="s">
        <v>31</v>
      </c>
    </row>
    <row r="8496" spans="1:5" ht="12" x14ac:dyDescent="0.2">
      <c r="A8496" s="6" t="s">
        <v>1677</v>
      </c>
      <c r="B8496" s="6" t="s">
        <v>31</v>
      </c>
      <c r="C8496" s="6" t="s">
        <v>31</v>
      </c>
      <c r="D8496" s="6" t="s">
        <v>31</v>
      </c>
      <c r="E8496" s="6" t="s">
        <v>31</v>
      </c>
    </row>
    <row r="8497" spans="1:5" ht="12" x14ac:dyDescent="0.2">
      <c r="A8497" s="6" t="s">
        <v>4256</v>
      </c>
      <c r="B8497" s="6" t="s">
        <v>31</v>
      </c>
      <c r="C8497" s="6" t="s">
        <v>31</v>
      </c>
      <c r="D8497" s="6" t="s">
        <v>31</v>
      </c>
      <c r="E8497" s="6" t="s">
        <v>31</v>
      </c>
    </row>
    <row r="8498" spans="1:5" ht="12" x14ac:dyDescent="0.2">
      <c r="A8498" s="6" t="s">
        <v>4257</v>
      </c>
      <c r="B8498" s="6" t="s">
        <v>31</v>
      </c>
      <c r="C8498" s="6" t="s">
        <v>31</v>
      </c>
      <c r="D8498" s="6" t="s">
        <v>31</v>
      </c>
      <c r="E8498" s="6" t="s">
        <v>31</v>
      </c>
    </row>
    <row r="8499" spans="1:5" ht="12" x14ac:dyDescent="0.2">
      <c r="A8499" s="6" t="s">
        <v>4258</v>
      </c>
      <c r="B8499" s="6" t="s">
        <v>31</v>
      </c>
      <c r="C8499" s="6" t="s">
        <v>31</v>
      </c>
      <c r="D8499" s="6" t="s">
        <v>31</v>
      </c>
      <c r="E8499" s="6" t="s">
        <v>31</v>
      </c>
    </row>
    <row r="8500" spans="1:5" ht="12" x14ac:dyDescent="0.2">
      <c r="A8500" s="6" t="s">
        <v>1355</v>
      </c>
      <c r="B8500" s="6" t="s">
        <v>31</v>
      </c>
      <c r="C8500" s="6" t="s">
        <v>31</v>
      </c>
      <c r="D8500" s="6" t="s">
        <v>31</v>
      </c>
      <c r="E8500" s="6" t="s">
        <v>31</v>
      </c>
    </row>
    <row r="8501" spans="1:5" ht="12" x14ac:dyDescent="0.2">
      <c r="A8501" s="6" t="s">
        <v>4259</v>
      </c>
      <c r="B8501" s="6" t="s">
        <v>31</v>
      </c>
      <c r="C8501" s="6" t="s">
        <v>31</v>
      </c>
      <c r="D8501" s="6" t="s">
        <v>31</v>
      </c>
      <c r="E8501" s="6" t="s">
        <v>31</v>
      </c>
    </row>
    <row r="8502" spans="1:5" ht="12" x14ac:dyDescent="0.2">
      <c r="A8502" s="6" t="s">
        <v>4260</v>
      </c>
      <c r="B8502" s="6" t="s">
        <v>31</v>
      </c>
      <c r="C8502" s="6" t="s">
        <v>31</v>
      </c>
      <c r="D8502" s="6" t="s">
        <v>31</v>
      </c>
      <c r="E8502" s="6" t="s">
        <v>31</v>
      </c>
    </row>
    <row r="8503" spans="1:5" ht="12" x14ac:dyDescent="0.2">
      <c r="A8503" s="6" t="s">
        <v>4261</v>
      </c>
      <c r="B8503" s="9">
        <v>297.3</v>
      </c>
      <c r="C8503" s="9">
        <v>0</v>
      </c>
      <c r="D8503" s="9">
        <v>0</v>
      </c>
      <c r="E8503" s="9">
        <v>297.3</v>
      </c>
    </row>
    <row r="8504" spans="1:5" ht="12" x14ac:dyDescent="0.2">
      <c r="A8504" s="6" t="s">
        <v>1360</v>
      </c>
      <c r="B8504" s="6" t="s">
        <v>31</v>
      </c>
      <c r="C8504" s="6" t="s">
        <v>31</v>
      </c>
      <c r="D8504" s="6" t="s">
        <v>31</v>
      </c>
      <c r="E8504" s="6" t="s">
        <v>31</v>
      </c>
    </row>
    <row r="8505" spans="1:5" ht="12" x14ac:dyDescent="0.2">
      <c r="A8505" s="6" t="s">
        <v>4262</v>
      </c>
      <c r="B8505" s="9">
        <v>0</v>
      </c>
      <c r="C8505" s="9">
        <v>493.6</v>
      </c>
      <c r="D8505" s="9">
        <v>0</v>
      </c>
      <c r="E8505" s="9">
        <v>493.6</v>
      </c>
    </row>
    <row r="8506" spans="1:5" ht="12" x14ac:dyDescent="0.2">
      <c r="A8506" s="6" t="s">
        <v>1362</v>
      </c>
      <c r="B8506" s="6" t="s">
        <v>31</v>
      </c>
      <c r="C8506" s="6" t="s">
        <v>31</v>
      </c>
      <c r="D8506" s="6" t="s">
        <v>31</v>
      </c>
      <c r="E8506" s="6" t="s">
        <v>31</v>
      </c>
    </row>
    <row r="8507" spans="1:5" ht="12" x14ac:dyDescent="0.2">
      <c r="A8507" s="6" t="s">
        <v>4263</v>
      </c>
      <c r="B8507" s="9">
        <v>0</v>
      </c>
      <c r="C8507" s="9">
        <v>0</v>
      </c>
      <c r="D8507" s="9">
        <v>290</v>
      </c>
      <c r="E8507" s="9">
        <v>290</v>
      </c>
    </row>
    <row r="8508" spans="1:5" ht="12" x14ac:dyDescent="0.2">
      <c r="A8508" s="6" t="s">
        <v>1364</v>
      </c>
      <c r="B8508" s="6" t="s">
        <v>31</v>
      </c>
      <c r="C8508" s="6" t="s">
        <v>31</v>
      </c>
      <c r="D8508" s="6" t="s">
        <v>31</v>
      </c>
      <c r="E8508" s="6" t="s">
        <v>31</v>
      </c>
    </row>
    <row r="8509" spans="1:5" ht="12" x14ac:dyDescent="0.2">
      <c r="A8509" s="6" t="s">
        <v>1365</v>
      </c>
      <c r="B8509" s="9">
        <v>297.3</v>
      </c>
      <c r="C8509" s="9">
        <v>493.6</v>
      </c>
      <c r="D8509" s="9">
        <v>290</v>
      </c>
      <c r="E8509" s="9">
        <v>1080.9000000000001</v>
      </c>
    </row>
    <row r="8510" spans="1:5" ht="12" x14ac:dyDescent="0.2">
      <c r="A8510" s="6" t="s">
        <v>31</v>
      </c>
      <c r="B8510" s="6" t="s">
        <v>31</v>
      </c>
      <c r="C8510" s="6" t="s">
        <v>31</v>
      </c>
      <c r="D8510" s="6" t="s">
        <v>31</v>
      </c>
      <c r="E8510" s="6" t="s">
        <v>31</v>
      </c>
    </row>
    <row r="8511" spans="1:5" ht="12" x14ac:dyDescent="0.2">
      <c r="A8511" s="6" t="s">
        <v>31</v>
      </c>
      <c r="B8511" s="6" t="s">
        <v>31</v>
      </c>
      <c r="C8511" s="6" t="s">
        <v>31</v>
      </c>
      <c r="D8511" s="6" t="s">
        <v>31</v>
      </c>
      <c r="E8511" s="6" t="s">
        <v>31</v>
      </c>
    </row>
    <row r="8512" spans="1:5" ht="12" x14ac:dyDescent="0.2">
      <c r="A8512" s="6" t="s">
        <v>1688</v>
      </c>
      <c r="B8512" s="6" t="s">
        <v>31</v>
      </c>
      <c r="C8512" s="6" t="s">
        <v>31</v>
      </c>
      <c r="D8512" s="6" t="s">
        <v>31</v>
      </c>
      <c r="E8512" s="6" t="s">
        <v>31</v>
      </c>
    </row>
    <row r="8513" spans="1:5" ht="12" x14ac:dyDescent="0.2">
      <c r="A8513" s="6" t="s">
        <v>1689</v>
      </c>
      <c r="B8513" s="6" t="s">
        <v>31</v>
      </c>
      <c r="C8513" s="6" t="s">
        <v>31</v>
      </c>
      <c r="D8513" s="6" t="s">
        <v>31</v>
      </c>
      <c r="E8513" s="6" t="s">
        <v>31</v>
      </c>
    </row>
    <row r="8514" spans="1:5" ht="12" x14ac:dyDescent="0.2">
      <c r="A8514" s="6" t="s">
        <v>1690</v>
      </c>
      <c r="B8514" s="6" t="s">
        <v>31</v>
      </c>
      <c r="C8514" s="6" t="s">
        <v>31</v>
      </c>
      <c r="D8514" s="6" t="s">
        <v>31</v>
      </c>
      <c r="E8514" s="6" t="s">
        <v>31</v>
      </c>
    </row>
    <row r="8515" spans="1:5" ht="12" x14ac:dyDescent="0.2">
      <c r="A8515" s="6" t="s">
        <v>1691</v>
      </c>
      <c r="B8515" s="6" t="s">
        <v>31</v>
      </c>
      <c r="C8515" s="6" t="s">
        <v>31</v>
      </c>
      <c r="D8515" s="6" t="s">
        <v>31</v>
      </c>
      <c r="E8515" s="6" t="s">
        <v>31</v>
      </c>
    </row>
    <row r="8516" spans="1:5" ht="12" x14ac:dyDescent="0.2">
      <c r="A8516" s="6" t="s">
        <v>1692</v>
      </c>
      <c r="B8516" s="6" t="s">
        <v>31</v>
      </c>
      <c r="C8516" s="6" t="s">
        <v>31</v>
      </c>
      <c r="D8516" s="6" t="s">
        <v>31</v>
      </c>
      <c r="E8516" s="6" t="s">
        <v>31</v>
      </c>
    </row>
    <row r="8517" spans="1:5" ht="12" x14ac:dyDescent="0.2">
      <c r="A8517" s="6" t="s">
        <v>1693</v>
      </c>
      <c r="B8517" s="6" t="s">
        <v>31</v>
      </c>
      <c r="C8517" s="6" t="s">
        <v>31</v>
      </c>
      <c r="D8517" s="6" t="s">
        <v>31</v>
      </c>
      <c r="E8517" s="6" t="s">
        <v>31</v>
      </c>
    </row>
    <row r="8518" spans="1:5" ht="12" x14ac:dyDescent="0.2">
      <c r="A8518" s="6" t="s">
        <v>1694</v>
      </c>
      <c r="B8518" s="6" t="s">
        <v>31</v>
      </c>
      <c r="C8518" s="6" t="s">
        <v>31</v>
      </c>
      <c r="D8518" s="6" t="s">
        <v>31</v>
      </c>
      <c r="E8518" s="6" t="s">
        <v>31</v>
      </c>
    </row>
    <row r="8519" spans="1:5" ht="12" x14ac:dyDescent="0.2">
      <c r="A8519" s="6" t="s">
        <v>1695</v>
      </c>
      <c r="B8519" s="6" t="s">
        <v>31</v>
      </c>
      <c r="C8519" s="6" t="s">
        <v>31</v>
      </c>
      <c r="D8519" s="6" t="s">
        <v>31</v>
      </c>
      <c r="E8519" s="6" t="s">
        <v>31</v>
      </c>
    </row>
    <row r="8520" spans="1:5" ht="12" x14ac:dyDescent="0.2">
      <c r="A8520" s="6" t="s">
        <v>1696</v>
      </c>
      <c r="B8520" s="6" t="s">
        <v>31</v>
      </c>
      <c r="C8520" s="6" t="s">
        <v>31</v>
      </c>
      <c r="D8520" s="6" t="s">
        <v>31</v>
      </c>
      <c r="E8520" s="6" t="s">
        <v>31</v>
      </c>
    </row>
    <row r="8521" spans="1:5" ht="12" x14ac:dyDescent="0.2">
      <c r="A8521" s="6" t="s">
        <v>1697</v>
      </c>
      <c r="B8521" s="6" t="s">
        <v>31</v>
      </c>
      <c r="C8521" s="6" t="s">
        <v>31</v>
      </c>
      <c r="D8521" s="6" t="s">
        <v>31</v>
      </c>
      <c r="E8521" s="6" t="s">
        <v>31</v>
      </c>
    </row>
    <row r="8522" spans="1:5" ht="12" x14ac:dyDescent="0.2">
      <c r="A8522" s="6" t="s">
        <v>1698</v>
      </c>
      <c r="B8522" s="6" t="s">
        <v>31</v>
      </c>
      <c r="C8522" s="6" t="s">
        <v>31</v>
      </c>
      <c r="D8522" s="6" t="s">
        <v>31</v>
      </c>
      <c r="E8522" s="6" t="s">
        <v>31</v>
      </c>
    </row>
    <row r="8523" spans="1:5" ht="12" x14ac:dyDescent="0.2">
      <c r="A8523" s="6" t="s">
        <v>1699</v>
      </c>
      <c r="B8523" s="6" t="s">
        <v>31</v>
      </c>
      <c r="C8523" s="6" t="s">
        <v>31</v>
      </c>
      <c r="D8523" s="6" t="s">
        <v>31</v>
      </c>
      <c r="E8523" s="6" t="s">
        <v>31</v>
      </c>
    </row>
    <row r="8524" spans="1:5" ht="12" x14ac:dyDescent="0.2">
      <c r="A8524" s="6" t="s">
        <v>1700</v>
      </c>
      <c r="B8524" s="6" t="s">
        <v>31</v>
      </c>
      <c r="C8524" s="6" t="s">
        <v>31</v>
      </c>
      <c r="D8524" s="6" t="s">
        <v>31</v>
      </c>
      <c r="E8524" s="6" t="s">
        <v>31</v>
      </c>
    </row>
    <row r="8525" spans="1:5" ht="12" x14ac:dyDescent="0.2">
      <c r="A8525" s="6" t="s">
        <v>1701</v>
      </c>
      <c r="B8525" s="6" t="s">
        <v>31</v>
      </c>
      <c r="C8525" s="6" t="s">
        <v>31</v>
      </c>
      <c r="D8525" s="6" t="s">
        <v>31</v>
      </c>
      <c r="E8525" s="6" t="s">
        <v>31</v>
      </c>
    </row>
    <row r="8526" spans="1:5" ht="12" x14ac:dyDescent="0.2">
      <c r="A8526" s="6" t="s">
        <v>1702</v>
      </c>
      <c r="B8526" s="6" t="s">
        <v>31</v>
      </c>
      <c r="C8526" s="6" t="s">
        <v>31</v>
      </c>
      <c r="D8526" s="6" t="s">
        <v>31</v>
      </c>
      <c r="E8526" s="6" t="s">
        <v>31</v>
      </c>
    </row>
    <row r="8527" spans="1:5" ht="12" x14ac:dyDescent="0.2">
      <c r="A8527" s="6" t="s">
        <v>1703</v>
      </c>
      <c r="B8527" s="6" t="s">
        <v>31</v>
      </c>
      <c r="C8527" s="6" t="s">
        <v>31</v>
      </c>
      <c r="D8527" s="6" t="s">
        <v>31</v>
      </c>
      <c r="E8527" s="6" t="s">
        <v>31</v>
      </c>
    </row>
    <row r="8528" spans="1:5" ht="12" x14ac:dyDescent="0.2">
      <c r="A8528" s="6" t="s">
        <v>1704</v>
      </c>
      <c r="B8528" s="6" t="s">
        <v>31</v>
      </c>
      <c r="C8528" s="6" t="s">
        <v>31</v>
      </c>
      <c r="D8528" s="6" t="s">
        <v>31</v>
      </c>
      <c r="E8528" s="6" t="s">
        <v>31</v>
      </c>
    </row>
    <row r="8529" spans="1:5" ht="12" x14ac:dyDescent="0.2">
      <c r="A8529" s="6" t="s">
        <v>1705</v>
      </c>
      <c r="B8529" s="6" t="s">
        <v>31</v>
      </c>
      <c r="C8529" s="6" t="s">
        <v>31</v>
      </c>
      <c r="D8529" s="6" t="s">
        <v>31</v>
      </c>
      <c r="E8529" s="6" t="s">
        <v>31</v>
      </c>
    </row>
    <row r="8530" spans="1:5" ht="12" x14ac:dyDescent="0.2">
      <c r="A8530" s="6" t="s">
        <v>1706</v>
      </c>
      <c r="B8530" s="6" t="s">
        <v>31</v>
      </c>
      <c r="C8530" s="6" t="s">
        <v>31</v>
      </c>
      <c r="D8530" s="6" t="s">
        <v>31</v>
      </c>
      <c r="E8530" s="6" t="s">
        <v>31</v>
      </c>
    </row>
    <row r="8531" spans="1:5" ht="12" x14ac:dyDescent="0.2">
      <c r="A8531" s="6" t="s">
        <v>1707</v>
      </c>
      <c r="B8531" s="9">
        <v>129.30000000000001</v>
      </c>
      <c r="C8531" s="9">
        <v>0</v>
      </c>
      <c r="D8531" s="9">
        <v>0</v>
      </c>
      <c r="E8531" s="9">
        <v>129.30000000000001</v>
      </c>
    </row>
    <row r="8532" spans="1:5" ht="12" x14ac:dyDescent="0.2">
      <c r="A8532" s="6" t="s">
        <v>1708</v>
      </c>
      <c r="B8532" s="6" t="s">
        <v>31</v>
      </c>
      <c r="C8532" s="6" t="s">
        <v>31</v>
      </c>
      <c r="D8532" s="6" t="s">
        <v>31</v>
      </c>
      <c r="E8532" s="6" t="s">
        <v>31</v>
      </c>
    </row>
    <row r="8533" spans="1:5" ht="12" x14ac:dyDescent="0.2">
      <c r="A8533" s="6" t="s">
        <v>1709</v>
      </c>
      <c r="B8533" s="9">
        <v>0</v>
      </c>
      <c r="C8533" s="9">
        <v>557.70000000000005</v>
      </c>
      <c r="D8533" s="9">
        <v>0</v>
      </c>
      <c r="E8533" s="9">
        <v>557.70000000000005</v>
      </c>
    </row>
    <row r="8534" spans="1:5" ht="12" x14ac:dyDescent="0.2">
      <c r="A8534" s="6" t="s">
        <v>1710</v>
      </c>
      <c r="B8534" s="6" t="s">
        <v>31</v>
      </c>
      <c r="C8534" s="6" t="s">
        <v>31</v>
      </c>
      <c r="D8534" s="6" t="s">
        <v>31</v>
      </c>
      <c r="E8534" s="6" t="s">
        <v>31</v>
      </c>
    </row>
    <row r="8535" spans="1:5" ht="12" x14ac:dyDescent="0.2">
      <c r="A8535" s="6" t="s">
        <v>1711</v>
      </c>
      <c r="B8535" s="9">
        <v>0</v>
      </c>
      <c r="C8535" s="9">
        <v>0</v>
      </c>
      <c r="D8535" s="9">
        <v>108.3</v>
      </c>
      <c r="E8535" s="9">
        <v>108.3</v>
      </c>
    </row>
    <row r="8536" spans="1:5" ht="12" x14ac:dyDescent="0.2">
      <c r="A8536" s="6" t="s">
        <v>1712</v>
      </c>
      <c r="B8536" s="6" t="s">
        <v>31</v>
      </c>
      <c r="C8536" s="6" t="s">
        <v>31</v>
      </c>
      <c r="D8536" s="6" t="s">
        <v>31</v>
      </c>
      <c r="E8536" s="6" t="s">
        <v>31</v>
      </c>
    </row>
    <row r="8537" spans="1:5" ht="12" x14ac:dyDescent="0.2">
      <c r="A8537" s="6" t="s">
        <v>1503</v>
      </c>
      <c r="B8537" s="9">
        <v>129.30000000000001</v>
      </c>
      <c r="C8537" s="9">
        <v>557.70000000000005</v>
      </c>
      <c r="D8537" s="9">
        <v>108.3</v>
      </c>
      <c r="E8537" s="9">
        <v>795.3</v>
      </c>
    </row>
    <row r="8538" spans="1:5" ht="12" x14ac:dyDescent="0.2">
      <c r="A8538" s="6" t="s">
        <v>31</v>
      </c>
      <c r="B8538" s="6" t="s">
        <v>31</v>
      </c>
      <c r="C8538" s="6" t="s">
        <v>31</v>
      </c>
      <c r="D8538" s="6" t="s">
        <v>31</v>
      </c>
      <c r="E8538" s="6" t="s">
        <v>31</v>
      </c>
    </row>
    <row r="8539" spans="1:5" ht="12" x14ac:dyDescent="0.2">
      <c r="A8539" s="6" t="s">
        <v>31</v>
      </c>
      <c r="B8539" s="6" t="s">
        <v>31</v>
      </c>
      <c r="C8539" s="6" t="s">
        <v>31</v>
      </c>
      <c r="D8539" s="6" t="s">
        <v>31</v>
      </c>
      <c r="E8539" s="6" t="s">
        <v>31</v>
      </c>
    </row>
    <row r="8540" spans="1:5" ht="12" x14ac:dyDescent="0.2">
      <c r="A8540" s="6" t="s">
        <v>1713</v>
      </c>
      <c r="B8540" s="6" t="s">
        <v>31</v>
      </c>
      <c r="C8540" s="6" t="s">
        <v>31</v>
      </c>
      <c r="D8540" s="6" t="s">
        <v>31</v>
      </c>
      <c r="E8540" s="6" t="s">
        <v>31</v>
      </c>
    </row>
    <row r="8541" spans="1:5" ht="12" x14ac:dyDescent="0.2">
      <c r="A8541" s="6" t="s">
        <v>1714</v>
      </c>
      <c r="B8541" s="6" t="s">
        <v>31</v>
      </c>
      <c r="C8541" s="6" t="s">
        <v>31</v>
      </c>
      <c r="D8541" s="6" t="s">
        <v>31</v>
      </c>
      <c r="E8541" s="6" t="s">
        <v>31</v>
      </c>
    </row>
    <row r="8542" spans="1:5" ht="12" x14ac:dyDescent="0.2">
      <c r="A8542" s="6" t="s">
        <v>1715</v>
      </c>
      <c r="B8542" s="6" t="s">
        <v>31</v>
      </c>
      <c r="C8542" s="6" t="s">
        <v>31</v>
      </c>
      <c r="D8542" s="6" t="s">
        <v>31</v>
      </c>
      <c r="E8542" s="6" t="s">
        <v>31</v>
      </c>
    </row>
    <row r="8543" spans="1:5" ht="12" x14ac:dyDescent="0.2">
      <c r="A8543" s="6" t="s">
        <v>1716</v>
      </c>
      <c r="B8543" s="6" t="s">
        <v>31</v>
      </c>
      <c r="C8543" s="6" t="s">
        <v>31</v>
      </c>
      <c r="D8543" s="6" t="s">
        <v>31</v>
      </c>
      <c r="E8543" s="6" t="s">
        <v>31</v>
      </c>
    </row>
    <row r="8544" spans="1:5" ht="12" x14ac:dyDescent="0.2">
      <c r="A8544" s="6" t="s">
        <v>1717</v>
      </c>
      <c r="B8544" s="6" t="s">
        <v>31</v>
      </c>
      <c r="C8544" s="6" t="s">
        <v>31</v>
      </c>
      <c r="D8544" s="6" t="s">
        <v>31</v>
      </c>
      <c r="E8544" s="6" t="s">
        <v>31</v>
      </c>
    </row>
    <row r="8545" spans="1:5" ht="12" x14ac:dyDescent="0.2">
      <c r="A8545" s="6" t="s">
        <v>1718</v>
      </c>
      <c r="B8545" s="9">
        <v>96.9</v>
      </c>
      <c r="C8545" s="9">
        <v>0</v>
      </c>
      <c r="D8545" s="9">
        <v>0</v>
      </c>
      <c r="E8545" s="9">
        <v>96.9</v>
      </c>
    </row>
    <row r="8546" spans="1:5" ht="12" x14ac:dyDescent="0.2">
      <c r="A8546" s="6" t="s">
        <v>1719</v>
      </c>
      <c r="B8546" s="6" t="s">
        <v>31</v>
      </c>
      <c r="C8546" s="6" t="s">
        <v>31</v>
      </c>
      <c r="D8546" s="6" t="s">
        <v>31</v>
      </c>
      <c r="E8546" s="6" t="s">
        <v>31</v>
      </c>
    </row>
    <row r="8547" spans="1:5" ht="12" x14ac:dyDescent="0.2">
      <c r="A8547" s="6" t="s">
        <v>1720</v>
      </c>
      <c r="B8547" s="9">
        <v>0</v>
      </c>
      <c r="C8547" s="9">
        <v>249.4</v>
      </c>
      <c r="D8547" s="9">
        <v>0</v>
      </c>
      <c r="E8547" s="9">
        <v>249.4</v>
      </c>
    </row>
    <row r="8548" spans="1:5" ht="12" x14ac:dyDescent="0.2">
      <c r="A8548" s="6" t="s">
        <v>1721</v>
      </c>
      <c r="B8548" s="6" t="s">
        <v>31</v>
      </c>
      <c r="C8548" s="6" t="s">
        <v>31</v>
      </c>
      <c r="D8548" s="6" t="s">
        <v>31</v>
      </c>
      <c r="E8548" s="6" t="s">
        <v>31</v>
      </c>
    </row>
    <row r="8549" spans="1:5" ht="12" x14ac:dyDescent="0.2">
      <c r="A8549" s="6" t="s">
        <v>1722</v>
      </c>
      <c r="B8549" s="9">
        <v>0</v>
      </c>
      <c r="C8549" s="9">
        <v>0</v>
      </c>
      <c r="D8549" s="9">
        <v>111.6</v>
      </c>
      <c r="E8549" s="9">
        <v>111.6</v>
      </c>
    </row>
    <row r="8550" spans="1:5" ht="12" x14ac:dyDescent="0.2">
      <c r="A8550" s="6" t="s">
        <v>1723</v>
      </c>
      <c r="B8550" s="6" t="s">
        <v>31</v>
      </c>
      <c r="C8550" s="6" t="s">
        <v>31</v>
      </c>
      <c r="D8550" s="6" t="s">
        <v>31</v>
      </c>
      <c r="E8550" s="6" t="s">
        <v>31</v>
      </c>
    </row>
    <row r="8551" spans="1:5" ht="12" x14ac:dyDescent="0.2">
      <c r="A8551" s="6" t="s">
        <v>1467</v>
      </c>
      <c r="B8551" s="9">
        <v>96.9</v>
      </c>
      <c r="C8551" s="9">
        <v>249.4</v>
      </c>
      <c r="D8551" s="9">
        <v>111.6</v>
      </c>
      <c r="E8551" s="9">
        <v>457.9</v>
      </c>
    </row>
    <row r="8552" spans="1:5" ht="12" x14ac:dyDescent="0.2">
      <c r="A8552" s="6" t="s">
        <v>31</v>
      </c>
      <c r="B8552" s="6" t="s">
        <v>31</v>
      </c>
      <c r="C8552" s="6" t="s">
        <v>31</v>
      </c>
      <c r="D8552" s="6" t="s">
        <v>31</v>
      </c>
      <c r="E8552" s="6" t="s">
        <v>31</v>
      </c>
    </row>
    <row r="8553" spans="1:5" ht="12" x14ac:dyDescent="0.2">
      <c r="A8553" s="6" t="s">
        <v>31</v>
      </c>
      <c r="B8553" s="6" t="s">
        <v>31</v>
      </c>
      <c r="C8553" s="6" t="s">
        <v>31</v>
      </c>
      <c r="D8553" s="6" t="s">
        <v>31</v>
      </c>
      <c r="E8553" s="6" t="s">
        <v>31</v>
      </c>
    </row>
    <row r="8554" spans="1:5" ht="12" x14ac:dyDescent="0.2">
      <c r="A8554" s="6" t="s">
        <v>31</v>
      </c>
      <c r="B8554" s="6" t="s">
        <v>31</v>
      </c>
      <c r="C8554" s="6" t="s">
        <v>31</v>
      </c>
      <c r="D8554" s="6" t="s">
        <v>31</v>
      </c>
      <c r="E8554" s="6" t="s">
        <v>31</v>
      </c>
    </row>
    <row r="8555" spans="1:5" ht="12" x14ac:dyDescent="0.2">
      <c r="A8555" s="7" t="s">
        <v>4264</v>
      </c>
      <c r="B8555" s="8">
        <v>483</v>
      </c>
      <c r="C8555" s="8">
        <v>1332</v>
      </c>
      <c r="D8555" s="8">
        <v>486</v>
      </c>
      <c r="E8555" s="8">
        <v>2301</v>
      </c>
    </row>
    <row r="8556" spans="1:5" ht="12" x14ac:dyDescent="0.2">
      <c r="A8556" s="6" t="s">
        <v>4197</v>
      </c>
      <c r="B8556" s="6" t="s">
        <v>31</v>
      </c>
      <c r="C8556" s="6" t="s">
        <v>31</v>
      </c>
      <c r="D8556" s="6" t="s">
        <v>31</v>
      </c>
      <c r="E8556" s="6" t="s">
        <v>31</v>
      </c>
    </row>
    <row r="8557" spans="1:5" ht="12" x14ac:dyDescent="0.2">
      <c r="A8557" s="6" t="s">
        <v>1676</v>
      </c>
      <c r="B8557" s="6" t="s">
        <v>31</v>
      </c>
      <c r="C8557" s="6" t="s">
        <v>31</v>
      </c>
      <c r="D8557" s="6" t="s">
        <v>31</v>
      </c>
      <c r="E8557" s="6" t="s">
        <v>31</v>
      </c>
    </row>
    <row r="8558" spans="1:5" ht="12" x14ac:dyDescent="0.2">
      <c r="A8558" s="6" t="s">
        <v>31</v>
      </c>
      <c r="B8558" s="6" t="s">
        <v>31</v>
      </c>
      <c r="C8558" s="6" t="s">
        <v>31</v>
      </c>
      <c r="D8558" s="6" t="s">
        <v>31</v>
      </c>
      <c r="E8558" s="6" t="s">
        <v>31</v>
      </c>
    </row>
    <row r="8559" spans="1:5" ht="12" x14ac:dyDescent="0.2">
      <c r="A8559" s="6" t="s">
        <v>1349</v>
      </c>
      <c r="B8559" s="6" t="s">
        <v>31</v>
      </c>
      <c r="C8559" s="6" t="s">
        <v>31</v>
      </c>
      <c r="D8559" s="6" t="s">
        <v>31</v>
      </c>
      <c r="E8559" s="6" t="s">
        <v>31</v>
      </c>
    </row>
    <row r="8560" spans="1:5" ht="12" x14ac:dyDescent="0.2">
      <c r="A8560" s="6" t="s">
        <v>1350</v>
      </c>
      <c r="B8560" s="6" t="s">
        <v>31</v>
      </c>
      <c r="C8560" s="6" t="s">
        <v>31</v>
      </c>
      <c r="D8560" s="6" t="s">
        <v>31</v>
      </c>
      <c r="E8560" s="6" t="s">
        <v>31</v>
      </c>
    </row>
    <row r="8561" spans="1:5" ht="12" x14ac:dyDescent="0.2">
      <c r="A8561" s="6" t="s">
        <v>1351</v>
      </c>
      <c r="B8561" s="6" t="s">
        <v>31</v>
      </c>
      <c r="C8561" s="6" t="s">
        <v>31</v>
      </c>
      <c r="D8561" s="6" t="s">
        <v>31</v>
      </c>
      <c r="E8561" s="6" t="s">
        <v>31</v>
      </c>
    </row>
    <row r="8562" spans="1:5" ht="12" x14ac:dyDescent="0.2">
      <c r="A8562" s="6" t="s">
        <v>31</v>
      </c>
      <c r="B8562" s="6" t="s">
        <v>31</v>
      </c>
      <c r="C8562" s="6" t="s">
        <v>31</v>
      </c>
      <c r="D8562" s="6" t="s">
        <v>31</v>
      </c>
      <c r="E8562" s="6" t="s">
        <v>31</v>
      </c>
    </row>
    <row r="8563" spans="1:5" ht="12" x14ac:dyDescent="0.2">
      <c r="A8563" s="6" t="s">
        <v>1677</v>
      </c>
      <c r="B8563" s="6" t="s">
        <v>31</v>
      </c>
      <c r="C8563" s="6" t="s">
        <v>31</v>
      </c>
      <c r="D8563" s="6" t="s">
        <v>31</v>
      </c>
      <c r="E8563" s="6" t="s">
        <v>31</v>
      </c>
    </row>
    <row r="8564" spans="1:5" ht="12" x14ac:dyDescent="0.2">
      <c r="A8564" s="6" t="s">
        <v>4256</v>
      </c>
      <c r="B8564" s="6" t="s">
        <v>31</v>
      </c>
      <c r="C8564" s="6" t="s">
        <v>31</v>
      </c>
      <c r="D8564" s="6" t="s">
        <v>31</v>
      </c>
      <c r="E8564" s="6" t="s">
        <v>31</v>
      </c>
    </row>
    <row r="8565" spans="1:5" ht="12" x14ac:dyDescent="0.2">
      <c r="A8565" s="6" t="s">
        <v>4257</v>
      </c>
      <c r="B8565" s="6" t="s">
        <v>31</v>
      </c>
      <c r="C8565" s="6" t="s">
        <v>31</v>
      </c>
      <c r="D8565" s="6" t="s">
        <v>31</v>
      </c>
      <c r="E8565" s="6" t="s">
        <v>31</v>
      </c>
    </row>
    <row r="8566" spans="1:5" ht="12" x14ac:dyDescent="0.2">
      <c r="A8566" s="6" t="s">
        <v>4258</v>
      </c>
      <c r="B8566" s="6" t="s">
        <v>31</v>
      </c>
      <c r="C8566" s="6" t="s">
        <v>31</v>
      </c>
      <c r="D8566" s="6" t="s">
        <v>31</v>
      </c>
      <c r="E8566" s="6" t="s">
        <v>31</v>
      </c>
    </row>
    <row r="8567" spans="1:5" ht="12" x14ac:dyDescent="0.2">
      <c r="A8567" s="6" t="s">
        <v>1355</v>
      </c>
      <c r="B8567" s="6" t="s">
        <v>31</v>
      </c>
      <c r="C8567" s="6" t="s">
        <v>31</v>
      </c>
      <c r="D8567" s="6" t="s">
        <v>31</v>
      </c>
      <c r="E8567" s="6" t="s">
        <v>31</v>
      </c>
    </row>
    <row r="8568" spans="1:5" ht="12" x14ac:dyDescent="0.2">
      <c r="A8568" s="6" t="s">
        <v>4259</v>
      </c>
      <c r="B8568" s="6" t="s">
        <v>31</v>
      </c>
      <c r="C8568" s="6" t="s">
        <v>31</v>
      </c>
      <c r="D8568" s="6" t="s">
        <v>31</v>
      </c>
      <c r="E8568" s="6" t="s">
        <v>31</v>
      </c>
    </row>
    <row r="8569" spans="1:5" ht="12" x14ac:dyDescent="0.2">
      <c r="A8569" s="6" t="s">
        <v>4260</v>
      </c>
      <c r="B8569" s="6" t="s">
        <v>31</v>
      </c>
      <c r="C8569" s="6" t="s">
        <v>31</v>
      </c>
      <c r="D8569" s="6" t="s">
        <v>31</v>
      </c>
      <c r="E8569" s="6" t="s">
        <v>31</v>
      </c>
    </row>
    <row r="8570" spans="1:5" ht="12" x14ac:dyDescent="0.2">
      <c r="A8570" s="6" t="s">
        <v>4261</v>
      </c>
      <c r="B8570" s="9">
        <v>297.3</v>
      </c>
      <c r="C8570" s="9">
        <v>0</v>
      </c>
      <c r="D8570" s="9">
        <v>0</v>
      </c>
      <c r="E8570" s="9">
        <v>297.3</v>
      </c>
    </row>
    <row r="8571" spans="1:5" ht="12" x14ac:dyDescent="0.2">
      <c r="A8571" s="6" t="s">
        <v>1360</v>
      </c>
      <c r="B8571" s="6" t="s">
        <v>31</v>
      </c>
      <c r="C8571" s="6" t="s">
        <v>31</v>
      </c>
      <c r="D8571" s="6" t="s">
        <v>31</v>
      </c>
      <c r="E8571" s="6" t="s">
        <v>31</v>
      </c>
    </row>
    <row r="8572" spans="1:5" ht="12" x14ac:dyDescent="0.2">
      <c r="A8572" s="6" t="s">
        <v>4262</v>
      </c>
      <c r="B8572" s="9">
        <v>0</v>
      </c>
      <c r="C8572" s="9">
        <v>493.6</v>
      </c>
      <c r="D8572" s="9">
        <v>0</v>
      </c>
      <c r="E8572" s="9">
        <v>493.6</v>
      </c>
    </row>
    <row r="8573" spans="1:5" ht="12" x14ac:dyDescent="0.2">
      <c r="A8573" s="6" t="s">
        <v>1362</v>
      </c>
      <c r="B8573" s="6" t="s">
        <v>31</v>
      </c>
      <c r="C8573" s="6" t="s">
        <v>31</v>
      </c>
      <c r="D8573" s="6" t="s">
        <v>31</v>
      </c>
      <c r="E8573" s="6" t="s">
        <v>31</v>
      </c>
    </row>
    <row r="8574" spans="1:5" ht="12" x14ac:dyDescent="0.2">
      <c r="A8574" s="6" t="s">
        <v>4263</v>
      </c>
      <c r="B8574" s="9">
        <v>0</v>
      </c>
      <c r="C8574" s="9">
        <v>0</v>
      </c>
      <c r="D8574" s="9">
        <v>290</v>
      </c>
      <c r="E8574" s="9">
        <v>290</v>
      </c>
    </row>
    <row r="8575" spans="1:5" ht="12" x14ac:dyDescent="0.2">
      <c r="A8575" s="6" t="s">
        <v>1364</v>
      </c>
      <c r="B8575" s="6" t="s">
        <v>31</v>
      </c>
      <c r="C8575" s="6" t="s">
        <v>31</v>
      </c>
      <c r="D8575" s="6" t="s">
        <v>31</v>
      </c>
      <c r="E8575" s="6" t="s">
        <v>31</v>
      </c>
    </row>
    <row r="8576" spans="1:5" ht="12" x14ac:dyDescent="0.2">
      <c r="A8576" s="6" t="s">
        <v>1365</v>
      </c>
      <c r="B8576" s="9">
        <v>297.3</v>
      </c>
      <c r="C8576" s="9">
        <v>493.6</v>
      </c>
      <c r="D8576" s="9">
        <v>290</v>
      </c>
      <c r="E8576" s="9">
        <v>1080.9000000000001</v>
      </c>
    </row>
    <row r="8577" spans="1:5" ht="12" x14ac:dyDescent="0.2">
      <c r="A8577" s="6" t="s">
        <v>31</v>
      </c>
      <c r="B8577" s="6" t="s">
        <v>31</v>
      </c>
      <c r="C8577" s="6" t="s">
        <v>31</v>
      </c>
      <c r="D8577" s="6" t="s">
        <v>31</v>
      </c>
      <c r="E8577" s="6" t="s">
        <v>31</v>
      </c>
    </row>
    <row r="8578" spans="1:5" ht="12" x14ac:dyDescent="0.2">
      <c r="A8578" s="6" t="s">
        <v>31</v>
      </c>
      <c r="B8578" s="6" t="s">
        <v>31</v>
      </c>
      <c r="C8578" s="6" t="s">
        <v>31</v>
      </c>
      <c r="D8578" s="6" t="s">
        <v>31</v>
      </c>
      <c r="E8578" s="6" t="s">
        <v>31</v>
      </c>
    </row>
    <row r="8579" spans="1:5" ht="12" x14ac:dyDescent="0.2">
      <c r="A8579" s="6" t="s">
        <v>1688</v>
      </c>
      <c r="B8579" s="6" t="s">
        <v>31</v>
      </c>
      <c r="C8579" s="6" t="s">
        <v>31</v>
      </c>
      <c r="D8579" s="6" t="s">
        <v>31</v>
      </c>
      <c r="E8579" s="6" t="s">
        <v>31</v>
      </c>
    </row>
    <row r="8580" spans="1:5" ht="12" x14ac:dyDescent="0.2">
      <c r="A8580" s="6" t="s">
        <v>1689</v>
      </c>
      <c r="B8580" s="6" t="s">
        <v>31</v>
      </c>
      <c r="C8580" s="6" t="s">
        <v>31</v>
      </c>
      <c r="D8580" s="6" t="s">
        <v>31</v>
      </c>
      <c r="E8580" s="6" t="s">
        <v>31</v>
      </c>
    </row>
    <row r="8581" spans="1:5" ht="12" x14ac:dyDescent="0.2">
      <c r="A8581" s="6" t="s">
        <v>1690</v>
      </c>
      <c r="B8581" s="6" t="s">
        <v>31</v>
      </c>
      <c r="C8581" s="6" t="s">
        <v>31</v>
      </c>
      <c r="D8581" s="6" t="s">
        <v>31</v>
      </c>
      <c r="E8581" s="6" t="s">
        <v>31</v>
      </c>
    </row>
    <row r="8582" spans="1:5" ht="12" x14ac:dyDescent="0.2">
      <c r="A8582" s="6" t="s">
        <v>1691</v>
      </c>
      <c r="B8582" s="6" t="s">
        <v>31</v>
      </c>
      <c r="C8582" s="6" t="s">
        <v>31</v>
      </c>
      <c r="D8582" s="6" t="s">
        <v>31</v>
      </c>
      <c r="E8582" s="6" t="s">
        <v>31</v>
      </c>
    </row>
    <row r="8583" spans="1:5" ht="12" x14ac:dyDescent="0.2">
      <c r="A8583" s="6" t="s">
        <v>1692</v>
      </c>
      <c r="B8583" s="6" t="s">
        <v>31</v>
      </c>
      <c r="C8583" s="6" t="s">
        <v>31</v>
      </c>
      <c r="D8583" s="6" t="s">
        <v>31</v>
      </c>
      <c r="E8583" s="6" t="s">
        <v>31</v>
      </c>
    </row>
    <row r="8584" spans="1:5" ht="12" x14ac:dyDescent="0.2">
      <c r="A8584" s="6" t="s">
        <v>1693</v>
      </c>
      <c r="B8584" s="6" t="s">
        <v>31</v>
      </c>
      <c r="C8584" s="6" t="s">
        <v>31</v>
      </c>
      <c r="D8584" s="6" t="s">
        <v>31</v>
      </c>
      <c r="E8584" s="6" t="s">
        <v>31</v>
      </c>
    </row>
    <row r="8585" spans="1:5" ht="12" x14ac:dyDescent="0.2">
      <c r="A8585" s="6" t="s">
        <v>1694</v>
      </c>
      <c r="B8585" s="6" t="s">
        <v>31</v>
      </c>
      <c r="C8585" s="6" t="s">
        <v>31</v>
      </c>
      <c r="D8585" s="6" t="s">
        <v>31</v>
      </c>
      <c r="E8585" s="6" t="s">
        <v>31</v>
      </c>
    </row>
    <row r="8586" spans="1:5" ht="12" x14ac:dyDescent="0.2">
      <c r="A8586" s="6" t="s">
        <v>1695</v>
      </c>
      <c r="B8586" s="6" t="s">
        <v>31</v>
      </c>
      <c r="C8586" s="6" t="s">
        <v>31</v>
      </c>
      <c r="D8586" s="6" t="s">
        <v>31</v>
      </c>
      <c r="E8586" s="6" t="s">
        <v>31</v>
      </c>
    </row>
    <row r="8587" spans="1:5" ht="12" x14ac:dyDescent="0.2">
      <c r="A8587" s="6" t="s">
        <v>1696</v>
      </c>
      <c r="B8587" s="6" t="s">
        <v>31</v>
      </c>
      <c r="C8587" s="6" t="s">
        <v>31</v>
      </c>
      <c r="D8587" s="6" t="s">
        <v>31</v>
      </c>
      <c r="E8587" s="6" t="s">
        <v>31</v>
      </c>
    </row>
    <row r="8588" spans="1:5" ht="12" x14ac:dyDescent="0.2">
      <c r="A8588" s="6" t="s">
        <v>1697</v>
      </c>
      <c r="B8588" s="6" t="s">
        <v>31</v>
      </c>
      <c r="C8588" s="6" t="s">
        <v>31</v>
      </c>
      <c r="D8588" s="6" t="s">
        <v>31</v>
      </c>
      <c r="E8588" s="6" t="s">
        <v>31</v>
      </c>
    </row>
    <row r="8589" spans="1:5" ht="12" x14ac:dyDescent="0.2">
      <c r="A8589" s="6" t="s">
        <v>1698</v>
      </c>
      <c r="B8589" s="6" t="s">
        <v>31</v>
      </c>
      <c r="C8589" s="6" t="s">
        <v>31</v>
      </c>
      <c r="D8589" s="6" t="s">
        <v>31</v>
      </c>
      <c r="E8589" s="6" t="s">
        <v>31</v>
      </c>
    </row>
    <row r="8590" spans="1:5" ht="12" x14ac:dyDescent="0.2">
      <c r="A8590" s="6" t="s">
        <v>1699</v>
      </c>
      <c r="B8590" s="6" t="s">
        <v>31</v>
      </c>
      <c r="C8590" s="6" t="s">
        <v>31</v>
      </c>
      <c r="D8590" s="6" t="s">
        <v>31</v>
      </c>
      <c r="E8590" s="6" t="s">
        <v>31</v>
      </c>
    </row>
    <row r="8591" spans="1:5" ht="12" x14ac:dyDescent="0.2">
      <c r="A8591" s="6" t="s">
        <v>1700</v>
      </c>
      <c r="B8591" s="6" t="s">
        <v>31</v>
      </c>
      <c r="C8591" s="6" t="s">
        <v>31</v>
      </c>
      <c r="D8591" s="6" t="s">
        <v>31</v>
      </c>
      <c r="E8591" s="6" t="s">
        <v>31</v>
      </c>
    </row>
    <row r="8592" spans="1:5" ht="12" x14ac:dyDescent="0.2">
      <c r="A8592" s="6" t="s">
        <v>1701</v>
      </c>
      <c r="B8592" s="6" t="s">
        <v>31</v>
      </c>
      <c r="C8592" s="6" t="s">
        <v>31</v>
      </c>
      <c r="D8592" s="6" t="s">
        <v>31</v>
      </c>
      <c r="E8592" s="6" t="s">
        <v>31</v>
      </c>
    </row>
    <row r="8593" spans="1:5" ht="12" x14ac:dyDescent="0.2">
      <c r="A8593" s="6" t="s">
        <v>1702</v>
      </c>
      <c r="B8593" s="6" t="s">
        <v>31</v>
      </c>
      <c r="C8593" s="6" t="s">
        <v>31</v>
      </c>
      <c r="D8593" s="6" t="s">
        <v>31</v>
      </c>
      <c r="E8593" s="6" t="s">
        <v>31</v>
      </c>
    </row>
    <row r="8594" spans="1:5" ht="12" x14ac:dyDescent="0.2">
      <c r="A8594" s="6" t="s">
        <v>1703</v>
      </c>
      <c r="B8594" s="6" t="s">
        <v>31</v>
      </c>
      <c r="C8594" s="6" t="s">
        <v>31</v>
      </c>
      <c r="D8594" s="6" t="s">
        <v>31</v>
      </c>
      <c r="E8594" s="6" t="s">
        <v>31</v>
      </c>
    </row>
    <row r="8595" spans="1:5" ht="12" x14ac:dyDescent="0.2">
      <c r="A8595" s="6" t="s">
        <v>1704</v>
      </c>
      <c r="B8595" s="6" t="s">
        <v>31</v>
      </c>
      <c r="C8595" s="6" t="s">
        <v>31</v>
      </c>
      <c r="D8595" s="6" t="s">
        <v>31</v>
      </c>
      <c r="E8595" s="6" t="s">
        <v>31</v>
      </c>
    </row>
    <row r="8596" spans="1:5" ht="12" x14ac:dyDescent="0.2">
      <c r="A8596" s="6" t="s">
        <v>1705</v>
      </c>
      <c r="B8596" s="6" t="s">
        <v>31</v>
      </c>
      <c r="C8596" s="6" t="s">
        <v>31</v>
      </c>
      <c r="D8596" s="6" t="s">
        <v>31</v>
      </c>
      <c r="E8596" s="6" t="s">
        <v>31</v>
      </c>
    </row>
    <row r="8597" spans="1:5" ht="12" x14ac:dyDescent="0.2">
      <c r="A8597" s="6" t="s">
        <v>1706</v>
      </c>
      <c r="B8597" s="6" t="s">
        <v>31</v>
      </c>
      <c r="C8597" s="6" t="s">
        <v>31</v>
      </c>
      <c r="D8597" s="6" t="s">
        <v>31</v>
      </c>
      <c r="E8597" s="6" t="s">
        <v>31</v>
      </c>
    </row>
    <row r="8598" spans="1:5" ht="12" x14ac:dyDescent="0.2">
      <c r="A8598" s="6" t="s">
        <v>1707</v>
      </c>
      <c r="B8598" s="9">
        <v>129.30000000000001</v>
      </c>
      <c r="C8598" s="9">
        <v>0</v>
      </c>
      <c r="D8598" s="9">
        <v>0</v>
      </c>
      <c r="E8598" s="9">
        <v>129.30000000000001</v>
      </c>
    </row>
    <row r="8599" spans="1:5" ht="12" x14ac:dyDescent="0.2">
      <c r="A8599" s="6" t="s">
        <v>1708</v>
      </c>
      <c r="B8599" s="6" t="s">
        <v>31</v>
      </c>
      <c r="C8599" s="6" t="s">
        <v>31</v>
      </c>
      <c r="D8599" s="6" t="s">
        <v>31</v>
      </c>
      <c r="E8599" s="6" t="s">
        <v>31</v>
      </c>
    </row>
    <row r="8600" spans="1:5" ht="12" x14ac:dyDescent="0.2">
      <c r="A8600" s="6" t="s">
        <v>1709</v>
      </c>
      <c r="B8600" s="9">
        <v>0</v>
      </c>
      <c r="C8600" s="9">
        <v>557.70000000000005</v>
      </c>
      <c r="D8600" s="9">
        <v>0</v>
      </c>
      <c r="E8600" s="9">
        <v>557.70000000000005</v>
      </c>
    </row>
    <row r="8601" spans="1:5" ht="12" x14ac:dyDescent="0.2">
      <c r="A8601" s="6" t="s">
        <v>1710</v>
      </c>
      <c r="B8601" s="6" t="s">
        <v>31</v>
      </c>
      <c r="C8601" s="6" t="s">
        <v>31</v>
      </c>
      <c r="D8601" s="6" t="s">
        <v>31</v>
      </c>
      <c r="E8601" s="6" t="s">
        <v>31</v>
      </c>
    </row>
    <row r="8602" spans="1:5" ht="12" x14ac:dyDescent="0.2">
      <c r="A8602" s="6" t="s">
        <v>1711</v>
      </c>
      <c r="B8602" s="9">
        <v>0</v>
      </c>
      <c r="C8602" s="9">
        <v>0</v>
      </c>
      <c r="D8602" s="9">
        <v>108.3</v>
      </c>
      <c r="E8602" s="9">
        <v>108.3</v>
      </c>
    </row>
    <row r="8603" spans="1:5" ht="12" x14ac:dyDescent="0.2">
      <c r="A8603" s="6" t="s">
        <v>1712</v>
      </c>
      <c r="B8603" s="6" t="s">
        <v>31</v>
      </c>
      <c r="C8603" s="6" t="s">
        <v>31</v>
      </c>
      <c r="D8603" s="6" t="s">
        <v>31</v>
      </c>
      <c r="E8603" s="6" t="s">
        <v>31</v>
      </c>
    </row>
    <row r="8604" spans="1:5" ht="12" x14ac:dyDescent="0.2">
      <c r="A8604" s="6" t="s">
        <v>1503</v>
      </c>
      <c r="B8604" s="9">
        <v>129.30000000000001</v>
      </c>
      <c r="C8604" s="9">
        <v>557.70000000000005</v>
      </c>
      <c r="D8604" s="9">
        <v>108.3</v>
      </c>
      <c r="E8604" s="9">
        <v>795.3</v>
      </c>
    </row>
    <row r="8605" spans="1:5" ht="12" x14ac:dyDescent="0.2">
      <c r="A8605" s="6" t="s">
        <v>31</v>
      </c>
      <c r="B8605" s="6" t="s">
        <v>31</v>
      </c>
      <c r="C8605" s="6" t="s">
        <v>31</v>
      </c>
      <c r="D8605" s="6" t="s">
        <v>31</v>
      </c>
      <c r="E8605" s="6" t="s">
        <v>31</v>
      </c>
    </row>
    <row r="8606" spans="1:5" ht="12" x14ac:dyDescent="0.2">
      <c r="A8606" s="6" t="s">
        <v>31</v>
      </c>
      <c r="B8606" s="6" t="s">
        <v>31</v>
      </c>
      <c r="C8606" s="6" t="s">
        <v>31</v>
      </c>
      <c r="D8606" s="6" t="s">
        <v>31</v>
      </c>
      <c r="E8606" s="6" t="s">
        <v>31</v>
      </c>
    </row>
    <row r="8607" spans="1:5" ht="12" x14ac:dyDescent="0.2">
      <c r="A8607" s="6" t="s">
        <v>1713</v>
      </c>
      <c r="B8607" s="6" t="s">
        <v>31</v>
      </c>
      <c r="C8607" s="6" t="s">
        <v>31</v>
      </c>
      <c r="D8607" s="6" t="s">
        <v>31</v>
      </c>
      <c r="E8607" s="6" t="s">
        <v>31</v>
      </c>
    </row>
    <row r="8608" spans="1:5" ht="12" x14ac:dyDescent="0.2">
      <c r="A8608" s="6" t="s">
        <v>1725</v>
      </c>
      <c r="B8608" s="6" t="s">
        <v>31</v>
      </c>
      <c r="C8608" s="6" t="s">
        <v>31</v>
      </c>
      <c r="D8608" s="6" t="s">
        <v>31</v>
      </c>
      <c r="E8608" s="6" t="s">
        <v>31</v>
      </c>
    </row>
    <row r="8609" spans="1:5" ht="12" x14ac:dyDescent="0.2">
      <c r="A8609" s="6" t="s">
        <v>1726</v>
      </c>
      <c r="B8609" s="6" t="s">
        <v>31</v>
      </c>
      <c r="C8609" s="6" t="s">
        <v>31</v>
      </c>
      <c r="D8609" s="6" t="s">
        <v>31</v>
      </c>
      <c r="E8609" s="6" t="s">
        <v>31</v>
      </c>
    </row>
    <row r="8610" spans="1:5" ht="12" x14ac:dyDescent="0.2">
      <c r="A8610" s="6" t="s">
        <v>1727</v>
      </c>
      <c r="B8610" s="6" t="s">
        <v>31</v>
      </c>
      <c r="C8610" s="6" t="s">
        <v>31</v>
      </c>
      <c r="D8610" s="6" t="s">
        <v>31</v>
      </c>
      <c r="E8610" s="6" t="s">
        <v>31</v>
      </c>
    </row>
    <row r="8611" spans="1:5" ht="12" x14ac:dyDescent="0.2">
      <c r="A8611" s="6" t="s">
        <v>1728</v>
      </c>
      <c r="B8611" s="6" t="s">
        <v>31</v>
      </c>
      <c r="C8611" s="6" t="s">
        <v>31</v>
      </c>
      <c r="D8611" s="6" t="s">
        <v>31</v>
      </c>
      <c r="E8611" s="6" t="s">
        <v>31</v>
      </c>
    </row>
    <row r="8612" spans="1:5" ht="12" x14ac:dyDescent="0.2">
      <c r="A8612" s="6" t="s">
        <v>1729</v>
      </c>
      <c r="B8612" s="9">
        <v>57.3</v>
      </c>
      <c r="C8612" s="9">
        <v>0</v>
      </c>
      <c r="D8612" s="9">
        <v>0</v>
      </c>
      <c r="E8612" s="9">
        <v>57.3</v>
      </c>
    </row>
    <row r="8613" spans="1:5" ht="12" x14ac:dyDescent="0.2">
      <c r="A8613" s="6" t="s">
        <v>1730</v>
      </c>
      <c r="B8613" s="6" t="s">
        <v>31</v>
      </c>
      <c r="C8613" s="6" t="s">
        <v>31</v>
      </c>
      <c r="D8613" s="6" t="s">
        <v>31</v>
      </c>
      <c r="E8613" s="6" t="s">
        <v>31</v>
      </c>
    </row>
    <row r="8614" spans="1:5" ht="12" x14ac:dyDescent="0.2">
      <c r="A8614" s="6" t="s">
        <v>1731</v>
      </c>
      <c r="B8614" s="9">
        <v>0</v>
      </c>
      <c r="C8614" s="9">
        <v>280.8</v>
      </c>
      <c r="D8614" s="9">
        <v>0</v>
      </c>
      <c r="E8614" s="9">
        <v>280.8</v>
      </c>
    </row>
    <row r="8615" spans="1:5" ht="12" x14ac:dyDescent="0.2">
      <c r="A8615" s="6" t="s">
        <v>1732</v>
      </c>
      <c r="B8615" s="6" t="s">
        <v>31</v>
      </c>
      <c r="C8615" s="6" t="s">
        <v>31</v>
      </c>
      <c r="D8615" s="6" t="s">
        <v>31</v>
      </c>
      <c r="E8615" s="6" t="s">
        <v>31</v>
      </c>
    </row>
    <row r="8616" spans="1:5" ht="12" x14ac:dyDescent="0.2">
      <c r="A8616" s="6" t="s">
        <v>1733</v>
      </c>
      <c r="B8616" s="9">
        <v>0</v>
      </c>
      <c r="C8616" s="9">
        <v>0</v>
      </c>
      <c r="D8616" s="9">
        <v>88.5</v>
      </c>
      <c r="E8616" s="9">
        <v>88.5</v>
      </c>
    </row>
    <row r="8617" spans="1:5" ht="12" x14ac:dyDescent="0.2">
      <c r="A8617" s="6" t="s">
        <v>1734</v>
      </c>
      <c r="B8617" s="6" t="s">
        <v>31</v>
      </c>
      <c r="C8617" s="6" t="s">
        <v>31</v>
      </c>
      <c r="D8617" s="6" t="s">
        <v>31</v>
      </c>
      <c r="E8617" s="6" t="s">
        <v>31</v>
      </c>
    </row>
    <row r="8618" spans="1:5" ht="12" x14ac:dyDescent="0.2">
      <c r="A8618" s="6" t="s">
        <v>1467</v>
      </c>
      <c r="B8618" s="9">
        <v>57.3</v>
      </c>
      <c r="C8618" s="9">
        <v>280.8</v>
      </c>
      <c r="D8618" s="9">
        <v>88.5</v>
      </c>
      <c r="E8618" s="9">
        <v>426.6</v>
      </c>
    </row>
    <row r="8619" spans="1:5" ht="12" x14ac:dyDescent="0.2">
      <c r="A8619" s="6" t="s">
        <v>31</v>
      </c>
      <c r="B8619" s="6" t="s">
        <v>31</v>
      </c>
      <c r="C8619" s="6" t="s">
        <v>31</v>
      </c>
      <c r="D8619" s="6" t="s">
        <v>31</v>
      </c>
      <c r="E8619" s="6" t="s">
        <v>31</v>
      </c>
    </row>
    <row r="8620" spans="1:5" ht="12" x14ac:dyDescent="0.2">
      <c r="A8620" s="6" t="s">
        <v>31</v>
      </c>
      <c r="B8620" s="6" t="s">
        <v>31</v>
      </c>
      <c r="C8620" s="6" t="s">
        <v>31</v>
      </c>
      <c r="D8620" s="6" t="s">
        <v>31</v>
      </c>
      <c r="E8620" s="6" t="s">
        <v>31</v>
      </c>
    </row>
    <row r="8621" spans="1:5" ht="12" x14ac:dyDescent="0.2">
      <c r="A8621" s="7" t="s">
        <v>4265</v>
      </c>
      <c r="B8621" s="8">
        <v>572</v>
      </c>
      <c r="C8621" s="8">
        <v>1270</v>
      </c>
      <c r="D8621" s="8">
        <v>543</v>
      </c>
      <c r="E8621" s="8">
        <v>2385</v>
      </c>
    </row>
    <row r="8622" spans="1:5" ht="12" x14ac:dyDescent="0.2">
      <c r="A8622" s="6" t="s">
        <v>4197</v>
      </c>
      <c r="B8622" s="6" t="s">
        <v>31</v>
      </c>
      <c r="C8622" s="6" t="s">
        <v>31</v>
      </c>
      <c r="D8622" s="6" t="s">
        <v>31</v>
      </c>
      <c r="E8622" s="6" t="s">
        <v>31</v>
      </c>
    </row>
    <row r="8623" spans="1:5" ht="12" x14ac:dyDescent="0.2">
      <c r="A8623" s="6" t="s">
        <v>1676</v>
      </c>
      <c r="B8623" s="6" t="s">
        <v>31</v>
      </c>
      <c r="C8623" s="6" t="s">
        <v>31</v>
      </c>
      <c r="D8623" s="6" t="s">
        <v>31</v>
      </c>
      <c r="E8623" s="6" t="s">
        <v>31</v>
      </c>
    </row>
    <row r="8624" spans="1:5" ht="12" x14ac:dyDescent="0.2">
      <c r="A8624" s="6" t="s">
        <v>31</v>
      </c>
      <c r="B8624" s="6" t="s">
        <v>31</v>
      </c>
      <c r="C8624" s="6" t="s">
        <v>31</v>
      </c>
      <c r="D8624" s="6" t="s">
        <v>31</v>
      </c>
      <c r="E8624" s="6" t="s">
        <v>31</v>
      </c>
    </row>
    <row r="8625" spans="1:5" ht="12" x14ac:dyDescent="0.2">
      <c r="A8625" s="6" t="s">
        <v>1349</v>
      </c>
      <c r="B8625" s="6" t="s">
        <v>31</v>
      </c>
      <c r="C8625" s="6" t="s">
        <v>31</v>
      </c>
      <c r="D8625" s="6" t="s">
        <v>31</v>
      </c>
      <c r="E8625" s="6" t="s">
        <v>31</v>
      </c>
    </row>
    <row r="8626" spans="1:5" ht="12" x14ac:dyDescent="0.2">
      <c r="A8626" s="6" t="s">
        <v>1350</v>
      </c>
      <c r="B8626" s="6" t="s">
        <v>31</v>
      </c>
      <c r="C8626" s="6" t="s">
        <v>31</v>
      </c>
      <c r="D8626" s="6" t="s">
        <v>31</v>
      </c>
      <c r="E8626" s="6" t="s">
        <v>31</v>
      </c>
    </row>
    <row r="8627" spans="1:5" ht="12" x14ac:dyDescent="0.2">
      <c r="A8627" s="6" t="s">
        <v>1351</v>
      </c>
      <c r="B8627" s="6" t="s">
        <v>31</v>
      </c>
      <c r="C8627" s="6" t="s">
        <v>31</v>
      </c>
      <c r="D8627" s="6" t="s">
        <v>31</v>
      </c>
      <c r="E8627" s="6" t="s">
        <v>31</v>
      </c>
    </row>
    <row r="8628" spans="1:5" ht="12" x14ac:dyDescent="0.2">
      <c r="A8628" s="6" t="s">
        <v>31</v>
      </c>
      <c r="B8628" s="6" t="s">
        <v>31</v>
      </c>
      <c r="C8628" s="6" t="s">
        <v>31</v>
      </c>
      <c r="D8628" s="6" t="s">
        <v>31</v>
      </c>
      <c r="E8628" s="6" t="s">
        <v>31</v>
      </c>
    </row>
    <row r="8629" spans="1:5" ht="12" x14ac:dyDescent="0.2">
      <c r="A8629" s="6" t="s">
        <v>1677</v>
      </c>
      <c r="B8629" s="6" t="s">
        <v>31</v>
      </c>
      <c r="C8629" s="6" t="s">
        <v>31</v>
      </c>
      <c r="D8629" s="6" t="s">
        <v>31</v>
      </c>
      <c r="E8629" s="6" t="s">
        <v>31</v>
      </c>
    </row>
    <row r="8630" spans="1:5" ht="12" x14ac:dyDescent="0.2">
      <c r="A8630" s="6" t="s">
        <v>4256</v>
      </c>
      <c r="B8630" s="6" t="s">
        <v>31</v>
      </c>
      <c r="C8630" s="6" t="s">
        <v>31</v>
      </c>
      <c r="D8630" s="6" t="s">
        <v>31</v>
      </c>
      <c r="E8630" s="6" t="s">
        <v>31</v>
      </c>
    </row>
    <row r="8631" spans="1:5" ht="12" x14ac:dyDescent="0.2">
      <c r="A8631" s="6" t="s">
        <v>4257</v>
      </c>
      <c r="B8631" s="6" t="s">
        <v>31</v>
      </c>
      <c r="C8631" s="6" t="s">
        <v>31</v>
      </c>
      <c r="D8631" s="6" t="s">
        <v>31</v>
      </c>
      <c r="E8631" s="6" t="s">
        <v>31</v>
      </c>
    </row>
    <row r="8632" spans="1:5" ht="12" x14ac:dyDescent="0.2">
      <c r="A8632" s="6" t="s">
        <v>4258</v>
      </c>
      <c r="B8632" s="6" t="s">
        <v>31</v>
      </c>
      <c r="C8632" s="6" t="s">
        <v>31</v>
      </c>
      <c r="D8632" s="6" t="s">
        <v>31</v>
      </c>
      <c r="E8632" s="6" t="s">
        <v>31</v>
      </c>
    </row>
    <row r="8633" spans="1:5" ht="12" x14ac:dyDescent="0.2">
      <c r="A8633" s="6" t="s">
        <v>1355</v>
      </c>
      <c r="B8633" s="6" t="s">
        <v>31</v>
      </c>
      <c r="C8633" s="6" t="s">
        <v>31</v>
      </c>
      <c r="D8633" s="6" t="s">
        <v>31</v>
      </c>
      <c r="E8633" s="6" t="s">
        <v>31</v>
      </c>
    </row>
    <row r="8634" spans="1:5" ht="12" x14ac:dyDescent="0.2">
      <c r="A8634" s="6" t="s">
        <v>4259</v>
      </c>
      <c r="B8634" s="6" t="s">
        <v>31</v>
      </c>
      <c r="C8634" s="6" t="s">
        <v>31</v>
      </c>
      <c r="D8634" s="6" t="s">
        <v>31</v>
      </c>
      <c r="E8634" s="6" t="s">
        <v>31</v>
      </c>
    </row>
    <row r="8635" spans="1:5" ht="12" x14ac:dyDescent="0.2">
      <c r="A8635" s="6" t="s">
        <v>4260</v>
      </c>
      <c r="B8635" s="6" t="s">
        <v>31</v>
      </c>
      <c r="C8635" s="6" t="s">
        <v>31</v>
      </c>
      <c r="D8635" s="6" t="s">
        <v>31</v>
      </c>
      <c r="E8635" s="6" t="s">
        <v>31</v>
      </c>
    </row>
    <row r="8636" spans="1:5" ht="12" x14ac:dyDescent="0.2">
      <c r="A8636" s="6" t="s">
        <v>4261</v>
      </c>
      <c r="B8636" s="9">
        <v>297.3</v>
      </c>
      <c r="C8636" s="9">
        <v>0</v>
      </c>
      <c r="D8636" s="9">
        <v>0</v>
      </c>
      <c r="E8636" s="9">
        <v>297.3</v>
      </c>
    </row>
    <row r="8637" spans="1:5" ht="12" x14ac:dyDescent="0.2">
      <c r="A8637" s="6" t="s">
        <v>1360</v>
      </c>
      <c r="B8637" s="6" t="s">
        <v>31</v>
      </c>
      <c r="C8637" s="6" t="s">
        <v>31</v>
      </c>
      <c r="D8637" s="6" t="s">
        <v>31</v>
      </c>
      <c r="E8637" s="6" t="s">
        <v>31</v>
      </c>
    </row>
    <row r="8638" spans="1:5" ht="12" x14ac:dyDescent="0.2">
      <c r="A8638" s="6" t="s">
        <v>4262</v>
      </c>
      <c r="B8638" s="9">
        <v>0</v>
      </c>
      <c r="C8638" s="9">
        <v>493.6</v>
      </c>
      <c r="D8638" s="9">
        <v>0</v>
      </c>
      <c r="E8638" s="9">
        <v>493.6</v>
      </c>
    </row>
    <row r="8639" spans="1:5" ht="12" x14ac:dyDescent="0.2">
      <c r="A8639" s="6" t="s">
        <v>1362</v>
      </c>
      <c r="B8639" s="6" t="s">
        <v>31</v>
      </c>
      <c r="C8639" s="6" t="s">
        <v>31</v>
      </c>
      <c r="D8639" s="6" t="s">
        <v>31</v>
      </c>
      <c r="E8639" s="6" t="s">
        <v>31</v>
      </c>
    </row>
    <row r="8640" spans="1:5" ht="12" x14ac:dyDescent="0.2">
      <c r="A8640" s="6" t="s">
        <v>4263</v>
      </c>
      <c r="B8640" s="9">
        <v>0</v>
      </c>
      <c r="C8640" s="9">
        <v>0</v>
      </c>
      <c r="D8640" s="9">
        <v>290</v>
      </c>
      <c r="E8640" s="9">
        <v>290</v>
      </c>
    </row>
    <row r="8641" spans="1:5" ht="12" x14ac:dyDescent="0.2">
      <c r="A8641" s="6" t="s">
        <v>1364</v>
      </c>
      <c r="B8641" s="6" t="s">
        <v>31</v>
      </c>
      <c r="C8641" s="6" t="s">
        <v>31</v>
      </c>
      <c r="D8641" s="6" t="s">
        <v>31</v>
      </c>
      <c r="E8641" s="6" t="s">
        <v>31</v>
      </c>
    </row>
    <row r="8642" spans="1:5" ht="12" x14ac:dyDescent="0.2">
      <c r="A8642" s="6" t="s">
        <v>1365</v>
      </c>
      <c r="B8642" s="9">
        <v>297.3</v>
      </c>
      <c r="C8642" s="9">
        <v>493.6</v>
      </c>
      <c r="D8642" s="9">
        <v>290</v>
      </c>
      <c r="E8642" s="9">
        <v>1080.9000000000001</v>
      </c>
    </row>
    <row r="8643" spans="1:5" ht="12" x14ac:dyDescent="0.2">
      <c r="A8643" s="6" t="s">
        <v>31</v>
      </c>
      <c r="B8643" s="6" t="s">
        <v>31</v>
      </c>
      <c r="C8643" s="6" t="s">
        <v>31</v>
      </c>
      <c r="D8643" s="6" t="s">
        <v>31</v>
      </c>
      <c r="E8643" s="6" t="s">
        <v>31</v>
      </c>
    </row>
    <row r="8644" spans="1:5" ht="12" x14ac:dyDescent="0.2">
      <c r="A8644" s="6" t="s">
        <v>31</v>
      </c>
      <c r="B8644" s="6" t="s">
        <v>31</v>
      </c>
      <c r="C8644" s="6" t="s">
        <v>31</v>
      </c>
      <c r="D8644" s="6" t="s">
        <v>31</v>
      </c>
      <c r="E8644" s="6" t="s">
        <v>31</v>
      </c>
    </row>
    <row r="8645" spans="1:5" ht="12" x14ac:dyDescent="0.2">
      <c r="A8645" s="6" t="s">
        <v>1688</v>
      </c>
      <c r="B8645" s="6" t="s">
        <v>31</v>
      </c>
      <c r="C8645" s="6" t="s">
        <v>31</v>
      </c>
      <c r="D8645" s="6" t="s">
        <v>31</v>
      </c>
      <c r="E8645" s="6" t="s">
        <v>31</v>
      </c>
    </row>
    <row r="8646" spans="1:5" ht="12" x14ac:dyDescent="0.2">
      <c r="A8646" s="6" t="s">
        <v>1689</v>
      </c>
      <c r="B8646" s="6" t="s">
        <v>31</v>
      </c>
      <c r="C8646" s="6" t="s">
        <v>31</v>
      </c>
      <c r="D8646" s="6" t="s">
        <v>31</v>
      </c>
      <c r="E8646" s="6" t="s">
        <v>31</v>
      </c>
    </row>
    <row r="8647" spans="1:5" ht="12" x14ac:dyDescent="0.2">
      <c r="A8647" s="6" t="s">
        <v>1690</v>
      </c>
      <c r="B8647" s="6" t="s">
        <v>31</v>
      </c>
      <c r="C8647" s="6" t="s">
        <v>31</v>
      </c>
      <c r="D8647" s="6" t="s">
        <v>31</v>
      </c>
      <c r="E8647" s="6" t="s">
        <v>31</v>
      </c>
    </row>
    <row r="8648" spans="1:5" ht="12" x14ac:dyDescent="0.2">
      <c r="A8648" s="6" t="s">
        <v>1691</v>
      </c>
      <c r="B8648" s="6" t="s">
        <v>31</v>
      </c>
      <c r="C8648" s="6" t="s">
        <v>31</v>
      </c>
      <c r="D8648" s="6" t="s">
        <v>31</v>
      </c>
      <c r="E8648" s="6" t="s">
        <v>31</v>
      </c>
    </row>
    <row r="8649" spans="1:5" ht="12" x14ac:dyDescent="0.2">
      <c r="A8649" s="6" t="s">
        <v>1692</v>
      </c>
      <c r="B8649" s="6" t="s">
        <v>31</v>
      </c>
      <c r="C8649" s="6" t="s">
        <v>31</v>
      </c>
      <c r="D8649" s="6" t="s">
        <v>31</v>
      </c>
      <c r="E8649" s="6" t="s">
        <v>31</v>
      </c>
    </row>
    <row r="8650" spans="1:5" ht="12" x14ac:dyDescent="0.2">
      <c r="A8650" s="6" t="s">
        <v>1693</v>
      </c>
      <c r="B8650" s="6" t="s">
        <v>31</v>
      </c>
      <c r="C8650" s="6" t="s">
        <v>31</v>
      </c>
      <c r="D8650" s="6" t="s">
        <v>31</v>
      </c>
      <c r="E8650" s="6" t="s">
        <v>31</v>
      </c>
    </row>
    <row r="8651" spans="1:5" ht="12" x14ac:dyDescent="0.2">
      <c r="A8651" s="6" t="s">
        <v>1694</v>
      </c>
      <c r="B8651" s="6" t="s">
        <v>31</v>
      </c>
      <c r="C8651" s="6" t="s">
        <v>31</v>
      </c>
      <c r="D8651" s="6" t="s">
        <v>31</v>
      </c>
      <c r="E8651" s="6" t="s">
        <v>31</v>
      </c>
    </row>
    <row r="8652" spans="1:5" ht="12" x14ac:dyDescent="0.2">
      <c r="A8652" s="6" t="s">
        <v>1695</v>
      </c>
      <c r="B8652" s="6" t="s">
        <v>31</v>
      </c>
      <c r="C8652" s="6" t="s">
        <v>31</v>
      </c>
      <c r="D8652" s="6" t="s">
        <v>31</v>
      </c>
      <c r="E8652" s="6" t="s">
        <v>31</v>
      </c>
    </row>
    <row r="8653" spans="1:5" ht="12" x14ac:dyDescent="0.2">
      <c r="A8653" s="6" t="s">
        <v>1696</v>
      </c>
      <c r="B8653" s="6" t="s">
        <v>31</v>
      </c>
      <c r="C8653" s="6" t="s">
        <v>31</v>
      </c>
      <c r="D8653" s="6" t="s">
        <v>31</v>
      </c>
      <c r="E8653" s="6" t="s">
        <v>31</v>
      </c>
    </row>
    <row r="8654" spans="1:5" ht="12" x14ac:dyDescent="0.2">
      <c r="A8654" s="6" t="s">
        <v>1697</v>
      </c>
      <c r="B8654" s="6" t="s">
        <v>31</v>
      </c>
      <c r="C8654" s="6" t="s">
        <v>31</v>
      </c>
      <c r="D8654" s="6" t="s">
        <v>31</v>
      </c>
      <c r="E8654" s="6" t="s">
        <v>31</v>
      </c>
    </row>
    <row r="8655" spans="1:5" ht="12" x14ac:dyDescent="0.2">
      <c r="A8655" s="6" t="s">
        <v>1698</v>
      </c>
      <c r="B8655" s="6" t="s">
        <v>31</v>
      </c>
      <c r="C8655" s="6" t="s">
        <v>31</v>
      </c>
      <c r="D8655" s="6" t="s">
        <v>31</v>
      </c>
      <c r="E8655" s="6" t="s">
        <v>31</v>
      </c>
    </row>
    <row r="8656" spans="1:5" ht="12" x14ac:dyDescent="0.2">
      <c r="A8656" s="6" t="s">
        <v>1699</v>
      </c>
      <c r="B8656" s="6" t="s">
        <v>31</v>
      </c>
      <c r="C8656" s="6" t="s">
        <v>31</v>
      </c>
      <c r="D8656" s="6" t="s">
        <v>31</v>
      </c>
      <c r="E8656" s="6" t="s">
        <v>31</v>
      </c>
    </row>
    <row r="8657" spans="1:5" ht="12" x14ac:dyDescent="0.2">
      <c r="A8657" s="6" t="s">
        <v>1700</v>
      </c>
      <c r="B8657" s="6" t="s">
        <v>31</v>
      </c>
      <c r="C8657" s="6" t="s">
        <v>31</v>
      </c>
      <c r="D8657" s="6" t="s">
        <v>31</v>
      </c>
      <c r="E8657" s="6" t="s">
        <v>31</v>
      </c>
    </row>
    <row r="8658" spans="1:5" ht="12" x14ac:dyDescent="0.2">
      <c r="A8658" s="6" t="s">
        <v>1701</v>
      </c>
      <c r="B8658" s="6" t="s">
        <v>31</v>
      </c>
      <c r="C8658" s="6" t="s">
        <v>31</v>
      </c>
      <c r="D8658" s="6" t="s">
        <v>31</v>
      </c>
      <c r="E8658" s="6" t="s">
        <v>31</v>
      </c>
    </row>
    <row r="8659" spans="1:5" ht="12" x14ac:dyDescent="0.2">
      <c r="A8659" s="6" t="s">
        <v>1702</v>
      </c>
      <c r="B8659" s="6" t="s">
        <v>31</v>
      </c>
      <c r="C8659" s="6" t="s">
        <v>31</v>
      </c>
      <c r="D8659" s="6" t="s">
        <v>31</v>
      </c>
      <c r="E8659" s="6" t="s">
        <v>31</v>
      </c>
    </row>
    <row r="8660" spans="1:5" ht="12" x14ac:dyDescent="0.2">
      <c r="A8660" s="6" t="s">
        <v>1703</v>
      </c>
      <c r="B8660" s="6" t="s">
        <v>31</v>
      </c>
      <c r="C8660" s="6" t="s">
        <v>31</v>
      </c>
      <c r="D8660" s="6" t="s">
        <v>31</v>
      </c>
      <c r="E8660" s="6" t="s">
        <v>31</v>
      </c>
    </row>
    <row r="8661" spans="1:5" ht="12" x14ac:dyDescent="0.2">
      <c r="A8661" s="6" t="s">
        <v>1704</v>
      </c>
      <c r="B8661" s="6" t="s">
        <v>31</v>
      </c>
      <c r="C8661" s="6" t="s">
        <v>31</v>
      </c>
      <c r="D8661" s="6" t="s">
        <v>31</v>
      </c>
      <c r="E8661" s="6" t="s">
        <v>31</v>
      </c>
    </row>
    <row r="8662" spans="1:5" ht="12" x14ac:dyDescent="0.2">
      <c r="A8662" s="6" t="s">
        <v>1705</v>
      </c>
      <c r="B8662" s="6" t="s">
        <v>31</v>
      </c>
      <c r="C8662" s="6" t="s">
        <v>31</v>
      </c>
      <c r="D8662" s="6" t="s">
        <v>31</v>
      </c>
      <c r="E8662" s="6" t="s">
        <v>31</v>
      </c>
    </row>
    <row r="8663" spans="1:5" ht="12" x14ac:dyDescent="0.2">
      <c r="A8663" s="6" t="s">
        <v>1706</v>
      </c>
      <c r="B8663" s="6" t="s">
        <v>31</v>
      </c>
      <c r="C8663" s="6" t="s">
        <v>31</v>
      </c>
      <c r="D8663" s="6" t="s">
        <v>31</v>
      </c>
      <c r="E8663" s="6" t="s">
        <v>31</v>
      </c>
    </row>
    <row r="8664" spans="1:5" ht="12" x14ac:dyDescent="0.2">
      <c r="A8664" s="6" t="s">
        <v>1707</v>
      </c>
      <c r="B8664" s="9">
        <v>129.30000000000001</v>
      </c>
      <c r="C8664" s="9">
        <v>0</v>
      </c>
      <c r="D8664" s="9">
        <v>0</v>
      </c>
      <c r="E8664" s="9">
        <v>129.30000000000001</v>
      </c>
    </row>
    <row r="8665" spans="1:5" ht="12" x14ac:dyDescent="0.2">
      <c r="A8665" s="6" t="s">
        <v>1708</v>
      </c>
      <c r="B8665" s="6" t="s">
        <v>31</v>
      </c>
      <c r="C8665" s="6" t="s">
        <v>31</v>
      </c>
      <c r="D8665" s="6" t="s">
        <v>31</v>
      </c>
      <c r="E8665" s="6" t="s">
        <v>31</v>
      </c>
    </row>
    <row r="8666" spans="1:5" ht="12" x14ac:dyDescent="0.2">
      <c r="A8666" s="6" t="s">
        <v>1709</v>
      </c>
      <c r="B8666" s="9">
        <v>0</v>
      </c>
      <c r="C8666" s="9">
        <v>557.70000000000005</v>
      </c>
      <c r="D8666" s="9">
        <v>0</v>
      </c>
      <c r="E8666" s="9">
        <v>557.70000000000005</v>
      </c>
    </row>
    <row r="8667" spans="1:5" ht="12" x14ac:dyDescent="0.2">
      <c r="A8667" s="6" t="s">
        <v>1710</v>
      </c>
      <c r="B8667" s="6" t="s">
        <v>31</v>
      </c>
      <c r="C8667" s="6" t="s">
        <v>31</v>
      </c>
      <c r="D8667" s="6" t="s">
        <v>31</v>
      </c>
      <c r="E8667" s="6" t="s">
        <v>31</v>
      </c>
    </row>
    <row r="8668" spans="1:5" ht="12" x14ac:dyDescent="0.2">
      <c r="A8668" s="6" t="s">
        <v>1711</v>
      </c>
      <c r="B8668" s="9">
        <v>0</v>
      </c>
      <c r="C8668" s="9">
        <v>0</v>
      </c>
      <c r="D8668" s="9">
        <v>108.3</v>
      </c>
      <c r="E8668" s="9">
        <v>108.3</v>
      </c>
    </row>
    <row r="8669" spans="1:5" ht="12" x14ac:dyDescent="0.2">
      <c r="A8669" s="6" t="s">
        <v>1712</v>
      </c>
      <c r="B8669" s="6" t="s">
        <v>31</v>
      </c>
      <c r="C8669" s="6" t="s">
        <v>31</v>
      </c>
      <c r="D8669" s="6" t="s">
        <v>31</v>
      </c>
      <c r="E8669" s="6" t="s">
        <v>31</v>
      </c>
    </row>
    <row r="8670" spans="1:5" ht="12" x14ac:dyDescent="0.2">
      <c r="A8670" s="6" t="s">
        <v>1503</v>
      </c>
      <c r="B8670" s="9">
        <v>129.30000000000001</v>
      </c>
      <c r="C8670" s="9">
        <v>557.70000000000005</v>
      </c>
      <c r="D8670" s="9">
        <v>108.3</v>
      </c>
      <c r="E8670" s="9">
        <v>795.3</v>
      </c>
    </row>
    <row r="8671" spans="1:5" ht="12" x14ac:dyDescent="0.2">
      <c r="A8671" s="6" t="s">
        <v>31</v>
      </c>
      <c r="B8671" s="6" t="s">
        <v>31</v>
      </c>
      <c r="C8671" s="6" t="s">
        <v>31</v>
      </c>
      <c r="D8671" s="6" t="s">
        <v>31</v>
      </c>
      <c r="E8671" s="6" t="s">
        <v>31</v>
      </c>
    </row>
    <row r="8672" spans="1:5" ht="12" x14ac:dyDescent="0.2">
      <c r="A8672" s="6" t="s">
        <v>31</v>
      </c>
      <c r="B8672" s="6" t="s">
        <v>31</v>
      </c>
      <c r="C8672" s="6" t="s">
        <v>31</v>
      </c>
      <c r="D8672" s="6" t="s">
        <v>31</v>
      </c>
      <c r="E8672" s="6" t="s">
        <v>31</v>
      </c>
    </row>
    <row r="8673" spans="1:5" ht="12" x14ac:dyDescent="0.2">
      <c r="A8673" s="6" t="s">
        <v>1713</v>
      </c>
      <c r="B8673" s="6" t="s">
        <v>31</v>
      </c>
      <c r="C8673" s="6" t="s">
        <v>31</v>
      </c>
      <c r="D8673" s="6" t="s">
        <v>31</v>
      </c>
      <c r="E8673" s="6" t="s">
        <v>31</v>
      </c>
    </row>
    <row r="8674" spans="1:5" ht="12" x14ac:dyDescent="0.2">
      <c r="A8674" s="6" t="s">
        <v>1736</v>
      </c>
      <c r="B8674" s="6" t="s">
        <v>31</v>
      </c>
      <c r="C8674" s="6" t="s">
        <v>31</v>
      </c>
      <c r="D8674" s="6" t="s">
        <v>31</v>
      </c>
      <c r="E8674" s="6" t="s">
        <v>31</v>
      </c>
    </row>
    <row r="8675" spans="1:5" ht="12" x14ac:dyDescent="0.2">
      <c r="A8675" s="6" t="s">
        <v>1737</v>
      </c>
      <c r="B8675" s="6" t="s">
        <v>31</v>
      </c>
      <c r="C8675" s="6" t="s">
        <v>31</v>
      </c>
      <c r="D8675" s="6" t="s">
        <v>31</v>
      </c>
      <c r="E8675" s="6" t="s">
        <v>31</v>
      </c>
    </row>
    <row r="8676" spans="1:5" ht="12" x14ac:dyDescent="0.2">
      <c r="A8676" s="6" t="s">
        <v>1738</v>
      </c>
      <c r="B8676" s="6" t="s">
        <v>31</v>
      </c>
      <c r="C8676" s="6" t="s">
        <v>31</v>
      </c>
      <c r="D8676" s="6" t="s">
        <v>31</v>
      </c>
      <c r="E8676" s="6" t="s">
        <v>31</v>
      </c>
    </row>
    <row r="8677" spans="1:5" ht="12" x14ac:dyDescent="0.2">
      <c r="A8677" s="6" t="s">
        <v>1739</v>
      </c>
      <c r="B8677" s="6" t="s">
        <v>31</v>
      </c>
      <c r="C8677" s="6" t="s">
        <v>31</v>
      </c>
      <c r="D8677" s="6" t="s">
        <v>31</v>
      </c>
      <c r="E8677" s="6" t="s">
        <v>31</v>
      </c>
    </row>
    <row r="8678" spans="1:5" ht="12" x14ac:dyDescent="0.2">
      <c r="A8678" s="6" t="s">
        <v>1740</v>
      </c>
      <c r="B8678" s="9">
        <v>146.19999999999999</v>
      </c>
      <c r="C8678" s="9">
        <v>0</v>
      </c>
      <c r="D8678" s="9">
        <v>0</v>
      </c>
      <c r="E8678" s="9">
        <v>146.19999999999999</v>
      </c>
    </row>
    <row r="8679" spans="1:5" ht="12" x14ac:dyDescent="0.2">
      <c r="A8679" s="6" t="s">
        <v>1741</v>
      </c>
      <c r="B8679" s="6" t="s">
        <v>31</v>
      </c>
      <c r="C8679" s="6" t="s">
        <v>31</v>
      </c>
      <c r="D8679" s="6" t="s">
        <v>31</v>
      </c>
      <c r="E8679" s="6" t="s">
        <v>31</v>
      </c>
    </row>
    <row r="8680" spans="1:5" ht="12" x14ac:dyDescent="0.2">
      <c r="A8680" s="6" t="s">
        <v>1742</v>
      </c>
      <c r="B8680" s="9">
        <v>0</v>
      </c>
      <c r="C8680" s="9">
        <v>219.4</v>
      </c>
      <c r="D8680" s="9">
        <v>0</v>
      </c>
      <c r="E8680" s="9">
        <v>219.4</v>
      </c>
    </row>
    <row r="8681" spans="1:5" ht="12" x14ac:dyDescent="0.2">
      <c r="A8681" s="6" t="s">
        <v>1743</v>
      </c>
      <c r="B8681" s="6" t="s">
        <v>31</v>
      </c>
      <c r="C8681" s="6" t="s">
        <v>31</v>
      </c>
      <c r="D8681" s="6" t="s">
        <v>31</v>
      </c>
      <c r="E8681" s="6" t="s">
        <v>31</v>
      </c>
    </row>
    <row r="8682" spans="1:5" ht="12" x14ac:dyDescent="0.2">
      <c r="A8682" s="6" t="s">
        <v>1744</v>
      </c>
      <c r="B8682" s="9">
        <v>0</v>
      </c>
      <c r="C8682" s="9">
        <v>0</v>
      </c>
      <c r="D8682" s="9">
        <v>145</v>
      </c>
      <c r="E8682" s="9">
        <v>145</v>
      </c>
    </row>
    <row r="8683" spans="1:5" ht="12" x14ac:dyDescent="0.2">
      <c r="A8683" s="6" t="s">
        <v>1745</v>
      </c>
      <c r="B8683" s="6" t="s">
        <v>31</v>
      </c>
      <c r="C8683" s="6" t="s">
        <v>31</v>
      </c>
      <c r="D8683" s="6" t="s">
        <v>31</v>
      </c>
      <c r="E8683" s="6" t="s">
        <v>31</v>
      </c>
    </row>
    <row r="8684" spans="1:5" ht="12" x14ac:dyDescent="0.2">
      <c r="A8684" s="6" t="s">
        <v>1467</v>
      </c>
      <c r="B8684" s="9">
        <v>146.19999999999999</v>
      </c>
      <c r="C8684" s="9">
        <v>219.4</v>
      </c>
      <c r="D8684" s="9">
        <v>145</v>
      </c>
      <c r="E8684" s="9">
        <v>510.6</v>
      </c>
    </row>
    <row r="8685" spans="1:5" ht="12" x14ac:dyDescent="0.2">
      <c r="A8685" s="6" t="s">
        <v>31</v>
      </c>
      <c r="B8685" s="6" t="s">
        <v>31</v>
      </c>
      <c r="C8685" s="6" t="s">
        <v>31</v>
      </c>
      <c r="D8685" s="6" t="s">
        <v>31</v>
      </c>
      <c r="E8685" s="6" t="s">
        <v>31</v>
      </c>
    </row>
    <row r="8686" spans="1:5" ht="12" x14ac:dyDescent="0.2">
      <c r="A8686" s="6" t="s">
        <v>31</v>
      </c>
      <c r="B8686" s="6" t="s">
        <v>31</v>
      </c>
      <c r="C8686" s="6" t="s">
        <v>31</v>
      </c>
      <c r="D8686" s="6" t="s">
        <v>31</v>
      </c>
      <c r="E8686" s="6" t="s">
        <v>31</v>
      </c>
    </row>
    <row r="8687" spans="1:5" ht="12" x14ac:dyDescent="0.2">
      <c r="A8687" s="7" t="s">
        <v>4266</v>
      </c>
      <c r="B8687" s="8">
        <v>527</v>
      </c>
      <c r="C8687" s="8">
        <v>1108</v>
      </c>
      <c r="D8687" s="8">
        <v>458</v>
      </c>
      <c r="E8687" s="8">
        <v>2093</v>
      </c>
    </row>
    <row r="8688" spans="1:5" ht="12" x14ac:dyDescent="0.2">
      <c r="A8688" s="6" t="s">
        <v>4197</v>
      </c>
      <c r="B8688" s="6" t="s">
        <v>31</v>
      </c>
      <c r="C8688" s="6" t="s">
        <v>31</v>
      </c>
      <c r="D8688" s="6" t="s">
        <v>31</v>
      </c>
      <c r="E8688" s="6" t="s">
        <v>31</v>
      </c>
    </row>
    <row r="8689" spans="1:5" ht="12" x14ac:dyDescent="0.2">
      <c r="A8689" s="6" t="s">
        <v>1676</v>
      </c>
      <c r="B8689" s="6" t="s">
        <v>31</v>
      </c>
      <c r="C8689" s="6" t="s">
        <v>31</v>
      </c>
      <c r="D8689" s="6" t="s">
        <v>31</v>
      </c>
      <c r="E8689" s="6" t="s">
        <v>31</v>
      </c>
    </row>
    <row r="8690" spans="1:5" ht="12" x14ac:dyDescent="0.2">
      <c r="A8690" s="6" t="s">
        <v>31</v>
      </c>
      <c r="B8690" s="6" t="s">
        <v>31</v>
      </c>
      <c r="C8690" s="6" t="s">
        <v>31</v>
      </c>
      <c r="D8690" s="6" t="s">
        <v>31</v>
      </c>
      <c r="E8690" s="6" t="s">
        <v>31</v>
      </c>
    </row>
    <row r="8691" spans="1:5" ht="12" x14ac:dyDescent="0.2">
      <c r="A8691" s="6" t="s">
        <v>1349</v>
      </c>
      <c r="B8691" s="6" t="s">
        <v>31</v>
      </c>
      <c r="C8691" s="6" t="s">
        <v>31</v>
      </c>
      <c r="D8691" s="6" t="s">
        <v>31</v>
      </c>
      <c r="E8691" s="6" t="s">
        <v>31</v>
      </c>
    </row>
    <row r="8692" spans="1:5" ht="12" x14ac:dyDescent="0.2">
      <c r="A8692" s="6" t="s">
        <v>1350</v>
      </c>
      <c r="B8692" s="6" t="s">
        <v>31</v>
      </c>
      <c r="C8692" s="6" t="s">
        <v>31</v>
      </c>
      <c r="D8692" s="6" t="s">
        <v>31</v>
      </c>
      <c r="E8692" s="6" t="s">
        <v>31</v>
      </c>
    </row>
    <row r="8693" spans="1:5" ht="12" x14ac:dyDescent="0.2">
      <c r="A8693" s="6" t="s">
        <v>1351</v>
      </c>
      <c r="B8693" s="6" t="s">
        <v>31</v>
      </c>
      <c r="C8693" s="6" t="s">
        <v>31</v>
      </c>
      <c r="D8693" s="6" t="s">
        <v>31</v>
      </c>
      <c r="E8693" s="6" t="s">
        <v>31</v>
      </c>
    </row>
    <row r="8694" spans="1:5" ht="12" x14ac:dyDescent="0.2">
      <c r="A8694" s="6" t="s">
        <v>31</v>
      </c>
      <c r="B8694" s="6" t="s">
        <v>31</v>
      </c>
      <c r="C8694" s="6" t="s">
        <v>31</v>
      </c>
      <c r="D8694" s="6" t="s">
        <v>31</v>
      </c>
      <c r="E8694" s="6" t="s">
        <v>31</v>
      </c>
    </row>
    <row r="8695" spans="1:5" ht="12" x14ac:dyDescent="0.2">
      <c r="A8695" s="6" t="s">
        <v>1677</v>
      </c>
      <c r="B8695" s="6" t="s">
        <v>31</v>
      </c>
      <c r="C8695" s="6" t="s">
        <v>31</v>
      </c>
      <c r="D8695" s="6" t="s">
        <v>31</v>
      </c>
      <c r="E8695" s="6" t="s">
        <v>31</v>
      </c>
    </row>
    <row r="8696" spans="1:5" ht="12" x14ac:dyDescent="0.2">
      <c r="A8696" s="6" t="s">
        <v>4267</v>
      </c>
      <c r="B8696" s="6" t="s">
        <v>31</v>
      </c>
      <c r="C8696" s="6" t="s">
        <v>31</v>
      </c>
      <c r="D8696" s="6" t="s">
        <v>31</v>
      </c>
      <c r="E8696" s="6" t="s">
        <v>31</v>
      </c>
    </row>
    <row r="8697" spans="1:5" ht="12" x14ac:dyDescent="0.2">
      <c r="A8697" s="6" t="s">
        <v>4257</v>
      </c>
      <c r="B8697" s="6" t="s">
        <v>31</v>
      </c>
      <c r="C8697" s="6" t="s">
        <v>31</v>
      </c>
      <c r="D8697" s="6" t="s">
        <v>31</v>
      </c>
      <c r="E8697" s="6" t="s">
        <v>31</v>
      </c>
    </row>
    <row r="8698" spans="1:5" ht="12" x14ac:dyDescent="0.2">
      <c r="A8698" s="6" t="s">
        <v>1549</v>
      </c>
      <c r="B8698" s="6" t="s">
        <v>31</v>
      </c>
      <c r="C8698" s="6" t="s">
        <v>31</v>
      </c>
      <c r="D8698" s="6" t="s">
        <v>31</v>
      </c>
      <c r="E8698" s="6" t="s">
        <v>31</v>
      </c>
    </row>
    <row r="8699" spans="1:5" ht="12" x14ac:dyDescent="0.2">
      <c r="A8699" s="6" t="s">
        <v>1370</v>
      </c>
      <c r="B8699" s="6" t="s">
        <v>31</v>
      </c>
      <c r="C8699" s="6" t="s">
        <v>31</v>
      </c>
      <c r="D8699" s="6" t="s">
        <v>31</v>
      </c>
      <c r="E8699" s="6" t="s">
        <v>31</v>
      </c>
    </row>
    <row r="8700" spans="1:5" ht="12" x14ac:dyDescent="0.2">
      <c r="A8700" s="6" t="s">
        <v>1550</v>
      </c>
      <c r="B8700" s="6" t="s">
        <v>31</v>
      </c>
      <c r="C8700" s="6" t="s">
        <v>31</v>
      </c>
      <c r="D8700" s="6" t="s">
        <v>31</v>
      </c>
      <c r="E8700" s="6" t="s">
        <v>31</v>
      </c>
    </row>
    <row r="8701" spans="1:5" ht="12" x14ac:dyDescent="0.2">
      <c r="A8701" s="6" t="s">
        <v>4268</v>
      </c>
      <c r="B8701" s="6" t="s">
        <v>31</v>
      </c>
      <c r="C8701" s="6" t="s">
        <v>31</v>
      </c>
      <c r="D8701" s="6" t="s">
        <v>31</v>
      </c>
      <c r="E8701" s="6" t="s">
        <v>31</v>
      </c>
    </row>
    <row r="8702" spans="1:5" ht="12" x14ac:dyDescent="0.2">
      <c r="A8702" s="6" t="s">
        <v>4269</v>
      </c>
      <c r="B8702" s="9">
        <v>301.60000000000002</v>
      </c>
      <c r="C8702" s="9">
        <v>0</v>
      </c>
      <c r="D8702" s="9">
        <v>0</v>
      </c>
      <c r="E8702" s="9">
        <v>301.60000000000002</v>
      </c>
    </row>
    <row r="8703" spans="1:5" ht="12" x14ac:dyDescent="0.2">
      <c r="A8703" s="6" t="s">
        <v>1375</v>
      </c>
      <c r="B8703" s="6" t="s">
        <v>31</v>
      </c>
      <c r="C8703" s="6" t="s">
        <v>31</v>
      </c>
      <c r="D8703" s="6" t="s">
        <v>31</v>
      </c>
      <c r="E8703" s="6" t="s">
        <v>31</v>
      </c>
    </row>
    <row r="8704" spans="1:5" ht="12" x14ac:dyDescent="0.2">
      <c r="A8704" s="6" t="s">
        <v>4270</v>
      </c>
      <c r="B8704" s="9">
        <v>0</v>
      </c>
      <c r="C8704" s="9">
        <v>301</v>
      </c>
      <c r="D8704" s="9">
        <v>0</v>
      </c>
      <c r="E8704" s="9">
        <v>301</v>
      </c>
    </row>
    <row r="8705" spans="1:5" ht="12" x14ac:dyDescent="0.2">
      <c r="A8705" s="6" t="s">
        <v>1377</v>
      </c>
      <c r="B8705" s="6" t="s">
        <v>31</v>
      </c>
      <c r="C8705" s="6" t="s">
        <v>31</v>
      </c>
      <c r="D8705" s="6" t="s">
        <v>31</v>
      </c>
      <c r="E8705" s="6" t="s">
        <v>31</v>
      </c>
    </row>
    <row r="8706" spans="1:5" ht="12" x14ac:dyDescent="0.2">
      <c r="A8706" s="6" t="s">
        <v>4271</v>
      </c>
      <c r="B8706" s="9">
        <v>0</v>
      </c>
      <c r="C8706" s="9">
        <v>0</v>
      </c>
      <c r="D8706" s="9">
        <v>238.1</v>
      </c>
      <c r="E8706" s="9">
        <v>238.1</v>
      </c>
    </row>
    <row r="8707" spans="1:5" ht="12" x14ac:dyDescent="0.2">
      <c r="A8707" s="6" t="s">
        <v>1379</v>
      </c>
      <c r="B8707" s="6" t="s">
        <v>31</v>
      </c>
      <c r="C8707" s="6" t="s">
        <v>31</v>
      </c>
      <c r="D8707" s="6" t="s">
        <v>31</v>
      </c>
      <c r="E8707" s="6" t="s">
        <v>31</v>
      </c>
    </row>
    <row r="8708" spans="1:5" ht="12" x14ac:dyDescent="0.2">
      <c r="A8708" s="6" t="s">
        <v>1365</v>
      </c>
      <c r="B8708" s="9">
        <v>301.60000000000002</v>
      </c>
      <c r="C8708" s="9">
        <v>301</v>
      </c>
      <c r="D8708" s="9">
        <v>238.1</v>
      </c>
      <c r="E8708" s="9">
        <v>840.7</v>
      </c>
    </row>
    <row r="8709" spans="1:5" ht="12" x14ac:dyDescent="0.2">
      <c r="A8709" s="6" t="s">
        <v>31</v>
      </c>
      <c r="B8709" s="6" t="s">
        <v>31</v>
      </c>
      <c r="C8709" s="6" t="s">
        <v>31</v>
      </c>
      <c r="D8709" s="6" t="s">
        <v>31</v>
      </c>
      <c r="E8709" s="6" t="s">
        <v>31</v>
      </c>
    </row>
    <row r="8710" spans="1:5" ht="12" x14ac:dyDescent="0.2">
      <c r="A8710" s="6" t="s">
        <v>31</v>
      </c>
      <c r="B8710" s="6" t="s">
        <v>31</v>
      </c>
      <c r="C8710" s="6" t="s">
        <v>31</v>
      </c>
      <c r="D8710" s="6" t="s">
        <v>31</v>
      </c>
      <c r="E8710" s="6" t="s">
        <v>31</v>
      </c>
    </row>
    <row r="8711" spans="1:5" ht="12" x14ac:dyDescent="0.2">
      <c r="A8711" s="6" t="s">
        <v>1688</v>
      </c>
      <c r="B8711" s="6" t="s">
        <v>31</v>
      </c>
      <c r="C8711" s="6" t="s">
        <v>31</v>
      </c>
      <c r="D8711" s="6" t="s">
        <v>31</v>
      </c>
      <c r="E8711" s="6" t="s">
        <v>31</v>
      </c>
    </row>
    <row r="8712" spans="1:5" ht="12" x14ac:dyDescent="0.2">
      <c r="A8712" s="6" t="s">
        <v>1689</v>
      </c>
      <c r="B8712" s="6" t="s">
        <v>31</v>
      </c>
      <c r="C8712" s="6" t="s">
        <v>31</v>
      </c>
      <c r="D8712" s="6" t="s">
        <v>31</v>
      </c>
      <c r="E8712" s="6" t="s">
        <v>31</v>
      </c>
    </row>
    <row r="8713" spans="1:5" ht="12" x14ac:dyDescent="0.2">
      <c r="A8713" s="6" t="s">
        <v>1690</v>
      </c>
      <c r="B8713" s="6" t="s">
        <v>31</v>
      </c>
      <c r="C8713" s="6" t="s">
        <v>31</v>
      </c>
      <c r="D8713" s="6" t="s">
        <v>31</v>
      </c>
      <c r="E8713" s="6" t="s">
        <v>31</v>
      </c>
    </row>
    <row r="8714" spans="1:5" ht="12" x14ac:dyDescent="0.2">
      <c r="A8714" s="6" t="s">
        <v>1691</v>
      </c>
      <c r="B8714" s="6" t="s">
        <v>31</v>
      </c>
      <c r="C8714" s="6" t="s">
        <v>31</v>
      </c>
      <c r="D8714" s="6" t="s">
        <v>31</v>
      </c>
      <c r="E8714" s="6" t="s">
        <v>31</v>
      </c>
    </row>
    <row r="8715" spans="1:5" ht="12" x14ac:dyDescent="0.2">
      <c r="A8715" s="6" t="s">
        <v>1692</v>
      </c>
      <c r="B8715" s="6" t="s">
        <v>31</v>
      </c>
      <c r="C8715" s="6" t="s">
        <v>31</v>
      </c>
      <c r="D8715" s="6" t="s">
        <v>31</v>
      </c>
      <c r="E8715" s="6" t="s">
        <v>31</v>
      </c>
    </row>
    <row r="8716" spans="1:5" ht="12" x14ac:dyDescent="0.2">
      <c r="A8716" s="6" t="s">
        <v>1693</v>
      </c>
      <c r="B8716" s="6" t="s">
        <v>31</v>
      </c>
      <c r="C8716" s="6" t="s">
        <v>31</v>
      </c>
      <c r="D8716" s="6" t="s">
        <v>31</v>
      </c>
      <c r="E8716" s="6" t="s">
        <v>31</v>
      </c>
    </row>
    <row r="8717" spans="1:5" ht="12" x14ac:dyDescent="0.2">
      <c r="A8717" s="6" t="s">
        <v>1694</v>
      </c>
      <c r="B8717" s="6" t="s">
        <v>31</v>
      </c>
      <c r="C8717" s="6" t="s">
        <v>31</v>
      </c>
      <c r="D8717" s="6" t="s">
        <v>31</v>
      </c>
      <c r="E8717" s="6" t="s">
        <v>31</v>
      </c>
    </row>
    <row r="8718" spans="1:5" ht="12" x14ac:dyDescent="0.2">
      <c r="A8718" s="6" t="s">
        <v>1695</v>
      </c>
      <c r="B8718" s="6" t="s">
        <v>31</v>
      </c>
      <c r="C8718" s="6" t="s">
        <v>31</v>
      </c>
      <c r="D8718" s="6" t="s">
        <v>31</v>
      </c>
      <c r="E8718" s="6" t="s">
        <v>31</v>
      </c>
    </row>
    <row r="8719" spans="1:5" ht="12" x14ac:dyDescent="0.2">
      <c r="A8719" s="6" t="s">
        <v>1696</v>
      </c>
      <c r="B8719" s="6" t="s">
        <v>31</v>
      </c>
      <c r="C8719" s="6" t="s">
        <v>31</v>
      </c>
      <c r="D8719" s="6" t="s">
        <v>31</v>
      </c>
      <c r="E8719" s="6" t="s">
        <v>31</v>
      </c>
    </row>
    <row r="8720" spans="1:5" ht="12" x14ac:dyDescent="0.2">
      <c r="A8720" s="6" t="s">
        <v>1697</v>
      </c>
      <c r="B8720" s="6" t="s">
        <v>31</v>
      </c>
      <c r="C8720" s="6" t="s">
        <v>31</v>
      </c>
      <c r="D8720" s="6" t="s">
        <v>31</v>
      </c>
      <c r="E8720" s="6" t="s">
        <v>31</v>
      </c>
    </row>
    <row r="8721" spans="1:5" ht="12" x14ac:dyDescent="0.2">
      <c r="A8721" s="6" t="s">
        <v>1698</v>
      </c>
      <c r="B8721" s="6" t="s">
        <v>31</v>
      </c>
      <c r="C8721" s="6" t="s">
        <v>31</v>
      </c>
      <c r="D8721" s="6" t="s">
        <v>31</v>
      </c>
      <c r="E8721" s="6" t="s">
        <v>31</v>
      </c>
    </row>
    <row r="8722" spans="1:5" ht="12" x14ac:dyDescent="0.2">
      <c r="A8722" s="6" t="s">
        <v>1699</v>
      </c>
      <c r="B8722" s="6" t="s">
        <v>31</v>
      </c>
      <c r="C8722" s="6" t="s">
        <v>31</v>
      </c>
      <c r="D8722" s="6" t="s">
        <v>31</v>
      </c>
      <c r="E8722" s="6" t="s">
        <v>31</v>
      </c>
    </row>
    <row r="8723" spans="1:5" ht="12" x14ac:dyDescent="0.2">
      <c r="A8723" s="6" t="s">
        <v>1700</v>
      </c>
      <c r="B8723" s="6" t="s">
        <v>31</v>
      </c>
      <c r="C8723" s="6" t="s">
        <v>31</v>
      </c>
      <c r="D8723" s="6" t="s">
        <v>31</v>
      </c>
      <c r="E8723" s="6" t="s">
        <v>31</v>
      </c>
    </row>
    <row r="8724" spans="1:5" ht="12" x14ac:dyDescent="0.2">
      <c r="A8724" s="6" t="s">
        <v>1701</v>
      </c>
      <c r="B8724" s="6" t="s">
        <v>31</v>
      </c>
      <c r="C8724" s="6" t="s">
        <v>31</v>
      </c>
      <c r="D8724" s="6" t="s">
        <v>31</v>
      </c>
      <c r="E8724" s="6" t="s">
        <v>31</v>
      </c>
    </row>
    <row r="8725" spans="1:5" ht="12" x14ac:dyDescent="0.2">
      <c r="A8725" s="6" t="s">
        <v>1702</v>
      </c>
      <c r="B8725" s="6" t="s">
        <v>31</v>
      </c>
      <c r="C8725" s="6" t="s">
        <v>31</v>
      </c>
      <c r="D8725" s="6" t="s">
        <v>31</v>
      </c>
      <c r="E8725" s="6" t="s">
        <v>31</v>
      </c>
    </row>
    <row r="8726" spans="1:5" ht="12" x14ac:dyDescent="0.2">
      <c r="A8726" s="6" t="s">
        <v>1703</v>
      </c>
      <c r="B8726" s="6" t="s">
        <v>31</v>
      </c>
      <c r="C8726" s="6" t="s">
        <v>31</v>
      </c>
      <c r="D8726" s="6" t="s">
        <v>31</v>
      </c>
      <c r="E8726" s="6" t="s">
        <v>31</v>
      </c>
    </row>
    <row r="8727" spans="1:5" ht="12" x14ac:dyDescent="0.2">
      <c r="A8727" s="6" t="s">
        <v>1704</v>
      </c>
      <c r="B8727" s="6" t="s">
        <v>31</v>
      </c>
      <c r="C8727" s="6" t="s">
        <v>31</v>
      </c>
      <c r="D8727" s="6" t="s">
        <v>31</v>
      </c>
      <c r="E8727" s="6" t="s">
        <v>31</v>
      </c>
    </row>
    <row r="8728" spans="1:5" ht="12" x14ac:dyDescent="0.2">
      <c r="A8728" s="6" t="s">
        <v>1705</v>
      </c>
      <c r="B8728" s="6" t="s">
        <v>31</v>
      </c>
      <c r="C8728" s="6" t="s">
        <v>31</v>
      </c>
      <c r="D8728" s="6" t="s">
        <v>31</v>
      </c>
      <c r="E8728" s="6" t="s">
        <v>31</v>
      </c>
    </row>
    <row r="8729" spans="1:5" ht="12" x14ac:dyDescent="0.2">
      <c r="A8729" s="6" t="s">
        <v>1706</v>
      </c>
      <c r="B8729" s="6" t="s">
        <v>31</v>
      </c>
      <c r="C8729" s="6" t="s">
        <v>31</v>
      </c>
      <c r="D8729" s="6" t="s">
        <v>31</v>
      </c>
      <c r="E8729" s="6" t="s">
        <v>31</v>
      </c>
    </row>
    <row r="8730" spans="1:5" ht="12" x14ac:dyDescent="0.2">
      <c r="A8730" s="6" t="s">
        <v>1707</v>
      </c>
      <c r="B8730" s="9">
        <v>129.30000000000001</v>
      </c>
      <c r="C8730" s="9">
        <v>0</v>
      </c>
      <c r="D8730" s="9">
        <v>0</v>
      </c>
      <c r="E8730" s="9">
        <v>129.30000000000001</v>
      </c>
    </row>
    <row r="8731" spans="1:5" ht="12" x14ac:dyDescent="0.2">
      <c r="A8731" s="6" t="s">
        <v>1708</v>
      </c>
      <c r="B8731" s="6" t="s">
        <v>31</v>
      </c>
      <c r="C8731" s="6" t="s">
        <v>31</v>
      </c>
      <c r="D8731" s="6" t="s">
        <v>31</v>
      </c>
      <c r="E8731" s="6" t="s">
        <v>31</v>
      </c>
    </row>
    <row r="8732" spans="1:5" ht="12" x14ac:dyDescent="0.2">
      <c r="A8732" s="6" t="s">
        <v>1709</v>
      </c>
      <c r="B8732" s="9">
        <v>0</v>
      </c>
      <c r="C8732" s="9">
        <v>557.70000000000005</v>
      </c>
      <c r="D8732" s="9">
        <v>0</v>
      </c>
      <c r="E8732" s="9">
        <v>557.70000000000005</v>
      </c>
    </row>
    <row r="8733" spans="1:5" ht="12" x14ac:dyDescent="0.2">
      <c r="A8733" s="6" t="s">
        <v>1710</v>
      </c>
      <c r="B8733" s="6" t="s">
        <v>31</v>
      </c>
      <c r="C8733" s="6" t="s">
        <v>31</v>
      </c>
      <c r="D8733" s="6" t="s">
        <v>31</v>
      </c>
      <c r="E8733" s="6" t="s">
        <v>31</v>
      </c>
    </row>
    <row r="8734" spans="1:5" ht="12" x14ac:dyDescent="0.2">
      <c r="A8734" s="6" t="s">
        <v>1711</v>
      </c>
      <c r="B8734" s="9">
        <v>0</v>
      </c>
      <c r="C8734" s="9">
        <v>0</v>
      </c>
      <c r="D8734" s="9">
        <v>108.3</v>
      </c>
      <c r="E8734" s="9">
        <v>108.3</v>
      </c>
    </row>
    <row r="8735" spans="1:5" ht="12" x14ac:dyDescent="0.2">
      <c r="A8735" s="6" t="s">
        <v>1712</v>
      </c>
      <c r="B8735" s="6" t="s">
        <v>31</v>
      </c>
      <c r="C8735" s="6" t="s">
        <v>31</v>
      </c>
      <c r="D8735" s="6" t="s">
        <v>31</v>
      </c>
      <c r="E8735" s="6" t="s">
        <v>31</v>
      </c>
    </row>
    <row r="8736" spans="1:5" ht="12" x14ac:dyDescent="0.2">
      <c r="A8736" s="6" t="s">
        <v>1503</v>
      </c>
      <c r="B8736" s="9">
        <v>129.30000000000001</v>
      </c>
      <c r="C8736" s="9">
        <v>557.70000000000005</v>
      </c>
      <c r="D8736" s="9">
        <v>108.3</v>
      </c>
      <c r="E8736" s="9">
        <v>795.3</v>
      </c>
    </row>
    <row r="8737" spans="1:5" ht="12" x14ac:dyDescent="0.2">
      <c r="A8737" s="6" t="s">
        <v>31</v>
      </c>
      <c r="B8737" s="6" t="s">
        <v>31</v>
      </c>
      <c r="C8737" s="6" t="s">
        <v>31</v>
      </c>
      <c r="D8737" s="6" t="s">
        <v>31</v>
      </c>
      <c r="E8737" s="6" t="s">
        <v>31</v>
      </c>
    </row>
    <row r="8738" spans="1:5" ht="12" x14ac:dyDescent="0.2">
      <c r="A8738" s="6" t="s">
        <v>31</v>
      </c>
      <c r="B8738" s="6" t="s">
        <v>31</v>
      </c>
      <c r="C8738" s="6" t="s">
        <v>31</v>
      </c>
      <c r="D8738" s="6" t="s">
        <v>31</v>
      </c>
      <c r="E8738" s="6" t="s">
        <v>31</v>
      </c>
    </row>
    <row r="8739" spans="1:5" ht="12" x14ac:dyDescent="0.2">
      <c r="A8739" s="6" t="s">
        <v>1713</v>
      </c>
      <c r="B8739" s="6" t="s">
        <v>31</v>
      </c>
      <c r="C8739" s="6" t="s">
        <v>31</v>
      </c>
      <c r="D8739" s="6" t="s">
        <v>31</v>
      </c>
      <c r="E8739" s="6" t="s">
        <v>31</v>
      </c>
    </row>
    <row r="8740" spans="1:5" ht="12" x14ac:dyDescent="0.2">
      <c r="A8740" s="6" t="s">
        <v>1714</v>
      </c>
      <c r="B8740" s="6" t="s">
        <v>31</v>
      </c>
      <c r="C8740" s="6" t="s">
        <v>31</v>
      </c>
      <c r="D8740" s="6" t="s">
        <v>31</v>
      </c>
      <c r="E8740" s="6" t="s">
        <v>31</v>
      </c>
    </row>
    <row r="8741" spans="1:5" ht="12" x14ac:dyDescent="0.2">
      <c r="A8741" s="6" t="s">
        <v>1715</v>
      </c>
      <c r="B8741" s="6" t="s">
        <v>31</v>
      </c>
      <c r="C8741" s="6" t="s">
        <v>31</v>
      </c>
      <c r="D8741" s="6" t="s">
        <v>31</v>
      </c>
      <c r="E8741" s="6" t="s">
        <v>31</v>
      </c>
    </row>
    <row r="8742" spans="1:5" ht="12" x14ac:dyDescent="0.2">
      <c r="A8742" s="6" t="s">
        <v>1716</v>
      </c>
      <c r="B8742" s="6" t="s">
        <v>31</v>
      </c>
      <c r="C8742" s="6" t="s">
        <v>31</v>
      </c>
      <c r="D8742" s="6" t="s">
        <v>31</v>
      </c>
      <c r="E8742" s="6" t="s">
        <v>31</v>
      </c>
    </row>
    <row r="8743" spans="1:5" ht="12" x14ac:dyDescent="0.2">
      <c r="A8743" s="6" t="s">
        <v>1717</v>
      </c>
      <c r="B8743" s="6" t="s">
        <v>31</v>
      </c>
      <c r="C8743" s="6" t="s">
        <v>31</v>
      </c>
      <c r="D8743" s="6" t="s">
        <v>31</v>
      </c>
      <c r="E8743" s="6" t="s">
        <v>31</v>
      </c>
    </row>
    <row r="8744" spans="1:5" ht="12" x14ac:dyDescent="0.2">
      <c r="A8744" s="6" t="s">
        <v>1718</v>
      </c>
      <c r="B8744" s="9">
        <v>96.9</v>
      </c>
      <c r="C8744" s="9">
        <v>0</v>
      </c>
      <c r="D8744" s="9">
        <v>0</v>
      </c>
      <c r="E8744" s="9">
        <v>96.9</v>
      </c>
    </row>
    <row r="8745" spans="1:5" ht="12" x14ac:dyDescent="0.2">
      <c r="A8745" s="6" t="s">
        <v>1719</v>
      </c>
      <c r="B8745" s="6" t="s">
        <v>31</v>
      </c>
      <c r="C8745" s="6" t="s">
        <v>31</v>
      </c>
      <c r="D8745" s="6" t="s">
        <v>31</v>
      </c>
      <c r="E8745" s="6" t="s">
        <v>31</v>
      </c>
    </row>
    <row r="8746" spans="1:5" ht="12" x14ac:dyDescent="0.2">
      <c r="A8746" s="6" t="s">
        <v>1720</v>
      </c>
      <c r="B8746" s="9">
        <v>0</v>
      </c>
      <c r="C8746" s="9">
        <v>249.4</v>
      </c>
      <c r="D8746" s="9">
        <v>0</v>
      </c>
      <c r="E8746" s="9">
        <v>249.4</v>
      </c>
    </row>
    <row r="8747" spans="1:5" ht="12" x14ac:dyDescent="0.2">
      <c r="A8747" s="6" t="s">
        <v>1721</v>
      </c>
      <c r="B8747" s="6" t="s">
        <v>31</v>
      </c>
      <c r="C8747" s="6" t="s">
        <v>31</v>
      </c>
      <c r="D8747" s="6" t="s">
        <v>31</v>
      </c>
      <c r="E8747" s="6" t="s">
        <v>31</v>
      </c>
    </row>
    <row r="8748" spans="1:5" ht="12" x14ac:dyDescent="0.2">
      <c r="A8748" s="6" t="s">
        <v>1722</v>
      </c>
      <c r="B8748" s="9">
        <v>0</v>
      </c>
      <c r="C8748" s="9">
        <v>0</v>
      </c>
      <c r="D8748" s="9">
        <v>111.6</v>
      </c>
      <c r="E8748" s="9">
        <v>111.6</v>
      </c>
    </row>
    <row r="8749" spans="1:5" ht="12" x14ac:dyDescent="0.2">
      <c r="A8749" s="6" t="s">
        <v>1723</v>
      </c>
      <c r="B8749" s="6" t="s">
        <v>31</v>
      </c>
      <c r="C8749" s="6" t="s">
        <v>31</v>
      </c>
      <c r="D8749" s="6" t="s">
        <v>31</v>
      </c>
      <c r="E8749" s="6" t="s">
        <v>31</v>
      </c>
    </row>
    <row r="8750" spans="1:5" ht="12" x14ac:dyDescent="0.2">
      <c r="A8750" s="6" t="s">
        <v>1467</v>
      </c>
      <c r="B8750" s="9">
        <v>96.9</v>
      </c>
      <c r="C8750" s="9">
        <v>249.4</v>
      </c>
      <c r="D8750" s="9">
        <v>111.6</v>
      </c>
      <c r="E8750" s="9">
        <v>457.9</v>
      </c>
    </row>
    <row r="8751" spans="1:5" ht="12" x14ac:dyDescent="0.2">
      <c r="A8751" s="6" t="s">
        <v>31</v>
      </c>
      <c r="B8751" s="6" t="s">
        <v>31</v>
      </c>
      <c r="C8751" s="6" t="s">
        <v>31</v>
      </c>
      <c r="D8751" s="6" t="s">
        <v>31</v>
      </c>
      <c r="E8751" s="6" t="s">
        <v>31</v>
      </c>
    </row>
    <row r="8752" spans="1:5" ht="12" x14ac:dyDescent="0.2">
      <c r="A8752" s="6" t="s">
        <v>31</v>
      </c>
      <c r="B8752" s="6" t="s">
        <v>31</v>
      </c>
      <c r="C8752" s="6" t="s">
        <v>31</v>
      </c>
      <c r="D8752" s="6" t="s">
        <v>31</v>
      </c>
      <c r="E8752" s="6" t="s">
        <v>31</v>
      </c>
    </row>
    <row r="8753" spans="1:5" ht="12" x14ac:dyDescent="0.2">
      <c r="A8753" s="6" t="s">
        <v>31</v>
      </c>
      <c r="B8753" s="6" t="s">
        <v>31</v>
      </c>
      <c r="C8753" s="6" t="s">
        <v>31</v>
      </c>
      <c r="D8753" s="6" t="s">
        <v>31</v>
      </c>
      <c r="E8753" s="6" t="s">
        <v>31</v>
      </c>
    </row>
    <row r="8754" spans="1:5" ht="12" x14ac:dyDescent="0.2">
      <c r="A8754" s="6" t="s">
        <v>31</v>
      </c>
      <c r="B8754" s="6" t="s">
        <v>31</v>
      </c>
      <c r="C8754" s="6" t="s">
        <v>31</v>
      </c>
      <c r="D8754" s="6" t="s">
        <v>31</v>
      </c>
      <c r="E8754" s="6" t="s">
        <v>31</v>
      </c>
    </row>
    <row r="8755" spans="1:5" ht="12" x14ac:dyDescent="0.2">
      <c r="A8755" s="7" t="s">
        <v>4272</v>
      </c>
      <c r="B8755" s="8">
        <v>488</v>
      </c>
      <c r="C8755" s="8">
        <v>1139</v>
      </c>
      <c r="D8755" s="8">
        <v>434</v>
      </c>
      <c r="E8755" s="8">
        <v>2061</v>
      </c>
    </row>
    <row r="8756" spans="1:5" ht="12" x14ac:dyDescent="0.2">
      <c r="A8756" s="6" t="s">
        <v>4197</v>
      </c>
      <c r="B8756" s="6" t="s">
        <v>31</v>
      </c>
      <c r="C8756" s="6" t="s">
        <v>31</v>
      </c>
      <c r="D8756" s="6" t="s">
        <v>31</v>
      </c>
      <c r="E8756" s="6" t="s">
        <v>31</v>
      </c>
    </row>
    <row r="8757" spans="1:5" ht="12" x14ac:dyDescent="0.2">
      <c r="A8757" s="6" t="s">
        <v>1676</v>
      </c>
      <c r="B8757" s="6" t="s">
        <v>31</v>
      </c>
      <c r="C8757" s="6" t="s">
        <v>31</v>
      </c>
      <c r="D8757" s="6" t="s">
        <v>31</v>
      </c>
      <c r="E8757" s="6" t="s">
        <v>31</v>
      </c>
    </row>
    <row r="8758" spans="1:5" ht="12" x14ac:dyDescent="0.2">
      <c r="A8758" s="6" t="s">
        <v>31</v>
      </c>
      <c r="B8758" s="6" t="s">
        <v>31</v>
      </c>
      <c r="C8758" s="6" t="s">
        <v>31</v>
      </c>
      <c r="D8758" s="6" t="s">
        <v>31</v>
      </c>
      <c r="E8758" s="6" t="s">
        <v>31</v>
      </c>
    </row>
    <row r="8759" spans="1:5" ht="12" x14ac:dyDescent="0.2">
      <c r="A8759" s="6" t="s">
        <v>1349</v>
      </c>
      <c r="B8759" s="6" t="s">
        <v>31</v>
      </c>
      <c r="C8759" s="6" t="s">
        <v>31</v>
      </c>
      <c r="D8759" s="6" t="s">
        <v>31</v>
      </c>
      <c r="E8759" s="6" t="s">
        <v>31</v>
      </c>
    </row>
    <row r="8760" spans="1:5" ht="12" x14ac:dyDescent="0.2">
      <c r="A8760" s="6" t="s">
        <v>1350</v>
      </c>
      <c r="B8760" s="6" t="s">
        <v>31</v>
      </c>
      <c r="C8760" s="6" t="s">
        <v>31</v>
      </c>
      <c r="D8760" s="6" t="s">
        <v>31</v>
      </c>
      <c r="E8760" s="6" t="s">
        <v>31</v>
      </c>
    </row>
    <row r="8761" spans="1:5" ht="12" x14ac:dyDescent="0.2">
      <c r="A8761" s="6" t="s">
        <v>1351</v>
      </c>
      <c r="B8761" s="6" t="s">
        <v>31</v>
      </c>
      <c r="C8761" s="6" t="s">
        <v>31</v>
      </c>
      <c r="D8761" s="6" t="s">
        <v>31</v>
      </c>
      <c r="E8761" s="6" t="s">
        <v>31</v>
      </c>
    </row>
    <row r="8762" spans="1:5" ht="12" x14ac:dyDescent="0.2">
      <c r="A8762" s="6" t="s">
        <v>31</v>
      </c>
      <c r="B8762" s="6" t="s">
        <v>31</v>
      </c>
      <c r="C8762" s="6" t="s">
        <v>31</v>
      </c>
      <c r="D8762" s="6" t="s">
        <v>31</v>
      </c>
      <c r="E8762" s="6" t="s">
        <v>31</v>
      </c>
    </row>
    <row r="8763" spans="1:5" ht="12" x14ac:dyDescent="0.2">
      <c r="A8763" s="6" t="s">
        <v>1677</v>
      </c>
      <c r="B8763" s="6" t="s">
        <v>31</v>
      </c>
      <c r="C8763" s="6" t="s">
        <v>31</v>
      </c>
      <c r="D8763" s="6" t="s">
        <v>31</v>
      </c>
      <c r="E8763" s="6" t="s">
        <v>31</v>
      </c>
    </row>
    <row r="8764" spans="1:5" ht="12" x14ac:dyDescent="0.2">
      <c r="A8764" s="6" t="s">
        <v>4267</v>
      </c>
      <c r="B8764" s="6" t="s">
        <v>31</v>
      </c>
      <c r="C8764" s="6" t="s">
        <v>31</v>
      </c>
      <c r="D8764" s="6" t="s">
        <v>31</v>
      </c>
      <c r="E8764" s="6" t="s">
        <v>31</v>
      </c>
    </row>
    <row r="8765" spans="1:5" ht="12" x14ac:dyDescent="0.2">
      <c r="A8765" s="6" t="s">
        <v>4257</v>
      </c>
      <c r="B8765" s="6" t="s">
        <v>31</v>
      </c>
      <c r="C8765" s="6" t="s">
        <v>31</v>
      </c>
      <c r="D8765" s="6" t="s">
        <v>31</v>
      </c>
      <c r="E8765" s="6" t="s">
        <v>31</v>
      </c>
    </row>
    <row r="8766" spans="1:5" ht="12" x14ac:dyDescent="0.2">
      <c r="A8766" s="6" t="s">
        <v>1549</v>
      </c>
      <c r="B8766" s="6" t="s">
        <v>31</v>
      </c>
      <c r="C8766" s="6" t="s">
        <v>31</v>
      </c>
      <c r="D8766" s="6" t="s">
        <v>31</v>
      </c>
      <c r="E8766" s="6" t="s">
        <v>31</v>
      </c>
    </row>
    <row r="8767" spans="1:5" ht="12" x14ac:dyDescent="0.2">
      <c r="A8767" s="6" t="s">
        <v>1370</v>
      </c>
      <c r="B8767" s="6" t="s">
        <v>31</v>
      </c>
      <c r="C8767" s="6" t="s">
        <v>31</v>
      </c>
      <c r="D8767" s="6" t="s">
        <v>31</v>
      </c>
      <c r="E8767" s="6" t="s">
        <v>31</v>
      </c>
    </row>
    <row r="8768" spans="1:5" ht="12" x14ac:dyDescent="0.2">
      <c r="A8768" s="6" t="s">
        <v>1550</v>
      </c>
      <c r="B8768" s="6" t="s">
        <v>31</v>
      </c>
      <c r="C8768" s="6" t="s">
        <v>31</v>
      </c>
      <c r="D8768" s="6" t="s">
        <v>31</v>
      </c>
      <c r="E8768" s="6" t="s">
        <v>31</v>
      </c>
    </row>
    <row r="8769" spans="1:5" ht="12" x14ac:dyDescent="0.2">
      <c r="A8769" s="6" t="s">
        <v>4268</v>
      </c>
      <c r="B8769" s="6" t="s">
        <v>31</v>
      </c>
      <c r="C8769" s="6" t="s">
        <v>31</v>
      </c>
      <c r="D8769" s="6" t="s">
        <v>31</v>
      </c>
      <c r="E8769" s="6" t="s">
        <v>31</v>
      </c>
    </row>
    <row r="8770" spans="1:5" ht="12" x14ac:dyDescent="0.2">
      <c r="A8770" s="6" t="s">
        <v>4269</v>
      </c>
      <c r="B8770" s="9">
        <v>301.60000000000002</v>
      </c>
      <c r="C8770" s="9">
        <v>0</v>
      </c>
      <c r="D8770" s="9">
        <v>0</v>
      </c>
      <c r="E8770" s="9">
        <v>301.60000000000002</v>
      </c>
    </row>
    <row r="8771" spans="1:5" ht="12" x14ac:dyDescent="0.2">
      <c r="A8771" s="6" t="s">
        <v>1375</v>
      </c>
      <c r="B8771" s="6" t="s">
        <v>31</v>
      </c>
      <c r="C8771" s="6" t="s">
        <v>31</v>
      </c>
      <c r="D8771" s="6" t="s">
        <v>31</v>
      </c>
      <c r="E8771" s="6" t="s">
        <v>31</v>
      </c>
    </row>
    <row r="8772" spans="1:5" ht="12" x14ac:dyDescent="0.2">
      <c r="A8772" s="6" t="s">
        <v>4270</v>
      </c>
      <c r="B8772" s="9">
        <v>0</v>
      </c>
      <c r="C8772" s="9">
        <v>301</v>
      </c>
      <c r="D8772" s="9">
        <v>0</v>
      </c>
      <c r="E8772" s="9">
        <v>301</v>
      </c>
    </row>
    <row r="8773" spans="1:5" ht="12" x14ac:dyDescent="0.2">
      <c r="A8773" s="6" t="s">
        <v>1377</v>
      </c>
      <c r="B8773" s="6" t="s">
        <v>31</v>
      </c>
      <c r="C8773" s="6" t="s">
        <v>31</v>
      </c>
      <c r="D8773" s="6" t="s">
        <v>31</v>
      </c>
      <c r="E8773" s="6" t="s">
        <v>31</v>
      </c>
    </row>
    <row r="8774" spans="1:5" ht="12" x14ac:dyDescent="0.2">
      <c r="A8774" s="6" t="s">
        <v>4271</v>
      </c>
      <c r="B8774" s="9">
        <v>0</v>
      </c>
      <c r="C8774" s="9">
        <v>0</v>
      </c>
      <c r="D8774" s="9">
        <v>238.1</v>
      </c>
      <c r="E8774" s="9">
        <v>238.1</v>
      </c>
    </row>
    <row r="8775" spans="1:5" ht="12" x14ac:dyDescent="0.2">
      <c r="A8775" s="6" t="s">
        <v>1379</v>
      </c>
      <c r="B8775" s="6" t="s">
        <v>31</v>
      </c>
      <c r="C8775" s="6" t="s">
        <v>31</v>
      </c>
      <c r="D8775" s="6" t="s">
        <v>31</v>
      </c>
      <c r="E8775" s="6" t="s">
        <v>31</v>
      </c>
    </row>
    <row r="8776" spans="1:5" ht="12" x14ac:dyDescent="0.2">
      <c r="A8776" s="6" t="s">
        <v>1365</v>
      </c>
      <c r="B8776" s="9">
        <v>301.60000000000002</v>
      </c>
      <c r="C8776" s="9">
        <v>301</v>
      </c>
      <c r="D8776" s="9">
        <v>238.1</v>
      </c>
      <c r="E8776" s="9">
        <v>840.7</v>
      </c>
    </row>
    <row r="8777" spans="1:5" ht="12" x14ac:dyDescent="0.2">
      <c r="A8777" s="6" t="s">
        <v>31</v>
      </c>
      <c r="B8777" s="6" t="s">
        <v>31</v>
      </c>
      <c r="C8777" s="6" t="s">
        <v>31</v>
      </c>
      <c r="D8777" s="6" t="s">
        <v>31</v>
      </c>
      <c r="E8777" s="6" t="s">
        <v>31</v>
      </c>
    </row>
    <row r="8778" spans="1:5" ht="12" x14ac:dyDescent="0.2">
      <c r="A8778" s="6" t="s">
        <v>31</v>
      </c>
      <c r="B8778" s="6" t="s">
        <v>31</v>
      </c>
      <c r="C8778" s="6" t="s">
        <v>31</v>
      </c>
      <c r="D8778" s="6" t="s">
        <v>31</v>
      </c>
      <c r="E8778" s="6" t="s">
        <v>31</v>
      </c>
    </row>
    <row r="8779" spans="1:5" ht="12" x14ac:dyDescent="0.2">
      <c r="A8779" s="6" t="s">
        <v>1688</v>
      </c>
      <c r="B8779" s="6" t="s">
        <v>31</v>
      </c>
      <c r="C8779" s="6" t="s">
        <v>31</v>
      </c>
      <c r="D8779" s="6" t="s">
        <v>31</v>
      </c>
      <c r="E8779" s="6" t="s">
        <v>31</v>
      </c>
    </row>
    <row r="8780" spans="1:5" ht="12" x14ac:dyDescent="0.2">
      <c r="A8780" s="6" t="s">
        <v>1689</v>
      </c>
      <c r="B8780" s="6" t="s">
        <v>31</v>
      </c>
      <c r="C8780" s="6" t="s">
        <v>31</v>
      </c>
      <c r="D8780" s="6" t="s">
        <v>31</v>
      </c>
      <c r="E8780" s="6" t="s">
        <v>31</v>
      </c>
    </row>
    <row r="8781" spans="1:5" ht="12" x14ac:dyDescent="0.2">
      <c r="A8781" s="6" t="s">
        <v>1690</v>
      </c>
      <c r="B8781" s="6" t="s">
        <v>31</v>
      </c>
      <c r="C8781" s="6" t="s">
        <v>31</v>
      </c>
      <c r="D8781" s="6" t="s">
        <v>31</v>
      </c>
      <c r="E8781" s="6" t="s">
        <v>31</v>
      </c>
    </row>
    <row r="8782" spans="1:5" ht="12" x14ac:dyDescent="0.2">
      <c r="A8782" s="6" t="s">
        <v>1691</v>
      </c>
      <c r="B8782" s="6" t="s">
        <v>31</v>
      </c>
      <c r="C8782" s="6" t="s">
        <v>31</v>
      </c>
      <c r="D8782" s="6" t="s">
        <v>31</v>
      </c>
      <c r="E8782" s="6" t="s">
        <v>31</v>
      </c>
    </row>
    <row r="8783" spans="1:5" ht="12" x14ac:dyDescent="0.2">
      <c r="A8783" s="6" t="s">
        <v>1692</v>
      </c>
      <c r="B8783" s="6" t="s">
        <v>31</v>
      </c>
      <c r="C8783" s="6" t="s">
        <v>31</v>
      </c>
      <c r="D8783" s="6" t="s">
        <v>31</v>
      </c>
      <c r="E8783" s="6" t="s">
        <v>31</v>
      </c>
    </row>
    <row r="8784" spans="1:5" ht="12" x14ac:dyDescent="0.2">
      <c r="A8784" s="6" t="s">
        <v>1693</v>
      </c>
      <c r="B8784" s="6" t="s">
        <v>31</v>
      </c>
      <c r="C8784" s="6" t="s">
        <v>31</v>
      </c>
      <c r="D8784" s="6" t="s">
        <v>31</v>
      </c>
      <c r="E8784" s="6" t="s">
        <v>31</v>
      </c>
    </row>
    <row r="8785" spans="1:5" ht="12" x14ac:dyDescent="0.2">
      <c r="A8785" s="6" t="s">
        <v>1694</v>
      </c>
      <c r="B8785" s="6" t="s">
        <v>31</v>
      </c>
      <c r="C8785" s="6" t="s">
        <v>31</v>
      </c>
      <c r="D8785" s="6" t="s">
        <v>31</v>
      </c>
      <c r="E8785" s="6" t="s">
        <v>31</v>
      </c>
    </row>
    <row r="8786" spans="1:5" ht="12" x14ac:dyDescent="0.2">
      <c r="A8786" s="6" t="s">
        <v>1695</v>
      </c>
      <c r="B8786" s="6" t="s">
        <v>31</v>
      </c>
      <c r="C8786" s="6" t="s">
        <v>31</v>
      </c>
      <c r="D8786" s="6" t="s">
        <v>31</v>
      </c>
      <c r="E8786" s="6" t="s">
        <v>31</v>
      </c>
    </row>
    <row r="8787" spans="1:5" ht="12" x14ac:dyDescent="0.2">
      <c r="A8787" s="6" t="s">
        <v>1696</v>
      </c>
      <c r="B8787" s="6" t="s">
        <v>31</v>
      </c>
      <c r="C8787" s="6" t="s">
        <v>31</v>
      </c>
      <c r="D8787" s="6" t="s">
        <v>31</v>
      </c>
      <c r="E8787" s="6" t="s">
        <v>31</v>
      </c>
    </row>
    <row r="8788" spans="1:5" ht="12" x14ac:dyDescent="0.2">
      <c r="A8788" s="6" t="s">
        <v>1697</v>
      </c>
      <c r="B8788" s="6" t="s">
        <v>31</v>
      </c>
      <c r="C8788" s="6" t="s">
        <v>31</v>
      </c>
      <c r="D8788" s="6" t="s">
        <v>31</v>
      </c>
      <c r="E8788" s="6" t="s">
        <v>31</v>
      </c>
    </row>
    <row r="8789" spans="1:5" ht="12" x14ac:dyDescent="0.2">
      <c r="A8789" s="6" t="s">
        <v>1698</v>
      </c>
      <c r="B8789" s="6" t="s">
        <v>31</v>
      </c>
      <c r="C8789" s="6" t="s">
        <v>31</v>
      </c>
      <c r="D8789" s="6" t="s">
        <v>31</v>
      </c>
      <c r="E8789" s="6" t="s">
        <v>31</v>
      </c>
    </row>
    <row r="8790" spans="1:5" ht="12" x14ac:dyDescent="0.2">
      <c r="A8790" s="6" t="s">
        <v>1699</v>
      </c>
      <c r="B8790" s="6" t="s">
        <v>31</v>
      </c>
      <c r="C8790" s="6" t="s">
        <v>31</v>
      </c>
      <c r="D8790" s="6" t="s">
        <v>31</v>
      </c>
      <c r="E8790" s="6" t="s">
        <v>31</v>
      </c>
    </row>
    <row r="8791" spans="1:5" ht="12" x14ac:dyDescent="0.2">
      <c r="A8791" s="6" t="s">
        <v>1700</v>
      </c>
      <c r="B8791" s="6" t="s">
        <v>31</v>
      </c>
      <c r="C8791" s="6" t="s">
        <v>31</v>
      </c>
      <c r="D8791" s="6" t="s">
        <v>31</v>
      </c>
      <c r="E8791" s="6" t="s">
        <v>31</v>
      </c>
    </row>
    <row r="8792" spans="1:5" ht="12" x14ac:dyDescent="0.2">
      <c r="A8792" s="6" t="s">
        <v>1701</v>
      </c>
      <c r="B8792" s="6" t="s">
        <v>31</v>
      </c>
      <c r="C8792" s="6" t="s">
        <v>31</v>
      </c>
      <c r="D8792" s="6" t="s">
        <v>31</v>
      </c>
      <c r="E8792" s="6" t="s">
        <v>31</v>
      </c>
    </row>
    <row r="8793" spans="1:5" ht="12" x14ac:dyDescent="0.2">
      <c r="A8793" s="6" t="s">
        <v>1702</v>
      </c>
      <c r="B8793" s="6" t="s">
        <v>31</v>
      </c>
      <c r="C8793" s="6" t="s">
        <v>31</v>
      </c>
      <c r="D8793" s="6" t="s">
        <v>31</v>
      </c>
      <c r="E8793" s="6" t="s">
        <v>31</v>
      </c>
    </row>
    <row r="8794" spans="1:5" ht="12" x14ac:dyDescent="0.2">
      <c r="A8794" s="6" t="s">
        <v>1703</v>
      </c>
      <c r="B8794" s="6" t="s">
        <v>31</v>
      </c>
      <c r="C8794" s="6" t="s">
        <v>31</v>
      </c>
      <c r="D8794" s="6" t="s">
        <v>31</v>
      </c>
      <c r="E8794" s="6" t="s">
        <v>31</v>
      </c>
    </row>
    <row r="8795" spans="1:5" ht="12" x14ac:dyDescent="0.2">
      <c r="A8795" s="6" t="s">
        <v>1704</v>
      </c>
      <c r="B8795" s="6" t="s">
        <v>31</v>
      </c>
      <c r="C8795" s="6" t="s">
        <v>31</v>
      </c>
      <c r="D8795" s="6" t="s">
        <v>31</v>
      </c>
      <c r="E8795" s="6" t="s">
        <v>31</v>
      </c>
    </row>
    <row r="8796" spans="1:5" ht="12" x14ac:dyDescent="0.2">
      <c r="A8796" s="6" t="s">
        <v>1705</v>
      </c>
      <c r="B8796" s="6" t="s">
        <v>31</v>
      </c>
      <c r="C8796" s="6" t="s">
        <v>31</v>
      </c>
      <c r="D8796" s="6" t="s">
        <v>31</v>
      </c>
      <c r="E8796" s="6" t="s">
        <v>31</v>
      </c>
    </row>
    <row r="8797" spans="1:5" ht="12" x14ac:dyDescent="0.2">
      <c r="A8797" s="6" t="s">
        <v>1706</v>
      </c>
      <c r="B8797" s="6" t="s">
        <v>31</v>
      </c>
      <c r="C8797" s="6" t="s">
        <v>31</v>
      </c>
      <c r="D8797" s="6" t="s">
        <v>31</v>
      </c>
      <c r="E8797" s="6" t="s">
        <v>31</v>
      </c>
    </row>
    <row r="8798" spans="1:5" ht="12" x14ac:dyDescent="0.2">
      <c r="A8798" s="6" t="s">
        <v>1707</v>
      </c>
      <c r="B8798" s="9">
        <v>129.30000000000001</v>
      </c>
      <c r="C8798" s="9">
        <v>0</v>
      </c>
      <c r="D8798" s="9">
        <v>0</v>
      </c>
      <c r="E8798" s="9">
        <v>129.30000000000001</v>
      </c>
    </row>
    <row r="8799" spans="1:5" ht="12" x14ac:dyDescent="0.2">
      <c r="A8799" s="6" t="s">
        <v>1708</v>
      </c>
      <c r="B8799" s="6" t="s">
        <v>31</v>
      </c>
      <c r="C8799" s="6" t="s">
        <v>31</v>
      </c>
      <c r="D8799" s="6" t="s">
        <v>31</v>
      </c>
      <c r="E8799" s="6" t="s">
        <v>31</v>
      </c>
    </row>
    <row r="8800" spans="1:5" ht="12" x14ac:dyDescent="0.2">
      <c r="A8800" s="6" t="s">
        <v>1709</v>
      </c>
      <c r="B8800" s="9">
        <v>0</v>
      </c>
      <c r="C8800" s="9">
        <v>557.70000000000005</v>
      </c>
      <c r="D8800" s="9">
        <v>0</v>
      </c>
      <c r="E8800" s="9">
        <v>557.70000000000005</v>
      </c>
    </row>
    <row r="8801" spans="1:5" ht="12" x14ac:dyDescent="0.2">
      <c r="A8801" s="6" t="s">
        <v>1710</v>
      </c>
      <c r="B8801" s="6" t="s">
        <v>31</v>
      </c>
      <c r="C8801" s="6" t="s">
        <v>31</v>
      </c>
      <c r="D8801" s="6" t="s">
        <v>31</v>
      </c>
      <c r="E8801" s="6" t="s">
        <v>31</v>
      </c>
    </row>
    <row r="8802" spans="1:5" ht="12" x14ac:dyDescent="0.2">
      <c r="A8802" s="6" t="s">
        <v>1711</v>
      </c>
      <c r="B8802" s="9">
        <v>0</v>
      </c>
      <c r="C8802" s="9">
        <v>0</v>
      </c>
      <c r="D8802" s="9">
        <v>108.3</v>
      </c>
      <c r="E8802" s="9">
        <v>108.3</v>
      </c>
    </row>
    <row r="8803" spans="1:5" ht="12" x14ac:dyDescent="0.2">
      <c r="A8803" s="6" t="s">
        <v>1712</v>
      </c>
      <c r="B8803" s="6" t="s">
        <v>31</v>
      </c>
      <c r="C8803" s="6" t="s">
        <v>31</v>
      </c>
      <c r="D8803" s="6" t="s">
        <v>31</v>
      </c>
      <c r="E8803" s="6" t="s">
        <v>31</v>
      </c>
    </row>
    <row r="8804" spans="1:5" ht="12" x14ac:dyDescent="0.2">
      <c r="A8804" s="6" t="s">
        <v>1503</v>
      </c>
      <c r="B8804" s="9">
        <v>129.30000000000001</v>
      </c>
      <c r="C8804" s="9">
        <v>557.70000000000005</v>
      </c>
      <c r="D8804" s="9">
        <v>108.3</v>
      </c>
      <c r="E8804" s="9">
        <v>795.3</v>
      </c>
    </row>
    <row r="8805" spans="1:5" ht="12" x14ac:dyDescent="0.2">
      <c r="A8805" s="6" t="s">
        <v>31</v>
      </c>
      <c r="B8805" s="6" t="s">
        <v>31</v>
      </c>
      <c r="C8805" s="6" t="s">
        <v>31</v>
      </c>
      <c r="D8805" s="6" t="s">
        <v>31</v>
      </c>
      <c r="E8805" s="6" t="s">
        <v>31</v>
      </c>
    </row>
    <row r="8806" spans="1:5" ht="12" x14ac:dyDescent="0.2">
      <c r="A8806" s="6" t="s">
        <v>31</v>
      </c>
      <c r="B8806" s="6" t="s">
        <v>31</v>
      </c>
      <c r="C8806" s="6" t="s">
        <v>31</v>
      </c>
      <c r="D8806" s="6" t="s">
        <v>31</v>
      </c>
      <c r="E8806" s="6" t="s">
        <v>31</v>
      </c>
    </row>
    <row r="8807" spans="1:5" ht="12" x14ac:dyDescent="0.2">
      <c r="A8807" s="6" t="s">
        <v>1713</v>
      </c>
      <c r="B8807" s="6" t="s">
        <v>31</v>
      </c>
      <c r="C8807" s="6" t="s">
        <v>31</v>
      </c>
      <c r="D8807" s="6" t="s">
        <v>31</v>
      </c>
      <c r="E8807" s="6" t="s">
        <v>31</v>
      </c>
    </row>
    <row r="8808" spans="1:5" ht="12" x14ac:dyDescent="0.2">
      <c r="A8808" s="6" t="s">
        <v>1725</v>
      </c>
      <c r="B8808" s="6" t="s">
        <v>31</v>
      </c>
      <c r="C8808" s="6" t="s">
        <v>31</v>
      </c>
      <c r="D8808" s="6" t="s">
        <v>31</v>
      </c>
      <c r="E8808" s="6" t="s">
        <v>31</v>
      </c>
    </row>
    <row r="8809" spans="1:5" ht="12" x14ac:dyDescent="0.2">
      <c r="A8809" s="6" t="s">
        <v>1726</v>
      </c>
      <c r="B8809" s="6" t="s">
        <v>31</v>
      </c>
      <c r="C8809" s="6" t="s">
        <v>31</v>
      </c>
      <c r="D8809" s="6" t="s">
        <v>31</v>
      </c>
      <c r="E8809" s="6" t="s">
        <v>31</v>
      </c>
    </row>
    <row r="8810" spans="1:5" ht="12" x14ac:dyDescent="0.2">
      <c r="A8810" s="6" t="s">
        <v>1727</v>
      </c>
      <c r="B8810" s="6" t="s">
        <v>31</v>
      </c>
      <c r="C8810" s="6" t="s">
        <v>31</v>
      </c>
      <c r="D8810" s="6" t="s">
        <v>31</v>
      </c>
      <c r="E8810" s="6" t="s">
        <v>31</v>
      </c>
    </row>
    <row r="8811" spans="1:5" ht="12" x14ac:dyDescent="0.2">
      <c r="A8811" s="6" t="s">
        <v>1728</v>
      </c>
      <c r="B8811" s="6" t="s">
        <v>31</v>
      </c>
      <c r="C8811" s="6" t="s">
        <v>31</v>
      </c>
      <c r="D8811" s="6" t="s">
        <v>31</v>
      </c>
      <c r="E8811" s="6" t="s">
        <v>31</v>
      </c>
    </row>
    <row r="8812" spans="1:5" ht="12" x14ac:dyDescent="0.2">
      <c r="A8812" s="6" t="s">
        <v>1729</v>
      </c>
      <c r="B8812" s="9">
        <v>57.3</v>
      </c>
      <c r="C8812" s="9">
        <v>0</v>
      </c>
      <c r="D8812" s="9">
        <v>0</v>
      </c>
      <c r="E8812" s="9">
        <v>57.3</v>
      </c>
    </row>
    <row r="8813" spans="1:5" ht="12" x14ac:dyDescent="0.2">
      <c r="A8813" s="6" t="s">
        <v>1730</v>
      </c>
      <c r="B8813" s="6" t="s">
        <v>31</v>
      </c>
      <c r="C8813" s="6" t="s">
        <v>31</v>
      </c>
      <c r="D8813" s="6" t="s">
        <v>31</v>
      </c>
      <c r="E8813" s="6" t="s">
        <v>31</v>
      </c>
    </row>
    <row r="8814" spans="1:5" ht="12" x14ac:dyDescent="0.2">
      <c r="A8814" s="6" t="s">
        <v>1731</v>
      </c>
      <c r="B8814" s="9">
        <v>0</v>
      </c>
      <c r="C8814" s="9">
        <v>280.8</v>
      </c>
      <c r="D8814" s="9">
        <v>0</v>
      </c>
      <c r="E8814" s="9">
        <v>280.8</v>
      </c>
    </row>
    <row r="8815" spans="1:5" ht="12" x14ac:dyDescent="0.2">
      <c r="A8815" s="6" t="s">
        <v>1732</v>
      </c>
      <c r="B8815" s="6" t="s">
        <v>31</v>
      </c>
      <c r="C8815" s="6" t="s">
        <v>31</v>
      </c>
      <c r="D8815" s="6" t="s">
        <v>31</v>
      </c>
      <c r="E8815" s="6" t="s">
        <v>31</v>
      </c>
    </row>
    <row r="8816" spans="1:5" ht="12" x14ac:dyDescent="0.2">
      <c r="A8816" s="6" t="s">
        <v>1733</v>
      </c>
      <c r="B8816" s="9">
        <v>0</v>
      </c>
      <c r="C8816" s="9">
        <v>0</v>
      </c>
      <c r="D8816" s="9">
        <v>88.5</v>
      </c>
      <c r="E8816" s="9">
        <v>88.5</v>
      </c>
    </row>
    <row r="8817" spans="1:5" ht="12" x14ac:dyDescent="0.2">
      <c r="A8817" s="6" t="s">
        <v>1734</v>
      </c>
      <c r="B8817" s="6" t="s">
        <v>31</v>
      </c>
      <c r="C8817" s="6" t="s">
        <v>31</v>
      </c>
      <c r="D8817" s="6" t="s">
        <v>31</v>
      </c>
      <c r="E8817" s="6" t="s">
        <v>31</v>
      </c>
    </row>
    <row r="8818" spans="1:5" ht="12" x14ac:dyDescent="0.2">
      <c r="A8818" s="6" t="s">
        <v>1467</v>
      </c>
      <c r="B8818" s="9">
        <v>57.3</v>
      </c>
      <c r="C8818" s="9">
        <v>280.8</v>
      </c>
      <c r="D8818" s="9">
        <v>88.5</v>
      </c>
      <c r="E8818" s="9">
        <v>426.6</v>
      </c>
    </row>
    <row r="8819" spans="1:5" ht="12" x14ac:dyDescent="0.2">
      <c r="A8819" s="6" t="s">
        <v>31</v>
      </c>
      <c r="B8819" s="6" t="s">
        <v>31</v>
      </c>
      <c r="C8819" s="6" t="s">
        <v>31</v>
      </c>
      <c r="D8819" s="6" t="s">
        <v>31</v>
      </c>
      <c r="E8819" s="6" t="s">
        <v>31</v>
      </c>
    </row>
    <row r="8820" spans="1:5" ht="12" x14ac:dyDescent="0.2">
      <c r="A8820" s="6" t="s">
        <v>31</v>
      </c>
      <c r="B8820" s="6" t="s">
        <v>31</v>
      </c>
      <c r="C8820" s="6" t="s">
        <v>31</v>
      </c>
      <c r="D8820" s="6" t="s">
        <v>31</v>
      </c>
      <c r="E8820" s="6" t="s">
        <v>31</v>
      </c>
    </row>
    <row r="8821" spans="1:5" ht="12" x14ac:dyDescent="0.2">
      <c r="A8821" s="7" t="s">
        <v>4273</v>
      </c>
      <c r="B8821" s="8">
        <v>577</v>
      </c>
      <c r="C8821" s="8">
        <v>1078</v>
      </c>
      <c r="D8821" s="8">
        <v>491</v>
      </c>
      <c r="E8821" s="8">
        <v>2146</v>
      </c>
    </row>
    <row r="8822" spans="1:5" ht="12" x14ac:dyDescent="0.2">
      <c r="A8822" s="6" t="s">
        <v>4197</v>
      </c>
      <c r="B8822" s="6" t="s">
        <v>31</v>
      </c>
      <c r="C8822" s="6" t="s">
        <v>31</v>
      </c>
      <c r="D8822" s="6" t="s">
        <v>31</v>
      </c>
      <c r="E8822" s="6" t="s">
        <v>31</v>
      </c>
    </row>
    <row r="8823" spans="1:5" ht="12" x14ac:dyDescent="0.2">
      <c r="A8823" s="6" t="s">
        <v>1676</v>
      </c>
      <c r="B8823" s="6" t="s">
        <v>31</v>
      </c>
      <c r="C8823" s="6" t="s">
        <v>31</v>
      </c>
      <c r="D8823" s="6" t="s">
        <v>31</v>
      </c>
      <c r="E8823" s="6" t="s">
        <v>31</v>
      </c>
    </row>
    <row r="8824" spans="1:5" ht="12" x14ac:dyDescent="0.2">
      <c r="A8824" s="6" t="s">
        <v>31</v>
      </c>
      <c r="B8824" s="6" t="s">
        <v>31</v>
      </c>
      <c r="C8824" s="6" t="s">
        <v>31</v>
      </c>
      <c r="D8824" s="6" t="s">
        <v>31</v>
      </c>
      <c r="E8824" s="6" t="s">
        <v>31</v>
      </c>
    </row>
    <row r="8825" spans="1:5" ht="12" x14ac:dyDescent="0.2">
      <c r="A8825" s="6" t="s">
        <v>1349</v>
      </c>
      <c r="B8825" s="6" t="s">
        <v>31</v>
      </c>
      <c r="C8825" s="6" t="s">
        <v>31</v>
      </c>
      <c r="D8825" s="6" t="s">
        <v>31</v>
      </c>
      <c r="E8825" s="6" t="s">
        <v>31</v>
      </c>
    </row>
    <row r="8826" spans="1:5" ht="12" x14ac:dyDescent="0.2">
      <c r="A8826" s="6" t="s">
        <v>1350</v>
      </c>
      <c r="B8826" s="6" t="s">
        <v>31</v>
      </c>
      <c r="C8826" s="6" t="s">
        <v>31</v>
      </c>
      <c r="D8826" s="6" t="s">
        <v>31</v>
      </c>
      <c r="E8826" s="6" t="s">
        <v>31</v>
      </c>
    </row>
    <row r="8827" spans="1:5" ht="12" x14ac:dyDescent="0.2">
      <c r="A8827" s="6" t="s">
        <v>1351</v>
      </c>
      <c r="B8827" s="6" t="s">
        <v>31</v>
      </c>
      <c r="C8827" s="6" t="s">
        <v>31</v>
      </c>
      <c r="D8827" s="6" t="s">
        <v>31</v>
      </c>
      <c r="E8827" s="6" t="s">
        <v>31</v>
      </c>
    </row>
    <row r="8828" spans="1:5" ht="12" x14ac:dyDescent="0.2">
      <c r="A8828" s="6" t="s">
        <v>31</v>
      </c>
      <c r="B8828" s="6" t="s">
        <v>31</v>
      </c>
      <c r="C8828" s="6" t="s">
        <v>31</v>
      </c>
      <c r="D8828" s="6" t="s">
        <v>31</v>
      </c>
      <c r="E8828" s="6" t="s">
        <v>31</v>
      </c>
    </row>
    <row r="8829" spans="1:5" ht="12" x14ac:dyDescent="0.2">
      <c r="A8829" s="6" t="s">
        <v>1677</v>
      </c>
      <c r="B8829" s="6" t="s">
        <v>31</v>
      </c>
      <c r="C8829" s="6" t="s">
        <v>31</v>
      </c>
      <c r="D8829" s="6" t="s">
        <v>31</v>
      </c>
      <c r="E8829" s="6" t="s">
        <v>31</v>
      </c>
    </row>
    <row r="8830" spans="1:5" ht="12" x14ac:dyDescent="0.2">
      <c r="A8830" s="6" t="s">
        <v>4267</v>
      </c>
      <c r="B8830" s="6" t="s">
        <v>31</v>
      </c>
      <c r="C8830" s="6" t="s">
        <v>31</v>
      </c>
      <c r="D8830" s="6" t="s">
        <v>31</v>
      </c>
      <c r="E8830" s="6" t="s">
        <v>31</v>
      </c>
    </row>
    <row r="8831" spans="1:5" ht="12" x14ac:dyDescent="0.2">
      <c r="A8831" s="6" t="s">
        <v>4257</v>
      </c>
      <c r="B8831" s="6" t="s">
        <v>31</v>
      </c>
      <c r="C8831" s="6" t="s">
        <v>31</v>
      </c>
      <c r="D8831" s="6" t="s">
        <v>31</v>
      </c>
      <c r="E8831" s="6" t="s">
        <v>31</v>
      </c>
    </row>
    <row r="8832" spans="1:5" ht="12" x14ac:dyDescent="0.2">
      <c r="A8832" s="6" t="s">
        <v>1549</v>
      </c>
      <c r="B8832" s="6" t="s">
        <v>31</v>
      </c>
      <c r="C8832" s="6" t="s">
        <v>31</v>
      </c>
      <c r="D8832" s="6" t="s">
        <v>31</v>
      </c>
      <c r="E8832" s="6" t="s">
        <v>31</v>
      </c>
    </row>
    <row r="8833" spans="1:5" ht="12" x14ac:dyDescent="0.2">
      <c r="A8833" s="6" t="s">
        <v>1370</v>
      </c>
      <c r="B8833" s="6" t="s">
        <v>31</v>
      </c>
      <c r="C8833" s="6" t="s">
        <v>31</v>
      </c>
      <c r="D8833" s="6" t="s">
        <v>31</v>
      </c>
      <c r="E8833" s="6" t="s">
        <v>31</v>
      </c>
    </row>
    <row r="8834" spans="1:5" ht="12" x14ac:dyDescent="0.2">
      <c r="A8834" s="6" t="s">
        <v>1550</v>
      </c>
      <c r="B8834" s="6" t="s">
        <v>31</v>
      </c>
      <c r="C8834" s="6" t="s">
        <v>31</v>
      </c>
      <c r="D8834" s="6" t="s">
        <v>31</v>
      </c>
      <c r="E8834" s="6" t="s">
        <v>31</v>
      </c>
    </row>
    <row r="8835" spans="1:5" ht="12" x14ac:dyDescent="0.2">
      <c r="A8835" s="6" t="s">
        <v>4268</v>
      </c>
      <c r="B8835" s="6" t="s">
        <v>31</v>
      </c>
      <c r="C8835" s="6" t="s">
        <v>31</v>
      </c>
      <c r="D8835" s="6" t="s">
        <v>31</v>
      </c>
      <c r="E8835" s="6" t="s">
        <v>31</v>
      </c>
    </row>
    <row r="8836" spans="1:5" ht="12" x14ac:dyDescent="0.2">
      <c r="A8836" s="6" t="s">
        <v>4269</v>
      </c>
      <c r="B8836" s="9">
        <v>301.60000000000002</v>
      </c>
      <c r="C8836" s="9">
        <v>0</v>
      </c>
      <c r="D8836" s="9">
        <v>0</v>
      </c>
      <c r="E8836" s="9">
        <v>301.60000000000002</v>
      </c>
    </row>
    <row r="8837" spans="1:5" ht="12" x14ac:dyDescent="0.2">
      <c r="A8837" s="6" t="s">
        <v>1375</v>
      </c>
      <c r="B8837" s="6" t="s">
        <v>31</v>
      </c>
      <c r="C8837" s="6" t="s">
        <v>31</v>
      </c>
      <c r="D8837" s="6" t="s">
        <v>31</v>
      </c>
      <c r="E8837" s="6" t="s">
        <v>31</v>
      </c>
    </row>
    <row r="8838" spans="1:5" ht="12" x14ac:dyDescent="0.2">
      <c r="A8838" s="6" t="s">
        <v>4270</v>
      </c>
      <c r="B8838" s="9">
        <v>0</v>
      </c>
      <c r="C8838" s="9">
        <v>301</v>
      </c>
      <c r="D8838" s="9">
        <v>0</v>
      </c>
      <c r="E8838" s="9">
        <v>301</v>
      </c>
    </row>
    <row r="8839" spans="1:5" ht="12" x14ac:dyDescent="0.2">
      <c r="A8839" s="6" t="s">
        <v>1377</v>
      </c>
      <c r="B8839" s="6" t="s">
        <v>31</v>
      </c>
      <c r="C8839" s="6" t="s">
        <v>31</v>
      </c>
      <c r="D8839" s="6" t="s">
        <v>31</v>
      </c>
      <c r="E8839" s="6" t="s">
        <v>31</v>
      </c>
    </row>
    <row r="8840" spans="1:5" ht="12" x14ac:dyDescent="0.2">
      <c r="A8840" s="6" t="s">
        <v>4271</v>
      </c>
      <c r="B8840" s="9">
        <v>0</v>
      </c>
      <c r="C8840" s="9">
        <v>0</v>
      </c>
      <c r="D8840" s="9">
        <v>238.1</v>
      </c>
      <c r="E8840" s="9">
        <v>238.1</v>
      </c>
    </row>
    <row r="8841" spans="1:5" ht="12" x14ac:dyDescent="0.2">
      <c r="A8841" s="6" t="s">
        <v>1379</v>
      </c>
      <c r="B8841" s="6" t="s">
        <v>31</v>
      </c>
      <c r="C8841" s="6" t="s">
        <v>31</v>
      </c>
      <c r="D8841" s="6" t="s">
        <v>31</v>
      </c>
      <c r="E8841" s="6" t="s">
        <v>31</v>
      </c>
    </row>
    <row r="8842" spans="1:5" ht="12" x14ac:dyDescent="0.2">
      <c r="A8842" s="6" t="s">
        <v>1365</v>
      </c>
      <c r="B8842" s="9">
        <v>301.60000000000002</v>
      </c>
      <c r="C8842" s="9">
        <v>301</v>
      </c>
      <c r="D8842" s="9">
        <v>238.1</v>
      </c>
      <c r="E8842" s="9">
        <v>840.7</v>
      </c>
    </row>
    <row r="8843" spans="1:5" ht="12" x14ac:dyDescent="0.2">
      <c r="A8843" s="6" t="s">
        <v>31</v>
      </c>
      <c r="B8843" s="6" t="s">
        <v>31</v>
      </c>
      <c r="C8843" s="6" t="s">
        <v>31</v>
      </c>
      <c r="D8843" s="6" t="s">
        <v>31</v>
      </c>
      <c r="E8843" s="6" t="s">
        <v>31</v>
      </c>
    </row>
    <row r="8844" spans="1:5" ht="12" x14ac:dyDescent="0.2">
      <c r="A8844" s="6" t="s">
        <v>31</v>
      </c>
      <c r="B8844" s="6" t="s">
        <v>31</v>
      </c>
      <c r="C8844" s="6" t="s">
        <v>31</v>
      </c>
      <c r="D8844" s="6" t="s">
        <v>31</v>
      </c>
      <c r="E8844" s="6" t="s">
        <v>31</v>
      </c>
    </row>
    <row r="8845" spans="1:5" ht="12" x14ac:dyDescent="0.2">
      <c r="A8845" s="6" t="s">
        <v>1688</v>
      </c>
      <c r="B8845" s="6" t="s">
        <v>31</v>
      </c>
      <c r="C8845" s="6" t="s">
        <v>31</v>
      </c>
      <c r="D8845" s="6" t="s">
        <v>31</v>
      </c>
      <c r="E8845" s="6" t="s">
        <v>31</v>
      </c>
    </row>
    <row r="8846" spans="1:5" ht="12" x14ac:dyDescent="0.2">
      <c r="A8846" s="6" t="s">
        <v>1689</v>
      </c>
      <c r="B8846" s="6" t="s">
        <v>31</v>
      </c>
      <c r="C8846" s="6" t="s">
        <v>31</v>
      </c>
      <c r="D8846" s="6" t="s">
        <v>31</v>
      </c>
      <c r="E8846" s="6" t="s">
        <v>31</v>
      </c>
    </row>
    <row r="8847" spans="1:5" ht="12" x14ac:dyDescent="0.2">
      <c r="A8847" s="6" t="s">
        <v>1690</v>
      </c>
      <c r="B8847" s="6" t="s">
        <v>31</v>
      </c>
      <c r="C8847" s="6" t="s">
        <v>31</v>
      </c>
      <c r="D8847" s="6" t="s">
        <v>31</v>
      </c>
      <c r="E8847" s="6" t="s">
        <v>31</v>
      </c>
    </row>
    <row r="8848" spans="1:5" ht="12" x14ac:dyDescent="0.2">
      <c r="A8848" s="6" t="s">
        <v>1691</v>
      </c>
      <c r="B8848" s="6" t="s">
        <v>31</v>
      </c>
      <c r="C8848" s="6" t="s">
        <v>31</v>
      </c>
      <c r="D8848" s="6" t="s">
        <v>31</v>
      </c>
      <c r="E8848" s="6" t="s">
        <v>31</v>
      </c>
    </row>
    <row r="8849" spans="1:5" ht="12" x14ac:dyDescent="0.2">
      <c r="A8849" s="6" t="s">
        <v>1692</v>
      </c>
      <c r="B8849" s="6" t="s">
        <v>31</v>
      </c>
      <c r="C8849" s="6" t="s">
        <v>31</v>
      </c>
      <c r="D8849" s="6" t="s">
        <v>31</v>
      </c>
      <c r="E8849" s="6" t="s">
        <v>31</v>
      </c>
    </row>
    <row r="8850" spans="1:5" ht="12" x14ac:dyDescent="0.2">
      <c r="A8850" s="6" t="s">
        <v>1693</v>
      </c>
      <c r="B8850" s="6" t="s">
        <v>31</v>
      </c>
      <c r="C8850" s="6" t="s">
        <v>31</v>
      </c>
      <c r="D8850" s="6" t="s">
        <v>31</v>
      </c>
      <c r="E8850" s="6" t="s">
        <v>31</v>
      </c>
    </row>
    <row r="8851" spans="1:5" ht="12" x14ac:dyDescent="0.2">
      <c r="A8851" s="6" t="s">
        <v>1694</v>
      </c>
      <c r="B8851" s="6" t="s">
        <v>31</v>
      </c>
      <c r="C8851" s="6" t="s">
        <v>31</v>
      </c>
      <c r="D8851" s="6" t="s">
        <v>31</v>
      </c>
      <c r="E8851" s="6" t="s">
        <v>31</v>
      </c>
    </row>
    <row r="8852" spans="1:5" ht="12" x14ac:dyDescent="0.2">
      <c r="A8852" s="6" t="s">
        <v>1695</v>
      </c>
      <c r="B8852" s="6" t="s">
        <v>31</v>
      </c>
      <c r="C8852" s="6" t="s">
        <v>31</v>
      </c>
      <c r="D8852" s="6" t="s">
        <v>31</v>
      </c>
      <c r="E8852" s="6" t="s">
        <v>31</v>
      </c>
    </row>
    <row r="8853" spans="1:5" ht="12" x14ac:dyDescent="0.2">
      <c r="A8853" s="6" t="s">
        <v>1696</v>
      </c>
      <c r="B8853" s="6" t="s">
        <v>31</v>
      </c>
      <c r="C8853" s="6" t="s">
        <v>31</v>
      </c>
      <c r="D8853" s="6" t="s">
        <v>31</v>
      </c>
      <c r="E8853" s="6" t="s">
        <v>31</v>
      </c>
    </row>
    <row r="8854" spans="1:5" ht="12" x14ac:dyDescent="0.2">
      <c r="A8854" s="6" t="s">
        <v>1697</v>
      </c>
      <c r="B8854" s="6" t="s">
        <v>31</v>
      </c>
      <c r="C8854" s="6" t="s">
        <v>31</v>
      </c>
      <c r="D8854" s="6" t="s">
        <v>31</v>
      </c>
      <c r="E8854" s="6" t="s">
        <v>31</v>
      </c>
    </row>
    <row r="8855" spans="1:5" ht="12" x14ac:dyDescent="0.2">
      <c r="A8855" s="6" t="s">
        <v>1698</v>
      </c>
      <c r="B8855" s="6" t="s">
        <v>31</v>
      </c>
      <c r="C8855" s="6" t="s">
        <v>31</v>
      </c>
      <c r="D8855" s="6" t="s">
        <v>31</v>
      </c>
      <c r="E8855" s="6" t="s">
        <v>31</v>
      </c>
    </row>
    <row r="8856" spans="1:5" ht="12" x14ac:dyDescent="0.2">
      <c r="A8856" s="6" t="s">
        <v>1699</v>
      </c>
      <c r="B8856" s="6" t="s">
        <v>31</v>
      </c>
      <c r="C8856" s="6" t="s">
        <v>31</v>
      </c>
      <c r="D8856" s="6" t="s">
        <v>31</v>
      </c>
      <c r="E8856" s="6" t="s">
        <v>31</v>
      </c>
    </row>
    <row r="8857" spans="1:5" ht="12" x14ac:dyDescent="0.2">
      <c r="A8857" s="6" t="s">
        <v>1700</v>
      </c>
      <c r="B8857" s="6" t="s">
        <v>31</v>
      </c>
      <c r="C8857" s="6" t="s">
        <v>31</v>
      </c>
      <c r="D8857" s="6" t="s">
        <v>31</v>
      </c>
      <c r="E8857" s="6" t="s">
        <v>31</v>
      </c>
    </row>
    <row r="8858" spans="1:5" ht="12" x14ac:dyDescent="0.2">
      <c r="A8858" s="6" t="s">
        <v>1701</v>
      </c>
      <c r="B8858" s="6" t="s">
        <v>31</v>
      </c>
      <c r="C8858" s="6" t="s">
        <v>31</v>
      </c>
      <c r="D8858" s="6" t="s">
        <v>31</v>
      </c>
      <c r="E8858" s="6" t="s">
        <v>31</v>
      </c>
    </row>
    <row r="8859" spans="1:5" ht="12" x14ac:dyDescent="0.2">
      <c r="A8859" s="6" t="s">
        <v>1702</v>
      </c>
      <c r="B8859" s="6" t="s">
        <v>31</v>
      </c>
      <c r="C8859" s="6" t="s">
        <v>31</v>
      </c>
      <c r="D8859" s="6" t="s">
        <v>31</v>
      </c>
      <c r="E8859" s="6" t="s">
        <v>31</v>
      </c>
    </row>
    <row r="8860" spans="1:5" ht="12" x14ac:dyDescent="0.2">
      <c r="A8860" s="6" t="s">
        <v>1703</v>
      </c>
      <c r="B8860" s="6" t="s">
        <v>31</v>
      </c>
      <c r="C8860" s="6" t="s">
        <v>31</v>
      </c>
      <c r="D8860" s="6" t="s">
        <v>31</v>
      </c>
      <c r="E8860" s="6" t="s">
        <v>31</v>
      </c>
    </row>
    <row r="8861" spans="1:5" ht="12" x14ac:dyDescent="0.2">
      <c r="A8861" s="6" t="s">
        <v>1704</v>
      </c>
      <c r="B8861" s="6" t="s">
        <v>31</v>
      </c>
      <c r="C8861" s="6" t="s">
        <v>31</v>
      </c>
      <c r="D8861" s="6" t="s">
        <v>31</v>
      </c>
      <c r="E8861" s="6" t="s">
        <v>31</v>
      </c>
    </row>
    <row r="8862" spans="1:5" ht="12" x14ac:dyDescent="0.2">
      <c r="A8862" s="6" t="s">
        <v>1705</v>
      </c>
      <c r="B8862" s="6" t="s">
        <v>31</v>
      </c>
      <c r="C8862" s="6" t="s">
        <v>31</v>
      </c>
      <c r="D8862" s="6" t="s">
        <v>31</v>
      </c>
      <c r="E8862" s="6" t="s">
        <v>31</v>
      </c>
    </row>
    <row r="8863" spans="1:5" ht="12" x14ac:dyDescent="0.2">
      <c r="A8863" s="6" t="s">
        <v>1706</v>
      </c>
      <c r="B8863" s="6" t="s">
        <v>31</v>
      </c>
      <c r="C8863" s="6" t="s">
        <v>31</v>
      </c>
      <c r="D8863" s="6" t="s">
        <v>31</v>
      </c>
      <c r="E8863" s="6" t="s">
        <v>31</v>
      </c>
    </row>
    <row r="8864" spans="1:5" ht="12" x14ac:dyDescent="0.2">
      <c r="A8864" s="6" t="s">
        <v>1707</v>
      </c>
      <c r="B8864" s="9">
        <v>129.30000000000001</v>
      </c>
      <c r="C8864" s="9">
        <v>0</v>
      </c>
      <c r="D8864" s="9">
        <v>0</v>
      </c>
      <c r="E8864" s="9">
        <v>129.30000000000001</v>
      </c>
    </row>
    <row r="8865" spans="1:5" ht="12" x14ac:dyDescent="0.2">
      <c r="A8865" s="6" t="s">
        <v>1708</v>
      </c>
      <c r="B8865" s="6" t="s">
        <v>31</v>
      </c>
      <c r="C8865" s="6" t="s">
        <v>31</v>
      </c>
      <c r="D8865" s="6" t="s">
        <v>31</v>
      </c>
      <c r="E8865" s="6" t="s">
        <v>31</v>
      </c>
    </row>
    <row r="8866" spans="1:5" ht="12" x14ac:dyDescent="0.2">
      <c r="A8866" s="6" t="s">
        <v>1709</v>
      </c>
      <c r="B8866" s="9">
        <v>0</v>
      </c>
      <c r="C8866" s="9">
        <v>557.70000000000005</v>
      </c>
      <c r="D8866" s="9">
        <v>0</v>
      </c>
      <c r="E8866" s="9">
        <v>557.70000000000005</v>
      </c>
    </row>
    <row r="8867" spans="1:5" ht="12" x14ac:dyDescent="0.2">
      <c r="A8867" s="6" t="s">
        <v>1710</v>
      </c>
      <c r="B8867" s="6" t="s">
        <v>31</v>
      </c>
      <c r="C8867" s="6" t="s">
        <v>31</v>
      </c>
      <c r="D8867" s="6" t="s">
        <v>31</v>
      </c>
      <c r="E8867" s="6" t="s">
        <v>31</v>
      </c>
    </row>
    <row r="8868" spans="1:5" ht="12" x14ac:dyDescent="0.2">
      <c r="A8868" s="6" t="s">
        <v>1711</v>
      </c>
      <c r="B8868" s="9">
        <v>0</v>
      </c>
      <c r="C8868" s="9">
        <v>0</v>
      </c>
      <c r="D8868" s="9">
        <v>108.3</v>
      </c>
      <c r="E8868" s="9">
        <v>108.3</v>
      </c>
    </row>
    <row r="8869" spans="1:5" ht="12" x14ac:dyDescent="0.2">
      <c r="A8869" s="6" t="s">
        <v>1712</v>
      </c>
      <c r="B8869" s="6" t="s">
        <v>31</v>
      </c>
      <c r="C8869" s="6" t="s">
        <v>31</v>
      </c>
      <c r="D8869" s="6" t="s">
        <v>31</v>
      </c>
      <c r="E8869" s="6" t="s">
        <v>31</v>
      </c>
    </row>
    <row r="8870" spans="1:5" ht="12" x14ac:dyDescent="0.2">
      <c r="A8870" s="6" t="s">
        <v>1503</v>
      </c>
      <c r="B8870" s="9">
        <v>129.30000000000001</v>
      </c>
      <c r="C8870" s="9">
        <v>557.70000000000005</v>
      </c>
      <c r="D8870" s="9">
        <v>108.3</v>
      </c>
      <c r="E8870" s="9">
        <v>795.3</v>
      </c>
    </row>
    <row r="8871" spans="1:5" ht="12" x14ac:dyDescent="0.2">
      <c r="A8871" s="6" t="s">
        <v>31</v>
      </c>
      <c r="B8871" s="6" t="s">
        <v>31</v>
      </c>
      <c r="C8871" s="6" t="s">
        <v>31</v>
      </c>
      <c r="D8871" s="6" t="s">
        <v>31</v>
      </c>
      <c r="E8871" s="6" t="s">
        <v>31</v>
      </c>
    </row>
    <row r="8872" spans="1:5" ht="12" x14ac:dyDescent="0.2">
      <c r="A8872" s="6" t="s">
        <v>31</v>
      </c>
      <c r="B8872" s="6" t="s">
        <v>31</v>
      </c>
      <c r="C8872" s="6" t="s">
        <v>31</v>
      </c>
      <c r="D8872" s="6" t="s">
        <v>31</v>
      </c>
      <c r="E8872" s="6" t="s">
        <v>31</v>
      </c>
    </row>
    <row r="8873" spans="1:5" ht="12" x14ac:dyDescent="0.2">
      <c r="A8873" s="6" t="s">
        <v>1713</v>
      </c>
      <c r="B8873" s="6" t="s">
        <v>31</v>
      </c>
      <c r="C8873" s="6" t="s">
        <v>31</v>
      </c>
      <c r="D8873" s="6" t="s">
        <v>31</v>
      </c>
      <c r="E8873" s="6" t="s">
        <v>31</v>
      </c>
    </row>
    <row r="8874" spans="1:5" ht="12" x14ac:dyDescent="0.2">
      <c r="A8874" s="6" t="s">
        <v>1736</v>
      </c>
      <c r="B8874" s="6" t="s">
        <v>31</v>
      </c>
      <c r="C8874" s="6" t="s">
        <v>31</v>
      </c>
      <c r="D8874" s="6" t="s">
        <v>31</v>
      </c>
      <c r="E8874" s="6" t="s">
        <v>31</v>
      </c>
    </row>
    <row r="8875" spans="1:5" ht="12" x14ac:dyDescent="0.2">
      <c r="A8875" s="6" t="s">
        <v>1737</v>
      </c>
      <c r="B8875" s="6" t="s">
        <v>31</v>
      </c>
      <c r="C8875" s="6" t="s">
        <v>31</v>
      </c>
      <c r="D8875" s="6" t="s">
        <v>31</v>
      </c>
      <c r="E8875" s="6" t="s">
        <v>31</v>
      </c>
    </row>
    <row r="8876" spans="1:5" ht="12" x14ac:dyDescent="0.2">
      <c r="A8876" s="6" t="s">
        <v>1738</v>
      </c>
      <c r="B8876" s="6" t="s">
        <v>31</v>
      </c>
      <c r="C8876" s="6" t="s">
        <v>31</v>
      </c>
      <c r="D8876" s="6" t="s">
        <v>31</v>
      </c>
      <c r="E8876" s="6" t="s">
        <v>31</v>
      </c>
    </row>
    <row r="8877" spans="1:5" ht="12" x14ac:dyDescent="0.2">
      <c r="A8877" s="6" t="s">
        <v>1739</v>
      </c>
      <c r="B8877" s="6" t="s">
        <v>31</v>
      </c>
      <c r="C8877" s="6" t="s">
        <v>31</v>
      </c>
      <c r="D8877" s="6" t="s">
        <v>31</v>
      </c>
      <c r="E8877" s="6" t="s">
        <v>31</v>
      </c>
    </row>
    <row r="8878" spans="1:5" ht="12" x14ac:dyDescent="0.2">
      <c r="A8878" s="6" t="s">
        <v>1740</v>
      </c>
      <c r="B8878" s="9">
        <v>146.19999999999999</v>
      </c>
      <c r="C8878" s="9">
        <v>0</v>
      </c>
      <c r="D8878" s="9">
        <v>0</v>
      </c>
      <c r="E8878" s="9">
        <v>146.19999999999999</v>
      </c>
    </row>
    <row r="8879" spans="1:5" ht="12" x14ac:dyDescent="0.2">
      <c r="A8879" s="6" t="s">
        <v>1741</v>
      </c>
      <c r="B8879" s="6" t="s">
        <v>31</v>
      </c>
      <c r="C8879" s="6" t="s">
        <v>31</v>
      </c>
      <c r="D8879" s="6" t="s">
        <v>31</v>
      </c>
      <c r="E8879" s="6" t="s">
        <v>31</v>
      </c>
    </row>
    <row r="8880" spans="1:5" ht="12" x14ac:dyDescent="0.2">
      <c r="A8880" s="6" t="s">
        <v>1742</v>
      </c>
      <c r="B8880" s="9">
        <v>0</v>
      </c>
      <c r="C8880" s="9">
        <v>219.4</v>
      </c>
      <c r="D8880" s="9">
        <v>0</v>
      </c>
      <c r="E8880" s="9">
        <v>219.4</v>
      </c>
    </row>
    <row r="8881" spans="1:5" ht="12" x14ac:dyDescent="0.2">
      <c r="A8881" s="6" t="s">
        <v>1743</v>
      </c>
      <c r="B8881" s="6" t="s">
        <v>31</v>
      </c>
      <c r="C8881" s="6" t="s">
        <v>31</v>
      </c>
      <c r="D8881" s="6" t="s">
        <v>31</v>
      </c>
      <c r="E8881" s="6" t="s">
        <v>31</v>
      </c>
    </row>
    <row r="8882" spans="1:5" ht="12" x14ac:dyDescent="0.2">
      <c r="A8882" s="6" t="s">
        <v>1744</v>
      </c>
      <c r="B8882" s="9">
        <v>0</v>
      </c>
      <c r="C8882" s="9">
        <v>0</v>
      </c>
      <c r="D8882" s="9">
        <v>145</v>
      </c>
      <c r="E8882" s="9">
        <v>145</v>
      </c>
    </row>
    <row r="8883" spans="1:5" ht="12" x14ac:dyDescent="0.2">
      <c r="A8883" s="6" t="s">
        <v>1745</v>
      </c>
      <c r="B8883" s="6" t="s">
        <v>31</v>
      </c>
      <c r="C8883" s="6" t="s">
        <v>31</v>
      </c>
      <c r="D8883" s="6" t="s">
        <v>31</v>
      </c>
      <c r="E8883" s="6" t="s">
        <v>31</v>
      </c>
    </row>
    <row r="8884" spans="1:5" ht="12" x14ac:dyDescent="0.2">
      <c r="A8884" s="6" t="s">
        <v>1467</v>
      </c>
      <c r="B8884" s="9">
        <v>146.19999999999999</v>
      </c>
      <c r="C8884" s="9">
        <v>219.4</v>
      </c>
      <c r="D8884" s="9">
        <v>145</v>
      </c>
      <c r="E8884" s="9">
        <v>510.6</v>
      </c>
    </row>
    <row r="8885" spans="1:5" ht="12" x14ac:dyDescent="0.2">
      <c r="A8885" s="6" t="s">
        <v>31</v>
      </c>
      <c r="B8885" s="6" t="s">
        <v>31</v>
      </c>
      <c r="C8885" s="6" t="s">
        <v>31</v>
      </c>
      <c r="D8885" s="6" t="s">
        <v>31</v>
      </c>
      <c r="E8885" s="6" t="s">
        <v>31</v>
      </c>
    </row>
    <row r="8886" spans="1:5" ht="12" x14ac:dyDescent="0.2">
      <c r="A8886" s="6" t="s">
        <v>31</v>
      </c>
      <c r="B8886" s="6" t="s">
        <v>31</v>
      </c>
      <c r="C8886" s="6" t="s">
        <v>31</v>
      </c>
      <c r="D8886" s="6" t="s">
        <v>31</v>
      </c>
      <c r="E8886" s="6" t="s">
        <v>31</v>
      </c>
    </row>
    <row r="8887" spans="1:5" ht="12" x14ac:dyDescent="0.2">
      <c r="A8887" s="7" t="s">
        <v>4274</v>
      </c>
      <c r="B8887" s="8">
        <v>0</v>
      </c>
      <c r="C8887" s="8">
        <v>82092</v>
      </c>
      <c r="D8887" s="8">
        <v>0</v>
      </c>
      <c r="E8887" s="8">
        <v>82092</v>
      </c>
    </row>
    <row r="8888" spans="1:5" ht="12" x14ac:dyDescent="0.2">
      <c r="A8888" s="6" t="s">
        <v>4197</v>
      </c>
      <c r="B8888" s="6" t="s">
        <v>31</v>
      </c>
      <c r="C8888" s="6" t="s">
        <v>31</v>
      </c>
      <c r="D8888" s="6" t="s">
        <v>31</v>
      </c>
      <c r="E8888" s="6" t="s">
        <v>31</v>
      </c>
    </row>
    <row r="8889" spans="1:5" ht="12" x14ac:dyDescent="0.2">
      <c r="A8889" s="6" t="s">
        <v>31</v>
      </c>
      <c r="B8889" s="6" t="s">
        <v>31</v>
      </c>
      <c r="C8889" s="6" t="s">
        <v>31</v>
      </c>
      <c r="D8889" s="6" t="s">
        <v>31</v>
      </c>
      <c r="E8889" s="6" t="s">
        <v>31</v>
      </c>
    </row>
    <row r="8890" spans="1:5" ht="12" x14ac:dyDescent="0.2">
      <c r="A8890" s="6" t="s">
        <v>1349</v>
      </c>
      <c r="B8890" s="6" t="s">
        <v>31</v>
      </c>
      <c r="C8890" s="6" t="s">
        <v>31</v>
      </c>
      <c r="D8890" s="6" t="s">
        <v>31</v>
      </c>
      <c r="E8890" s="6" t="s">
        <v>31</v>
      </c>
    </row>
    <row r="8891" spans="1:5" ht="12" x14ac:dyDescent="0.2">
      <c r="A8891" s="6" t="s">
        <v>1350</v>
      </c>
      <c r="B8891" s="6" t="s">
        <v>31</v>
      </c>
      <c r="C8891" s="6" t="s">
        <v>31</v>
      </c>
      <c r="D8891" s="6" t="s">
        <v>31</v>
      </c>
      <c r="E8891" s="6" t="s">
        <v>31</v>
      </c>
    </row>
    <row r="8892" spans="1:5" ht="12" x14ac:dyDescent="0.2">
      <c r="A8892" s="6" t="s">
        <v>1351</v>
      </c>
      <c r="B8892" s="6" t="s">
        <v>31</v>
      </c>
      <c r="C8892" s="6" t="s">
        <v>31</v>
      </c>
      <c r="D8892" s="6" t="s">
        <v>31</v>
      </c>
      <c r="E8892" s="6" t="s">
        <v>31</v>
      </c>
    </row>
    <row r="8893" spans="1:5" ht="12" x14ac:dyDescent="0.2">
      <c r="A8893" s="6" t="s">
        <v>31</v>
      </c>
      <c r="B8893" s="6" t="s">
        <v>31</v>
      </c>
      <c r="C8893" s="6" t="s">
        <v>31</v>
      </c>
      <c r="D8893" s="6" t="s">
        <v>31</v>
      </c>
      <c r="E8893" s="6" t="s">
        <v>31</v>
      </c>
    </row>
    <row r="8894" spans="1:5" ht="12" x14ac:dyDescent="0.2">
      <c r="A8894" s="6" t="s">
        <v>4275</v>
      </c>
      <c r="B8894" s="6" t="s">
        <v>31</v>
      </c>
      <c r="C8894" s="6" t="s">
        <v>31</v>
      </c>
      <c r="D8894" s="6" t="s">
        <v>31</v>
      </c>
      <c r="E8894" s="6" t="s">
        <v>31</v>
      </c>
    </row>
    <row r="8895" spans="1:5" ht="12" x14ac:dyDescent="0.2">
      <c r="A8895" s="6" t="s">
        <v>4276</v>
      </c>
      <c r="B8895" s="6" t="s">
        <v>31</v>
      </c>
      <c r="C8895" s="6" t="s">
        <v>31</v>
      </c>
      <c r="D8895" s="6" t="s">
        <v>31</v>
      </c>
      <c r="E8895" s="6" t="s">
        <v>31</v>
      </c>
    </row>
    <row r="8896" spans="1:5" ht="12" x14ac:dyDescent="0.2">
      <c r="A8896" s="6" t="s">
        <v>31</v>
      </c>
      <c r="B8896" s="6" t="s">
        <v>31</v>
      </c>
      <c r="C8896" s="6" t="s">
        <v>31</v>
      </c>
      <c r="D8896" s="6" t="s">
        <v>31</v>
      </c>
      <c r="E8896" s="6" t="s">
        <v>31</v>
      </c>
    </row>
    <row r="8897" spans="1:5" ht="12" x14ac:dyDescent="0.2">
      <c r="A8897" s="6" t="s">
        <v>1906</v>
      </c>
      <c r="B8897" s="6" t="s">
        <v>31</v>
      </c>
      <c r="C8897" s="6" t="s">
        <v>31</v>
      </c>
      <c r="D8897" s="6" t="s">
        <v>31</v>
      </c>
      <c r="E8897" s="6" t="s">
        <v>31</v>
      </c>
    </row>
    <row r="8898" spans="1:5" ht="12" x14ac:dyDescent="0.2">
      <c r="A8898" s="6" t="s">
        <v>4277</v>
      </c>
      <c r="B8898" s="6" t="s">
        <v>31</v>
      </c>
      <c r="C8898" s="6" t="s">
        <v>31</v>
      </c>
      <c r="D8898" s="6" t="s">
        <v>31</v>
      </c>
      <c r="E8898" s="6" t="s">
        <v>31</v>
      </c>
    </row>
    <row r="8899" spans="1:5" ht="12" x14ac:dyDescent="0.2">
      <c r="A8899" s="6" t="s">
        <v>4278</v>
      </c>
      <c r="B8899" s="6" t="s">
        <v>31</v>
      </c>
      <c r="C8899" s="6" t="s">
        <v>31</v>
      </c>
      <c r="D8899" s="6" t="s">
        <v>31</v>
      </c>
      <c r="E8899" s="6" t="s">
        <v>31</v>
      </c>
    </row>
    <row r="8900" spans="1:5" ht="12" x14ac:dyDescent="0.2">
      <c r="A8900" s="6" t="s">
        <v>1365</v>
      </c>
      <c r="B8900" s="9">
        <v>0</v>
      </c>
      <c r="C8900" s="9">
        <v>0</v>
      </c>
      <c r="D8900" s="9">
        <v>0</v>
      </c>
      <c r="E8900" s="9">
        <v>0</v>
      </c>
    </row>
    <row r="8901" spans="1:5" ht="12" x14ac:dyDescent="0.2">
      <c r="A8901" s="6" t="s">
        <v>31</v>
      </c>
      <c r="B8901" s="6" t="s">
        <v>31</v>
      </c>
      <c r="C8901" s="6" t="s">
        <v>31</v>
      </c>
      <c r="D8901" s="6" t="s">
        <v>31</v>
      </c>
      <c r="E8901" s="6" t="s">
        <v>31</v>
      </c>
    </row>
    <row r="8902" spans="1:5" ht="12" x14ac:dyDescent="0.2">
      <c r="A8902" s="6" t="s">
        <v>31</v>
      </c>
      <c r="B8902" s="6" t="s">
        <v>31</v>
      </c>
      <c r="C8902" s="6" t="s">
        <v>31</v>
      </c>
      <c r="D8902" s="6" t="s">
        <v>31</v>
      </c>
      <c r="E8902" s="6" t="s">
        <v>31</v>
      </c>
    </row>
    <row r="8903" spans="1:5" ht="12" x14ac:dyDescent="0.2">
      <c r="A8903" s="6" t="s">
        <v>4279</v>
      </c>
      <c r="B8903" s="6" t="s">
        <v>31</v>
      </c>
      <c r="C8903" s="6" t="s">
        <v>31</v>
      </c>
      <c r="D8903" s="6" t="s">
        <v>31</v>
      </c>
      <c r="E8903" s="6" t="s">
        <v>31</v>
      </c>
    </row>
    <row r="8904" spans="1:5" ht="12" x14ac:dyDescent="0.2">
      <c r="A8904" s="6" t="s">
        <v>4280</v>
      </c>
      <c r="B8904" s="9">
        <v>0</v>
      </c>
      <c r="C8904" s="9">
        <v>57054</v>
      </c>
      <c r="D8904" s="9">
        <v>0</v>
      </c>
      <c r="E8904" s="9">
        <v>57054</v>
      </c>
    </row>
    <row r="8905" spans="1:5" ht="12" x14ac:dyDescent="0.2">
      <c r="A8905" s="6" t="s">
        <v>1936</v>
      </c>
      <c r="B8905" s="6" t="s">
        <v>31</v>
      </c>
      <c r="C8905" s="6" t="s">
        <v>31</v>
      </c>
      <c r="D8905" s="6" t="s">
        <v>31</v>
      </c>
      <c r="E8905" s="6" t="s">
        <v>31</v>
      </c>
    </row>
    <row r="8906" spans="1:5" ht="12" x14ac:dyDescent="0.2">
      <c r="A8906" s="6" t="s">
        <v>4281</v>
      </c>
      <c r="B8906" s="9">
        <v>0</v>
      </c>
      <c r="C8906" s="9">
        <v>25038.1</v>
      </c>
      <c r="D8906" s="9">
        <v>0</v>
      </c>
      <c r="E8906" s="9">
        <v>25038.1</v>
      </c>
    </row>
    <row r="8907" spans="1:5" ht="12" x14ac:dyDescent="0.2">
      <c r="A8907" s="6" t="s">
        <v>1936</v>
      </c>
      <c r="B8907" s="6" t="s">
        <v>31</v>
      </c>
      <c r="C8907" s="6" t="s">
        <v>31</v>
      </c>
      <c r="D8907" s="6" t="s">
        <v>31</v>
      </c>
      <c r="E8907" s="6" t="s">
        <v>31</v>
      </c>
    </row>
    <row r="8908" spans="1:5" ht="12" x14ac:dyDescent="0.2">
      <c r="A8908" s="6" t="s">
        <v>1503</v>
      </c>
      <c r="B8908" s="9">
        <v>0</v>
      </c>
      <c r="C8908" s="9">
        <v>82092.100000000006</v>
      </c>
      <c r="D8908" s="9">
        <v>0</v>
      </c>
      <c r="E8908" s="9">
        <v>82092.100000000006</v>
      </c>
    </row>
    <row r="8909" spans="1:5" ht="12" x14ac:dyDescent="0.2">
      <c r="A8909" s="6" t="s">
        <v>31</v>
      </c>
      <c r="B8909" s="6" t="s">
        <v>31</v>
      </c>
      <c r="C8909" s="6" t="s">
        <v>31</v>
      </c>
      <c r="D8909" s="6" t="s">
        <v>31</v>
      </c>
      <c r="E8909" s="6" t="s">
        <v>31</v>
      </c>
    </row>
    <row r="8910" spans="1:5" ht="12" x14ac:dyDescent="0.2">
      <c r="A8910" s="6" t="s">
        <v>31</v>
      </c>
      <c r="B8910" s="6" t="s">
        <v>31</v>
      </c>
      <c r="C8910" s="6" t="s">
        <v>31</v>
      </c>
      <c r="D8910" s="6" t="s">
        <v>31</v>
      </c>
      <c r="E8910" s="6" t="s">
        <v>31</v>
      </c>
    </row>
    <row r="8911" spans="1:5" ht="12" x14ac:dyDescent="0.2">
      <c r="A8911" s="6" t="s">
        <v>31</v>
      </c>
      <c r="B8911" s="6" t="s">
        <v>31</v>
      </c>
      <c r="C8911" s="6" t="s">
        <v>31</v>
      </c>
      <c r="D8911" s="6" t="s">
        <v>31</v>
      </c>
      <c r="E8911" s="6" t="s">
        <v>31</v>
      </c>
    </row>
    <row r="8912" spans="1:5" ht="12" x14ac:dyDescent="0.2">
      <c r="A8912" s="7" t="s">
        <v>4282</v>
      </c>
      <c r="B8912" s="8">
        <v>1880</v>
      </c>
      <c r="C8912" s="8">
        <v>3518</v>
      </c>
      <c r="D8912" s="8">
        <v>1824</v>
      </c>
      <c r="E8912" s="8">
        <v>7222</v>
      </c>
    </row>
    <row r="8913" spans="1:5" ht="12" x14ac:dyDescent="0.2">
      <c r="A8913" s="6" t="s">
        <v>4283</v>
      </c>
      <c r="B8913" s="6" t="s">
        <v>31</v>
      </c>
      <c r="C8913" s="6" t="s">
        <v>31</v>
      </c>
      <c r="D8913" s="6" t="s">
        <v>31</v>
      </c>
      <c r="E8913" s="6" t="s">
        <v>31</v>
      </c>
    </row>
    <row r="8914" spans="1:5" ht="12" x14ac:dyDescent="0.2">
      <c r="A8914" s="6" t="s">
        <v>31</v>
      </c>
      <c r="B8914" s="6" t="s">
        <v>31</v>
      </c>
      <c r="C8914" s="6" t="s">
        <v>31</v>
      </c>
      <c r="D8914" s="6" t="s">
        <v>31</v>
      </c>
      <c r="E8914" s="6" t="s">
        <v>31</v>
      </c>
    </row>
    <row r="8915" spans="1:5" ht="12" x14ac:dyDescent="0.2">
      <c r="A8915" s="6" t="s">
        <v>4284</v>
      </c>
      <c r="B8915" s="6" t="s">
        <v>31</v>
      </c>
      <c r="C8915" s="6" t="s">
        <v>31</v>
      </c>
      <c r="D8915" s="6" t="s">
        <v>31</v>
      </c>
      <c r="E8915" s="6" t="s">
        <v>31</v>
      </c>
    </row>
    <row r="8916" spans="1:5" ht="12" x14ac:dyDescent="0.2">
      <c r="A8916" s="6" t="s">
        <v>31</v>
      </c>
      <c r="B8916" s="6" t="s">
        <v>31</v>
      </c>
      <c r="C8916" s="6" t="s">
        <v>31</v>
      </c>
      <c r="D8916" s="6" t="s">
        <v>31</v>
      </c>
      <c r="E8916" s="6" t="s">
        <v>31</v>
      </c>
    </row>
    <row r="8917" spans="1:5" ht="12" x14ac:dyDescent="0.2">
      <c r="A8917" s="6" t="s">
        <v>1757</v>
      </c>
      <c r="B8917" s="6" t="s">
        <v>31</v>
      </c>
      <c r="C8917" s="6" t="s">
        <v>31</v>
      </c>
      <c r="D8917" s="6" t="s">
        <v>31</v>
      </c>
      <c r="E8917" s="6" t="s">
        <v>31</v>
      </c>
    </row>
    <row r="8918" spans="1:5" ht="12" x14ac:dyDescent="0.2">
      <c r="A8918" s="6" t="s">
        <v>31</v>
      </c>
      <c r="B8918" s="6" t="s">
        <v>31</v>
      </c>
      <c r="C8918" s="6" t="s">
        <v>31</v>
      </c>
      <c r="D8918" s="6" t="s">
        <v>31</v>
      </c>
      <c r="E8918" s="6" t="s">
        <v>31</v>
      </c>
    </row>
    <row r="8919" spans="1:5" ht="12" x14ac:dyDescent="0.2">
      <c r="A8919" s="6" t="s">
        <v>1349</v>
      </c>
      <c r="B8919" s="6" t="s">
        <v>31</v>
      </c>
      <c r="C8919" s="6" t="s">
        <v>31</v>
      </c>
      <c r="D8919" s="6" t="s">
        <v>31</v>
      </c>
      <c r="E8919" s="6" t="s">
        <v>31</v>
      </c>
    </row>
    <row r="8920" spans="1:5" ht="12" x14ac:dyDescent="0.2">
      <c r="A8920" s="6" t="s">
        <v>1350</v>
      </c>
      <c r="B8920" s="6" t="s">
        <v>31</v>
      </c>
      <c r="C8920" s="6" t="s">
        <v>31</v>
      </c>
      <c r="D8920" s="6" t="s">
        <v>31</v>
      </c>
      <c r="E8920" s="6" t="s">
        <v>31</v>
      </c>
    </row>
    <row r="8921" spans="1:5" ht="12" x14ac:dyDescent="0.2">
      <c r="A8921" s="6" t="s">
        <v>1351</v>
      </c>
      <c r="B8921" s="6" t="s">
        <v>31</v>
      </c>
      <c r="C8921" s="6" t="s">
        <v>31</v>
      </c>
      <c r="D8921" s="6" t="s">
        <v>31</v>
      </c>
      <c r="E8921" s="6" t="s">
        <v>31</v>
      </c>
    </row>
    <row r="8922" spans="1:5" ht="12" x14ac:dyDescent="0.2">
      <c r="A8922" s="6" t="s">
        <v>31</v>
      </c>
      <c r="B8922" s="6" t="s">
        <v>31</v>
      </c>
      <c r="C8922" s="6" t="s">
        <v>31</v>
      </c>
      <c r="D8922" s="6" t="s">
        <v>31</v>
      </c>
      <c r="E8922" s="6" t="s">
        <v>31</v>
      </c>
    </row>
    <row r="8923" spans="1:5" ht="12" x14ac:dyDescent="0.2">
      <c r="A8923" s="6" t="s">
        <v>4198</v>
      </c>
      <c r="B8923" s="6" t="s">
        <v>31</v>
      </c>
      <c r="C8923" s="6" t="s">
        <v>31</v>
      </c>
      <c r="D8923" s="6" t="s">
        <v>31</v>
      </c>
      <c r="E8923" s="6" t="s">
        <v>31</v>
      </c>
    </row>
    <row r="8924" spans="1:5" ht="12" x14ac:dyDescent="0.2">
      <c r="A8924" s="6" t="s">
        <v>4199</v>
      </c>
      <c r="B8924" s="6" t="s">
        <v>31</v>
      </c>
      <c r="C8924" s="6" t="s">
        <v>31</v>
      </c>
      <c r="D8924" s="6" t="s">
        <v>31</v>
      </c>
      <c r="E8924" s="6" t="s">
        <v>31</v>
      </c>
    </row>
    <row r="8925" spans="1:5" ht="12" x14ac:dyDescent="0.2">
      <c r="A8925" s="6" t="s">
        <v>1667</v>
      </c>
      <c r="B8925" s="6" t="s">
        <v>31</v>
      </c>
      <c r="C8925" s="6" t="s">
        <v>31</v>
      </c>
      <c r="D8925" s="6" t="s">
        <v>31</v>
      </c>
      <c r="E8925" s="6" t="s">
        <v>31</v>
      </c>
    </row>
    <row r="8926" spans="1:5" ht="12" x14ac:dyDescent="0.2">
      <c r="A8926" s="6" t="s">
        <v>1355</v>
      </c>
      <c r="B8926" s="6" t="s">
        <v>31</v>
      </c>
      <c r="C8926" s="6" t="s">
        <v>31</v>
      </c>
      <c r="D8926" s="6" t="s">
        <v>31</v>
      </c>
      <c r="E8926" s="6" t="s">
        <v>31</v>
      </c>
    </row>
    <row r="8927" spans="1:5" ht="12" x14ac:dyDescent="0.2">
      <c r="A8927" s="6" t="s">
        <v>1668</v>
      </c>
      <c r="B8927" s="6" t="s">
        <v>31</v>
      </c>
      <c r="C8927" s="6" t="s">
        <v>31</v>
      </c>
      <c r="D8927" s="6" t="s">
        <v>31</v>
      </c>
      <c r="E8927" s="6" t="s">
        <v>31</v>
      </c>
    </row>
    <row r="8928" spans="1:5" ht="12" x14ac:dyDescent="0.2">
      <c r="A8928" s="6" t="s">
        <v>4200</v>
      </c>
      <c r="B8928" s="6" t="s">
        <v>31</v>
      </c>
      <c r="C8928" s="6" t="s">
        <v>31</v>
      </c>
      <c r="D8928" s="6" t="s">
        <v>31</v>
      </c>
      <c r="E8928" s="6" t="s">
        <v>31</v>
      </c>
    </row>
    <row r="8929" spans="1:5" ht="12" x14ac:dyDescent="0.2">
      <c r="A8929" s="6" t="s">
        <v>4201</v>
      </c>
      <c r="B8929" s="9">
        <v>438</v>
      </c>
      <c r="C8929" s="9">
        <v>0</v>
      </c>
      <c r="D8929" s="9">
        <v>0</v>
      </c>
      <c r="E8929" s="9">
        <v>438</v>
      </c>
    </row>
    <row r="8930" spans="1:5" ht="12" x14ac:dyDescent="0.2">
      <c r="A8930" s="6" t="s">
        <v>1360</v>
      </c>
      <c r="B8930" s="6" t="s">
        <v>31</v>
      </c>
      <c r="C8930" s="6" t="s">
        <v>31</v>
      </c>
      <c r="D8930" s="6" t="s">
        <v>31</v>
      </c>
      <c r="E8930" s="6" t="s">
        <v>31</v>
      </c>
    </row>
    <row r="8931" spans="1:5" ht="12" x14ac:dyDescent="0.2">
      <c r="A8931" s="6" t="s">
        <v>4202</v>
      </c>
      <c r="B8931" s="9">
        <v>0</v>
      </c>
      <c r="C8931" s="9">
        <v>727.4</v>
      </c>
      <c r="D8931" s="9">
        <v>0</v>
      </c>
      <c r="E8931" s="9">
        <v>727.4</v>
      </c>
    </row>
    <row r="8932" spans="1:5" ht="12" x14ac:dyDescent="0.2">
      <c r="A8932" s="6" t="s">
        <v>1362</v>
      </c>
      <c r="B8932" s="6" t="s">
        <v>31</v>
      </c>
      <c r="C8932" s="6" t="s">
        <v>31</v>
      </c>
      <c r="D8932" s="6" t="s">
        <v>31</v>
      </c>
      <c r="E8932" s="6" t="s">
        <v>31</v>
      </c>
    </row>
    <row r="8933" spans="1:5" ht="12" x14ac:dyDescent="0.2">
      <c r="A8933" s="6" t="s">
        <v>4203</v>
      </c>
      <c r="B8933" s="9">
        <v>0</v>
      </c>
      <c r="C8933" s="9">
        <v>0</v>
      </c>
      <c r="D8933" s="9">
        <v>427.3</v>
      </c>
      <c r="E8933" s="9">
        <v>427.3</v>
      </c>
    </row>
    <row r="8934" spans="1:5" ht="12" x14ac:dyDescent="0.2">
      <c r="A8934" s="6" t="s">
        <v>1364</v>
      </c>
      <c r="B8934" s="6" t="s">
        <v>31</v>
      </c>
      <c r="C8934" s="6" t="s">
        <v>31</v>
      </c>
      <c r="D8934" s="6" t="s">
        <v>31</v>
      </c>
      <c r="E8934" s="6" t="s">
        <v>31</v>
      </c>
    </row>
    <row r="8935" spans="1:5" ht="12" x14ac:dyDescent="0.2">
      <c r="A8935" s="6" t="s">
        <v>1365</v>
      </c>
      <c r="B8935" s="9">
        <v>438</v>
      </c>
      <c r="C8935" s="9">
        <v>727.4</v>
      </c>
      <c r="D8935" s="9">
        <v>427.3</v>
      </c>
      <c r="E8935" s="9">
        <v>1592.7</v>
      </c>
    </row>
    <row r="8936" spans="1:5" ht="12" x14ac:dyDescent="0.2">
      <c r="A8936" s="6" t="s">
        <v>31</v>
      </c>
      <c r="B8936" s="6" t="s">
        <v>31</v>
      </c>
      <c r="C8936" s="6" t="s">
        <v>31</v>
      </c>
      <c r="D8936" s="6" t="s">
        <v>31</v>
      </c>
      <c r="E8936" s="6" t="s">
        <v>31</v>
      </c>
    </row>
    <row r="8937" spans="1:5" ht="12" x14ac:dyDescent="0.2">
      <c r="A8937" s="6" t="s">
        <v>31</v>
      </c>
      <c r="B8937" s="6" t="s">
        <v>31</v>
      </c>
      <c r="C8937" s="6" t="s">
        <v>31</v>
      </c>
      <c r="D8937" s="6" t="s">
        <v>31</v>
      </c>
      <c r="E8937" s="6" t="s">
        <v>31</v>
      </c>
    </row>
    <row r="8938" spans="1:5" ht="12" x14ac:dyDescent="0.2">
      <c r="A8938" s="6" t="s">
        <v>4204</v>
      </c>
      <c r="B8938" s="6" t="s">
        <v>31</v>
      </c>
      <c r="C8938" s="6" t="s">
        <v>31</v>
      </c>
      <c r="D8938" s="6" t="s">
        <v>31</v>
      </c>
      <c r="E8938" s="6" t="s">
        <v>31</v>
      </c>
    </row>
    <row r="8939" spans="1:5" ht="12" x14ac:dyDescent="0.2">
      <c r="A8939" s="6" t="s">
        <v>4205</v>
      </c>
      <c r="B8939" s="6" t="s">
        <v>31</v>
      </c>
      <c r="C8939" s="6" t="s">
        <v>31</v>
      </c>
      <c r="D8939" s="6" t="s">
        <v>31</v>
      </c>
      <c r="E8939" s="6" t="s">
        <v>31</v>
      </c>
    </row>
    <row r="8940" spans="1:5" ht="12" x14ac:dyDescent="0.2">
      <c r="A8940" s="6" t="s">
        <v>1680</v>
      </c>
      <c r="B8940" s="6" t="s">
        <v>31</v>
      </c>
      <c r="C8940" s="6" t="s">
        <v>31</v>
      </c>
      <c r="D8940" s="6" t="s">
        <v>31</v>
      </c>
      <c r="E8940" s="6" t="s">
        <v>31</v>
      </c>
    </row>
    <row r="8941" spans="1:5" ht="12" x14ac:dyDescent="0.2">
      <c r="A8941" s="6" t="s">
        <v>4206</v>
      </c>
      <c r="B8941" s="6" t="s">
        <v>31</v>
      </c>
      <c r="C8941" s="6" t="s">
        <v>31</v>
      </c>
      <c r="D8941" s="6" t="s">
        <v>31</v>
      </c>
      <c r="E8941" s="6" t="s">
        <v>31</v>
      </c>
    </row>
    <row r="8942" spans="1:5" ht="12" x14ac:dyDescent="0.2">
      <c r="A8942" s="6" t="s">
        <v>4207</v>
      </c>
      <c r="B8942" s="9">
        <v>319</v>
      </c>
      <c r="C8942" s="9">
        <v>0</v>
      </c>
      <c r="D8942" s="9">
        <v>0</v>
      </c>
      <c r="E8942" s="9">
        <v>319</v>
      </c>
    </row>
    <row r="8943" spans="1:5" ht="12" x14ac:dyDescent="0.2">
      <c r="A8943" s="6" t="s">
        <v>1683</v>
      </c>
      <c r="B8943" s="6" t="s">
        <v>31</v>
      </c>
      <c r="C8943" s="6" t="s">
        <v>31</v>
      </c>
      <c r="D8943" s="6" t="s">
        <v>31</v>
      </c>
      <c r="E8943" s="6" t="s">
        <v>31</v>
      </c>
    </row>
    <row r="8944" spans="1:5" ht="12" x14ac:dyDescent="0.2">
      <c r="A8944" s="6" t="s">
        <v>4208</v>
      </c>
      <c r="B8944" s="9">
        <v>0</v>
      </c>
      <c r="C8944" s="9">
        <v>1085.5</v>
      </c>
      <c r="D8944" s="9">
        <v>0</v>
      </c>
      <c r="E8944" s="9">
        <v>1085.5</v>
      </c>
    </row>
    <row r="8945" spans="1:5" ht="12" x14ac:dyDescent="0.2">
      <c r="A8945" s="6" t="s">
        <v>1685</v>
      </c>
      <c r="B8945" s="6" t="s">
        <v>31</v>
      </c>
      <c r="C8945" s="6" t="s">
        <v>31</v>
      </c>
      <c r="D8945" s="6" t="s">
        <v>31</v>
      </c>
      <c r="E8945" s="6" t="s">
        <v>31</v>
      </c>
    </row>
    <row r="8946" spans="1:5" ht="12" x14ac:dyDescent="0.2">
      <c r="A8946" s="6" t="s">
        <v>4209</v>
      </c>
      <c r="B8946" s="9">
        <v>0</v>
      </c>
      <c r="C8946" s="9">
        <v>0</v>
      </c>
      <c r="D8946" s="9">
        <v>441.4</v>
      </c>
      <c r="E8946" s="9">
        <v>441.4</v>
      </c>
    </row>
    <row r="8947" spans="1:5" ht="12" x14ac:dyDescent="0.2">
      <c r="A8947" s="6" t="s">
        <v>1687</v>
      </c>
      <c r="B8947" s="6" t="s">
        <v>31</v>
      </c>
      <c r="C8947" s="6" t="s">
        <v>31</v>
      </c>
      <c r="D8947" s="6" t="s">
        <v>31</v>
      </c>
      <c r="E8947" s="6" t="s">
        <v>31</v>
      </c>
    </row>
    <row r="8948" spans="1:5" ht="12" x14ac:dyDescent="0.2">
      <c r="A8948" s="6" t="s">
        <v>1503</v>
      </c>
      <c r="B8948" s="9">
        <v>319</v>
      </c>
      <c r="C8948" s="9">
        <v>1085.5</v>
      </c>
      <c r="D8948" s="9">
        <v>441.4</v>
      </c>
      <c r="E8948" s="9">
        <v>1845.9</v>
      </c>
    </row>
    <row r="8949" spans="1:5" ht="12" x14ac:dyDescent="0.2">
      <c r="A8949" s="6" t="s">
        <v>31</v>
      </c>
      <c r="B8949" s="6" t="s">
        <v>31</v>
      </c>
      <c r="C8949" s="6" t="s">
        <v>31</v>
      </c>
      <c r="D8949" s="6" t="s">
        <v>31</v>
      </c>
      <c r="E8949" s="6" t="s">
        <v>31</v>
      </c>
    </row>
    <row r="8950" spans="1:5" ht="12" x14ac:dyDescent="0.2">
      <c r="A8950" s="6" t="s">
        <v>31</v>
      </c>
      <c r="B8950" s="6" t="s">
        <v>31</v>
      </c>
      <c r="C8950" s="6" t="s">
        <v>31</v>
      </c>
      <c r="D8950" s="6" t="s">
        <v>31</v>
      </c>
      <c r="E8950" s="6" t="s">
        <v>31</v>
      </c>
    </row>
    <row r="8951" spans="1:5" ht="12" x14ac:dyDescent="0.2">
      <c r="A8951" s="6" t="s">
        <v>4210</v>
      </c>
      <c r="B8951" s="6" t="s">
        <v>31</v>
      </c>
      <c r="C8951" s="6" t="s">
        <v>31</v>
      </c>
      <c r="D8951" s="6" t="s">
        <v>31</v>
      </c>
      <c r="E8951" s="6" t="s">
        <v>31</v>
      </c>
    </row>
    <row r="8952" spans="1:5" ht="12" x14ac:dyDescent="0.2">
      <c r="A8952" s="6" t="s">
        <v>4211</v>
      </c>
      <c r="B8952" s="6" t="s">
        <v>31</v>
      </c>
      <c r="C8952" s="6" t="s">
        <v>31</v>
      </c>
      <c r="D8952" s="6" t="s">
        <v>31</v>
      </c>
      <c r="E8952" s="6" t="s">
        <v>31</v>
      </c>
    </row>
    <row r="8953" spans="1:5" ht="12" x14ac:dyDescent="0.2">
      <c r="A8953" s="6" t="s">
        <v>1578</v>
      </c>
      <c r="B8953" s="6" t="s">
        <v>31</v>
      </c>
      <c r="C8953" s="6" t="s">
        <v>31</v>
      </c>
      <c r="D8953" s="6" t="s">
        <v>31</v>
      </c>
      <c r="E8953" s="6" t="s">
        <v>31</v>
      </c>
    </row>
    <row r="8954" spans="1:5" ht="12" x14ac:dyDescent="0.2">
      <c r="A8954" s="6" t="s">
        <v>4212</v>
      </c>
      <c r="B8954" s="6" t="s">
        <v>31</v>
      </c>
      <c r="C8954" s="6" t="s">
        <v>31</v>
      </c>
      <c r="D8954" s="6" t="s">
        <v>31</v>
      </c>
      <c r="E8954" s="6" t="s">
        <v>31</v>
      </c>
    </row>
    <row r="8955" spans="1:5" ht="12" x14ac:dyDescent="0.2">
      <c r="A8955" s="6" t="s">
        <v>4213</v>
      </c>
      <c r="B8955" s="6" t="s">
        <v>31</v>
      </c>
      <c r="C8955" s="6" t="s">
        <v>31</v>
      </c>
      <c r="D8955" s="6" t="s">
        <v>31</v>
      </c>
      <c r="E8955" s="6" t="s">
        <v>31</v>
      </c>
    </row>
    <row r="8956" spans="1:5" ht="12" x14ac:dyDescent="0.2">
      <c r="A8956" s="6" t="s">
        <v>1581</v>
      </c>
      <c r="B8956" s="6" t="s">
        <v>31</v>
      </c>
      <c r="C8956" s="6" t="s">
        <v>31</v>
      </c>
      <c r="D8956" s="6" t="s">
        <v>31</v>
      </c>
      <c r="E8956" s="6" t="s">
        <v>31</v>
      </c>
    </row>
    <row r="8957" spans="1:5" ht="12" x14ac:dyDescent="0.2">
      <c r="A8957" s="6" t="s">
        <v>4214</v>
      </c>
      <c r="B8957" s="6" t="s">
        <v>31</v>
      </c>
      <c r="C8957" s="6" t="s">
        <v>31</v>
      </c>
      <c r="D8957" s="6" t="s">
        <v>31</v>
      </c>
      <c r="E8957" s="6" t="s">
        <v>31</v>
      </c>
    </row>
    <row r="8958" spans="1:5" ht="12" x14ac:dyDescent="0.2">
      <c r="A8958" s="6" t="s">
        <v>4215</v>
      </c>
      <c r="B8958" s="6" t="s">
        <v>31</v>
      </c>
      <c r="C8958" s="6" t="s">
        <v>31</v>
      </c>
      <c r="D8958" s="6" t="s">
        <v>31</v>
      </c>
      <c r="E8958" s="6" t="s">
        <v>31</v>
      </c>
    </row>
    <row r="8959" spans="1:5" ht="12" x14ac:dyDescent="0.2">
      <c r="A8959" s="6" t="s">
        <v>4216</v>
      </c>
      <c r="B8959" s="6" t="s">
        <v>31</v>
      </c>
      <c r="C8959" s="6" t="s">
        <v>31</v>
      </c>
      <c r="D8959" s="6" t="s">
        <v>31</v>
      </c>
      <c r="E8959" s="6" t="s">
        <v>31</v>
      </c>
    </row>
    <row r="8960" spans="1:5" ht="12" x14ac:dyDescent="0.2">
      <c r="A8960" s="6" t="s">
        <v>4217</v>
      </c>
      <c r="B8960" s="9">
        <v>1123.8</v>
      </c>
      <c r="C8960" s="9">
        <v>0</v>
      </c>
      <c r="D8960" s="9">
        <v>0</v>
      </c>
      <c r="E8960" s="9">
        <v>1123.8</v>
      </c>
    </row>
    <row r="8961" spans="1:5" ht="12" x14ac:dyDescent="0.2">
      <c r="A8961" s="6" t="s">
        <v>1586</v>
      </c>
      <c r="B8961" s="6" t="s">
        <v>31</v>
      </c>
      <c r="C8961" s="6" t="s">
        <v>31</v>
      </c>
      <c r="D8961" s="6" t="s">
        <v>31</v>
      </c>
      <c r="E8961" s="6" t="s">
        <v>31</v>
      </c>
    </row>
    <row r="8962" spans="1:5" ht="12" x14ac:dyDescent="0.2">
      <c r="A8962" s="6" t="s">
        <v>4218</v>
      </c>
      <c r="B8962" s="9">
        <v>0</v>
      </c>
      <c r="C8962" s="9">
        <v>1705.2</v>
      </c>
      <c r="D8962" s="9">
        <v>0</v>
      </c>
      <c r="E8962" s="9">
        <v>1705.2</v>
      </c>
    </row>
    <row r="8963" spans="1:5" ht="12" x14ac:dyDescent="0.2">
      <c r="A8963" s="6" t="s">
        <v>1588</v>
      </c>
      <c r="B8963" s="6" t="s">
        <v>31</v>
      </c>
      <c r="C8963" s="6" t="s">
        <v>31</v>
      </c>
      <c r="D8963" s="6" t="s">
        <v>31</v>
      </c>
      <c r="E8963" s="6" t="s">
        <v>31</v>
      </c>
    </row>
    <row r="8964" spans="1:5" ht="12" x14ac:dyDescent="0.2">
      <c r="A8964" s="6" t="s">
        <v>4219</v>
      </c>
      <c r="B8964" s="9">
        <v>0</v>
      </c>
      <c r="C8964" s="9">
        <v>0</v>
      </c>
      <c r="D8964" s="9">
        <v>941.6</v>
      </c>
      <c r="E8964" s="9">
        <v>941.6</v>
      </c>
    </row>
    <row r="8965" spans="1:5" ht="12" x14ac:dyDescent="0.2">
      <c r="A8965" s="6" t="s">
        <v>1590</v>
      </c>
      <c r="B8965" s="6" t="s">
        <v>31</v>
      </c>
      <c r="C8965" s="6" t="s">
        <v>31</v>
      </c>
      <c r="D8965" s="6" t="s">
        <v>31</v>
      </c>
      <c r="E8965" s="6" t="s">
        <v>31</v>
      </c>
    </row>
    <row r="8966" spans="1:5" ht="12" x14ac:dyDescent="0.2">
      <c r="A8966" s="6" t="s">
        <v>1591</v>
      </c>
      <c r="B8966" s="6" t="s">
        <v>31</v>
      </c>
      <c r="C8966" s="6" t="s">
        <v>31</v>
      </c>
      <c r="D8966" s="6" t="s">
        <v>31</v>
      </c>
      <c r="E8966" s="6" t="s">
        <v>31</v>
      </c>
    </row>
    <row r="8967" spans="1:5" ht="12" x14ac:dyDescent="0.2">
      <c r="A8967" s="6" t="s">
        <v>4220</v>
      </c>
      <c r="B8967" s="9">
        <v>0</v>
      </c>
      <c r="C8967" s="9">
        <v>0</v>
      </c>
      <c r="D8967" s="9">
        <v>14.4</v>
      </c>
      <c r="E8967" s="9">
        <v>14.4</v>
      </c>
    </row>
    <row r="8968" spans="1:5" ht="12" x14ac:dyDescent="0.2">
      <c r="A8968" s="6" t="s">
        <v>1593</v>
      </c>
      <c r="B8968" s="6" t="s">
        <v>31</v>
      </c>
      <c r="C8968" s="6" t="s">
        <v>31</v>
      </c>
      <c r="D8968" s="6" t="s">
        <v>31</v>
      </c>
      <c r="E8968" s="6" t="s">
        <v>31</v>
      </c>
    </row>
    <row r="8969" spans="1:5" ht="12" x14ac:dyDescent="0.2">
      <c r="A8969" s="6" t="s">
        <v>1467</v>
      </c>
      <c r="B8969" s="9">
        <v>1123.8</v>
      </c>
      <c r="C8969" s="9">
        <v>1705.2</v>
      </c>
      <c r="D8969" s="9">
        <v>956</v>
      </c>
      <c r="E8969" s="9">
        <v>3785</v>
      </c>
    </row>
    <row r="8970" spans="1:5" ht="12" x14ac:dyDescent="0.2">
      <c r="A8970" s="6" t="s">
        <v>31</v>
      </c>
      <c r="B8970" s="6" t="s">
        <v>31</v>
      </c>
      <c r="C8970" s="6" t="s">
        <v>31</v>
      </c>
      <c r="D8970" s="6" t="s">
        <v>31</v>
      </c>
      <c r="E8970" s="6" t="s">
        <v>31</v>
      </c>
    </row>
    <row r="8971" spans="1:5" ht="12" x14ac:dyDescent="0.2">
      <c r="A8971" s="6" t="s">
        <v>31</v>
      </c>
      <c r="B8971" s="6" t="s">
        <v>31</v>
      </c>
      <c r="C8971" s="6" t="s">
        <v>31</v>
      </c>
      <c r="D8971" s="6" t="s">
        <v>31</v>
      </c>
      <c r="E8971" s="6" t="s">
        <v>31</v>
      </c>
    </row>
    <row r="8972" spans="1:5" ht="12" x14ac:dyDescent="0.2">
      <c r="A8972" s="6" t="s">
        <v>31</v>
      </c>
      <c r="B8972" s="6" t="s">
        <v>31</v>
      </c>
      <c r="C8972" s="6" t="s">
        <v>31</v>
      </c>
      <c r="D8972" s="6" t="s">
        <v>31</v>
      </c>
      <c r="E8972" s="6" t="s">
        <v>31</v>
      </c>
    </row>
    <row r="8973" spans="1:5" ht="12" x14ac:dyDescent="0.2">
      <c r="A8973" s="6" t="s">
        <v>31</v>
      </c>
      <c r="B8973" s="6" t="s">
        <v>31</v>
      </c>
      <c r="C8973" s="6" t="s">
        <v>31</v>
      </c>
      <c r="D8973" s="6" t="s">
        <v>31</v>
      </c>
      <c r="E8973" s="6" t="s">
        <v>31</v>
      </c>
    </row>
    <row r="8974" spans="1:5" ht="12" x14ac:dyDescent="0.2">
      <c r="A8974" s="6" t="s">
        <v>31</v>
      </c>
      <c r="B8974" s="6" t="s">
        <v>31</v>
      </c>
      <c r="C8974" s="6" t="s">
        <v>31</v>
      </c>
      <c r="D8974" s="6" t="s">
        <v>31</v>
      </c>
      <c r="E8974" s="6" t="s">
        <v>31</v>
      </c>
    </row>
    <row r="8975" spans="1:5" ht="12" x14ac:dyDescent="0.2">
      <c r="A8975" s="7" t="s">
        <v>4285</v>
      </c>
      <c r="B8975" s="8">
        <v>1745</v>
      </c>
      <c r="C8975" s="8">
        <v>2911</v>
      </c>
      <c r="D8975" s="8">
        <v>1595</v>
      </c>
      <c r="E8975" s="8">
        <v>6251</v>
      </c>
    </row>
    <row r="8976" spans="1:5" ht="12" x14ac:dyDescent="0.2">
      <c r="A8976" s="6" t="s">
        <v>4283</v>
      </c>
      <c r="B8976" s="6" t="s">
        <v>31</v>
      </c>
      <c r="C8976" s="6" t="s">
        <v>31</v>
      </c>
      <c r="D8976" s="6" t="s">
        <v>31</v>
      </c>
      <c r="E8976" s="6" t="s">
        <v>31</v>
      </c>
    </row>
    <row r="8977" spans="1:5" ht="12" x14ac:dyDescent="0.2">
      <c r="A8977" s="6" t="s">
        <v>31</v>
      </c>
      <c r="B8977" s="6" t="s">
        <v>31</v>
      </c>
      <c r="C8977" s="6" t="s">
        <v>31</v>
      </c>
      <c r="D8977" s="6" t="s">
        <v>31</v>
      </c>
      <c r="E8977" s="6" t="s">
        <v>31</v>
      </c>
    </row>
    <row r="8978" spans="1:5" ht="12" x14ac:dyDescent="0.2">
      <c r="A8978" s="6" t="s">
        <v>4284</v>
      </c>
      <c r="B8978" s="6" t="s">
        <v>31</v>
      </c>
      <c r="C8978" s="6" t="s">
        <v>31</v>
      </c>
      <c r="D8978" s="6" t="s">
        <v>31</v>
      </c>
      <c r="E8978" s="6" t="s">
        <v>31</v>
      </c>
    </row>
    <row r="8979" spans="1:5" ht="12" x14ac:dyDescent="0.2">
      <c r="A8979" s="6" t="s">
        <v>31</v>
      </c>
      <c r="B8979" s="6" t="s">
        <v>31</v>
      </c>
      <c r="C8979" s="6" t="s">
        <v>31</v>
      </c>
      <c r="D8979" s="6" t="s">
        <v>31</v>
      </c>
      <c r="E8979" s="6" t="s">
        <v>31</v>
      </c>
    </row>
    <row r="8980" spans="1:5" ht="12" x14ac:dyDescent="0.2">
      <c r="A8980" s="6" t="s">
        <v>1757</v>
      </c>
      <c r="B8980" s="6" t="s">
        <v>31</v>
      </c>
      <c r="C8980" s="6" t="s">
        <v>31</v>
      </c>
      <c r="D8980" s="6" t="s">
        <v>31</v>
      </c>
      <c r="E8980" s="6" t="s">
        <v>31</v>
      </c>
    </row>
    <row r="8981" spans="1:5" ht="12" x14ac:dyDescent="0.2">
      <c r="A8981" s="6" t="s">
        <v>31</v>
      </c>
      <c r="B8981" s="6" t="s">
        <v>31</v>
      </c>
      <c r="C8981" s="6" t="s">
        <v>31</v>
      </c>
      <c r="D8981" s="6" t="s">
        <v>31</v>
      </c>
      <c r="E8981" s="6" t="s">
        <v>31</v>
      </c>
    </row>
    <row r="8982" spans="1:5" ht="12" x14ac:dyDescent="0.2">
      <c r="A8982" s="6" t="s">
        <v>1349</v>
      </c>
      <c r="B8982" s="6" t="s">
        <v>31</v>
      </c>
      <c r="C8982" s="6" t="s">
        <v>31</v>
      </c>
      <c r="D8982" s="6" t="s">
        <v>31</v>
      </c>
      <c r="E8982" s="6" t="s">
        <v>31</v>
      </c>
    </row>
    <row r="8983" spans="1:5" ht="12" x14ac:dyDescent="0.2">
      <c r="A8983" s="6" t="s">
        <v>1350</v>
      </c>
      <c r="B8983" s="6" t="s">
        <v>31</v>
      </c>
      <c r="C8983" s="6" t="s">
        <v>31</v>
      </c>
      <c r="D8983" s="6" t="s">
        <v>31</v>
      </c>
      <c r="E8983" s="6" t="s">
        <v>31</v>
      </c>
    </row>
    <row r="8984" spans="1:5" ht="12" x14ac:dyDescent="0.2">
      <c r="A8984" s="6" t="s">
        <v>1351</v>
      </c>
      <c r="B8984" s="6" t="s">
        <v>31</v>
      </c>
      <c r="C8984" s="6" t="s">
        <v>31</v>
      </c>
      <c r="D8984" s="6" t="s">
        <v>31</v>
      </c>
      <c r="E8984" s="6" t="s">
        <v>31</v>
      </c>
    </row>
    <row r="8985" spans="1:5" ht="12" x14ac:dyDescent="0.2">
      <c r="A8985" s="6" t="s">
        <v>31</v>
      </c>
      <c r="B8985" s="6" t="s">
        <v>31</v>
      </c>
      <c r="C8985" s="6" t="s">
        <v>31</v>
      </c>
      <c r="D8985" s="6" t="s">
        <v>31</v>
      </c>
      <c r="E8985" s="6" t="s">
        <v>31</v>
      </c>
    </row>
    <row r="8986" spans="1:5" ht="12" x14ac:dyDescent="0.2">
      <c r="A8986" s="6" t="s">
        <v>4198</v>
      </c>
      <c r="B8986" s="6" t="s">
        <v>31</v>
      </c>
      <c r="C8986" s="6" t="s">
        <v>31</v>
      </c>
      <c r="D8986" s="6" t="s">
        <v>31</v>
      </c>
      <c r="E8986" s="6" t="s">
        <v>31</v>
      </c>
    </row>
    <row r="8987" spans="1:5" ht="12" x14ac:dyDescent="0.2">
      <c r="A8987" s="6" t="s">
        <v>4199</v>
      </c>
      <c r="B8987" s="6" t="s">
        <v>31</v>
      </c>
      <c r="C8987" s="6" t="s">
        <v>31</v>
      </c>
      <c r="D8987" s="6" t="s">
        <v>31</v>
      </c>
      <c r="E8987" s="6" t="s">
        <v>31</v>
      </c>
    </row>
    <row r="8988" spans="1:5" ht="12" x14ac:dyDescent="0.2">
      <c r="A8988" s="6" t="s">
        <v>1667</v>
      </c>
      <c r="B8988" s="6" t="s">
        <v>31</v>
      </c>
      <c r="C8988" s="6" t="s">
        <v>31</v>
      </c>
      <c r="D8988" s="6" t="s">
        <v>31</v>
      </c>
      <c r="E8988" s="6" t="s">
        <v>31</v>
      </c>
    </row>
    <row r="8989" spans="1:5" ht="12" x14ac:dyDescent="0.2">
      <c r="A8989" s="6" t="s">
        <v>1355</v>
      </c>
      <c r="B8989" s="6" t="s">
        <v>31</v>
      </c>
      <c r="C8989" s="6" t="s">
        <v>31</v>
      </c>
      <c r="D8989" s="6" t="s">
        <v>31</v>
      </c>
      <c r="E8989" s="6" t="s">
        <v>31</v>
      </c>
    </row>
    <row r="8990" spans="1:5" ht="12" x14ac:dyDescent="0.2">
      <c r="A8990" s="6" t="s">
        <v>1668</v>
      </c>
      <c r="B8990" s="6" t="s">
        <v>31</v>
      </c>
      <c r="C8990" s="6" t="s">
        <v>31</v>
      </c>
      <c r="D8990" s="6" t="s">
        <v>31</v>
      </c>
      <c r="E8990" s="6" t="s">
        <v>31</v>
      </c>
    </row>
    <row r="8991" spans="1:5" ht="12" x14ac:dyDescent="0.2">
      <c r="A8991" s="6" t="s">
        <v>4200</v>
      </c>
      <c r="B8991" s="6" t="s">
        <v>31</v>
      </c>
      <c r="C8991" s="6" t="s">
        <v>31</v>
      </c>
      <c r="D8991" s="6" t="s">
        <v>31</v>
      </c>
      <c r="E8991" s="6" t="s">
        <v>31</v>
      </c>
    </row>
    <row r="8992" spans="1:5" ht="12" x14ac:dyDescent="0.2">
      <c r="A8992" s="6" t="s">
        <v>4201</v>
      </c>
      <c r="B8992" s="9">
        <v>438</v>
      </c>
      <c r="C8992" s="9">
        <v>0</v>
      </c>
      <c r="D8992" s="9">
        <v>0</v>
      </c>
      <c r="E8992" s="9">
        <v>438</v>
      </c>
    </row>
    <row r="8993" spans="1:5" ht="12" x14ac:dyDescent="0.2">
      <c r="A8993" s="6" t="s">
        <v>1360</v>
      </c>
      <c r="B8993" s="6" t="s">
        <v>31</v>
      </c>
      <c r="C8993" s="6" t="s">
        <v>31</v>
      </c>
      <c r="D8993" s="6" t="s">
        <v>31</v>
      </c>
      <c r="E8993" s="6" t="s">
        <v>31</v>
      </c>
    </row>
    <row r="8994" spans="1:5" ht="12" x14ac:dyDescent="0.2">
      <c r="A8994" s="6" t="s">
        <v>4202</v>
      </c>
      <c r="B8994" s="9">
        <v>0</v>
      </c>
      <c r="C8994" s="9">
        <v>727.4</v>
      </c>
      <c r="D8994" s="9">
        <v>0</v>
      </c>
      <c r="E8994" s="9">
        <v>727.4</v>
      </c>
    </row>
    <row r="8995" spans="1:5" ht="12" x14ac:dyDescent="0.2">
      <c r="A8995" s="6" t="s">
        <v>1362</v>
      </c>
      <c r="B8995" s="6" t="s">
        <v>31</v>
      </c>
      <c r="C8995" s="6" t="s">
        <v>31</v>
      </c>
      <c r="D8995" s="6" t="s">
        <v>31</v>
      </c>
      <c r="E8995" s="6" t="s">
        <v>31</v>
      </c>
    </row>
    <row r="8996" spans="1:5" ht="12" x14ac:dyDescent="0.2">
      <c r="A8996" s="6" t="s">
        <v>4203</v>
      </c>
      <c r="B8996" s="9">
        <v>0</v>
      </c>
      <c r="C8996" s="9">
        <v>0</v>
      </c>
      <c r="D8996" s="9">
        <v>427.3</v>
      </c>
      <c r="E8996" s="9">
        <v>427.3</v>
      </c>
    </row>
    <row r="8997" spans="1:5" ht="12" x14ac:dyDescent="0.2">
      <c r="A8997" s="6" t="s">
        <v>1364</v>
      </c>
      <c r="B8997" s="6" t="s">
        <v>31</v>
      </c>
      <c r="C8997" s="6" t="s">
        <v>31</v>
      </c>
      <c r="D8997" s="6" t="s">
        <v>31</v>
      </c>
      <c r="E8997" s="6" t="s">
        <v>31</v>
      </c>
    </row>
    <row r="8998" spans="1:5" ht="12" x14ac:dyDescent="0.2">
      <c r="A8998" s="6" t="s">
        <v>1365</v>
      </c>
      <c r="B8998" s="9">
        <v>438</v>
      </c>
      <c r="C8998" s="9">
        <v>727.4</v>
      </c>
      <c r="D8998" s="9">
        <v>427.3</v>
      </c>
      <c r="E8998" s="9">
        <v>1592.7</v>
      </c>
    </row>
    <row r="8999" spans="1:5" ht="12" x14ac:dyDescent="0.2">
      <c r="A8999" s="6" t="s">
        <v>31</v>
      </c>
      <c r="B8999" s="6" t="s">
        <v>31</v>
      </c>
      <c r="C8999" s="6" t="s">
        <v>31</v>
      </c>
      <c r="D8999" s="6" t="s">
        <v>31</v>
      </c>
      <c r="E8999" s="6" t="s">
        <v>31</v>
      </c>
    </row>
    <row r="9000" spans="1:5" ht="12" x14ac:dyDescent="0.2">
      <c r="A9000" s="6" t="s">
        <v>31</v>
      </c>
      <c r="B9000" s="6" t="s">
        <v>31</v>
      </c>
      <c r="C9000" s="6" t="s">
        <v>31</v>
      </c>
      <c r="D9000" s="6" t="s">
        <v>31</v>
      </c>
      <c r="E9000" s="6" t="s">
        <v>31</v>
      </c>
    </row>
    <row r="9001" spans="1:5" ht="12" x14ac:dyDescent="0.2">
      <c r="A9001" s="6" t="s">
        <v>4222</v>
      </c>
      <c r="B9001" s="6" t="s">
        <v>31</v>
      </c>
      <c r="C9001" s="6" t="s">
        <v>31</v>
      </c>
      <c r="D9001" s="6" t="s">
        <v>31</v>
      </c>
      <c r="E9001" s="6" t="s">
        <v>31</v>
      </c>
    </row>
    <row r="9002" spans="1:5" ht="12" x14ac:dyDescent="0.2">
      <c r="A9002" s="6" t="s">
        <v>4223</v>
      </c>
      <c r="B9002" s="6" t="s">
        <v>31</v>
      </c>
      <c r="C9002" s="6" t="s">
        <v>31</v>
      </c>
      <c r="D9002" s="6" t="s">
        <v>31</v>
      </c>
      <c r="E9002" s="6" t="s">
        <v>31</v>
      </c>
    </row>
    <row r="9003" spans="1:5" ht="12" x14ac:dyDescent="0.2">
      <c r="A9003" s="6" t="s">
        <v>1762</v>
      </c>
      <c r="B9003" s="6" t="s">
        <v>31</v>
      </c>
      <c r="C9003" s="6" t="s">
        <v>31</v>
      </c>
      <c r="D9003" s="6" t="s">
        <v>31</v>
      </c>
      <c r="E9003" s="6" t="s">
        <v>31</v>
      </c>
    </row>
    <row r="9004" spans="1:5" ht="12" x14ac:dyDescent="0.2">
      <c r="A9004" s="6" t="s">
        <v>4224</v>
      </c>
      <c r="B9004" s="6" t="s">
        <v>31</v>
      </c>
      <c r="C9004" s="6" t="s">
        <v>31</v>
      </c>
      <c r="D9004" s="6" t="s">
        <v>31</v>
      </c>
      <c r="E9004" s="6" t="s">
        <v>31</v>
      </c>
    </row>
    <row r="9005" spans="1:5" ht="12" x14ac:dyDescent="0.2">
      <c r="A9005" s="6" t="s">
        <v>4225</v>
      </c>
      <c r="B9005" s="9">
        <v>394.1</v>
      </c>
      <c r="C9005" s="9">
        <v>0</v>
      </c>
      <c r="D9005" s="9">
        <v>0</v>
      </c>
      <c r="E9005" s="9">
        <v>394.1</v>
      </c>
    </row>
    <row r="9006" spans="1:5" ht="12" x14ac:dyDescent="0.2">
      <c r="A9006" s="6" t="s">
        <v>1618</v>
      </c>
      <c r="B9006" s="6" t="s">
        <v>31</v>
      </c>
      <c r="C9006" s="6" t="s">
        <v>31</v>
      </c>
      <c r="D9006" s="6" t="s">
        <v>31</v>
      </c>
      <c r="E9006" s="6" t="s">
        <v>31</v>
      </c>
    </row>
    <row r="9007" spans="1:5" ht="12" x14ac:dyDescent="0.2">
      <c r="A9007" s="6" t="s">
        <v>4226</v>
      </c>
      <c r="B9007" s="9">
        <v>0</v>
      </c>
      <c r="C9007" s="9">
        <v>797.8</v>
      </c>
      <c r="D9007" s="9">
        <v>0</v>
      </c>
      <c r="E9007" s="9">
        <v>797.8</v>
      </c>
    </row>
    <row r="9008" spans="1:5" ht="12" x14ac:dyDescent="0.2">
      <c r="A9008" s="6" t="s">
        <v>1620</v>
      </c>
      <c r="B9008" s="6" t="s">
        <v>31</v>
      </c>
      <c r="C9008" s="6" t="s">
        <v>31</v>
      </c>
      <c r="D9008" s="6" t="s">
        <v>31</v>
      </c>
      <c r="E9008" s="6" t="s">
        <v>31</v>
      </c>
    </row>
    <row r="9009" spans="1:5" ht="12" x14ac:dyDescent="0.2">
      <c r="A9009" s="6" t="s">
        <v>4227</v>
      </c>
      <c r="B9009" s="9">
        <v>0</v>
      </c>
      <c r="C9009" s="9">
        <v>0</v>
      </c>
      <c r="D9009" s="9">
        <v>391.4</v>
      </c>
      <c r="E9009" s="9">
        <v>391.4</v>
      </c>
    </row>
    <row r="9010" spans="1:5" ht="12" x14ac:dyDescent="0.2">
      <c r="A9010" s="6" t="s">
        <v>1622</v>
      </c>
      <c r="B9010" s="6" t="s">
        <v>31</v>
      </c>
      <c r="C9010" s="6" t="s">
        <v>31</v>
      </c>
      <c r="D9010" s="6" t="s">
        <v>31</v>
      </c>
      <c r="E9010" s="6" t="s">
        <v>31</v>
      </c>
    </row>
    <row r="9011" spans="1:5" ht="12" x14ac:dyDescent="0.2">
      <c r="A9011" s="6" t="s">
        <v>1503</v>
      </c>
      <c r="B9011" s="9">
        <v>394.1</v>
      </c>
      <c r="C9011" s="9">
        <v>797.8</v>
      </c>
      <c r="D9011" s="9">
        <v>391.4</v>
      </c>
      <c r="E9011" s="9">
        <v>1583.3</v>
      </c>
    </row>
    <row r="9012" spans="1:5" ht="12" x14ac:dyDescent="0.2">
      <c r="A9012" s="6" t="s">
        <v>31</v>
      </c>
      <c r="B9012" s="6" t="s">
        <v>31</v>
      </c>
      <c r="C9012" s="6" t="s">
        <v>31</v>
      </c>
      <c r="D9012" s="6" t="s">
        <v>31</v>
      </c>
      <c r="E9012" s="6" t="s">
        <v>31</v>
      </c>
    </row>
    <row r="9013" spans="1:5" ht="12" x14ac:dyDescent="0.2">
      <c r="A9013" s="6" t="s">
        <v>31</v>
      </c>
      <c r="B9013" s="6" t="s">
        <v>31</v>
      </c>
      <c r="C9013" s="6" t="s">
        <v>31</v>
      </c>
      <c r="D9013" s="6" t="s">
        <v>31</v>
      </c>
      <c r="E9013" s="6" t="s">
        <v>31</v>
      </c>
    </row>
    <row r="9014" spans="1:5" ht="12" x14ac:dyDescent="0.2">
      <c r="A9014" s="6" t="s">
        <v>4210</v>
      </c>
      <c r="B9014" s="6" t="s">
        <v>31</v>
      </c>
      <c r="C9014" s="6" t="s">
        <v>31</v>
      </c>
      <c r="D9014" s="6" t="s">
        <v>31</v>
      </c>
      <c r="E9014" s="6" t="s">
        <v>31</v>
      </c>
    </row>
    <row r="9015" spans="1:5" ht="12" x14ac:dyDescent="0.2">
      <c r="A9015" s="6" t="s">
        <v>4211</v>
      </c>
      <c r="B9015" s="6" t="s">
        <v>31</v>
      </c>
      <c r="C9015" s="6" t="s">
        <v>31</v>
      </c>
      <c r="D9015" s="6" t="s">
        <v>31</v>
      </c>
      <c r="E9015" s="6" t="s">
        <v>31</v>
      </c>
    </row>
    <row r="9016" spans="1:5" ht="12" x14ac:dyDescent="0.2">
      <c r="A9016" s="6" t="s">
        <v>1578</v>
      </c>
      <c r="B9016" s="6" t="s">
        <v>31</v>
      </c>
      <c r="C9016" s="6" t="s">
        <v>31</v>
      </c>
      <c r="D9016" s="6" t="s">
        <v>31</v>
      </c>
      <c r="E9016" s="6" t="s">
        <v>31</v>
      </c>
    </row>
    <row r="9017" spans="1:5" ht="12" x14ac:dyDescent="0.2">
      <c r="A9017" s="6" t="s">
        <v>4228</v>
      </c>
      <c r="B9017" s="6" t="s">
        <v>31</v>
      </c>
      <c r="C9017" s="6" t="s">
        <v>31</v>
      </c>
      <c r="D9017" s="6" t="s">
        <v>31</v>
      </c>
      <c r="E9017" s="6" t="s">
        <v>31</v>
      </c>
    </row>
    <row r="9018" spans="1:5" ht="12" x14ac:dyDescent="0.2">
      <c r="A9018" s="6" t="s">
        <v>4229</v>
      </c>
      <c r="B9018" s="6" t="s">
        <v>31</v>
      </c>
      <c r="C9018" s="6" t="s">
        <v>31</v>
      </c>
      <c r="D9018" s="6" t="s">
        <v>31</v>
      </c>
      <c r="E9018" s="6" t="s">
        <v>31</v>
      </c>
    </row>
    <row r="9019" spans="1:5" ht="12" x14ac:dyDescent="0.2">
      <c r="A9019" s="6" t="s">
        <v>1581</v>
      </c>
      <c r="B9019" s="6" t="s">
        <v>31</v>
      </c>
      <c r="C9019" s="6" t="s">
        <v>31</v>
      </c>
      <c r="D9019" s="6" t="s">
        <v>31</v>
      </c>
      <c r="E9019" s="6" t="s">
        <v>31</v>
      </c>
    </row>
    <row r="9020" spans="1:5" ht="12" x14ac:dyDescent="0.2">
      <c r="A9020" s="6" t="s">
        <v>4214</v>
      </c>
      <c r="B9020" s="6" t="s">
        <v>31</v>
      </c>
      <c r="C9020" s="6" t="s">
        <v>31</v>
      </c>
      <c r="D9020" s="6" t="s">
        <v>31</v>
      </c>
      <c r="E9020" s="6" t="s">
        <v>31</v>
      </c>
    </row>
    <row r="9021" spans="1:5" ht="12" x14ac:dyDescent="0.2">
      <c r="A9021" s="6" t="s">
        <v>4230</v>
      </c>
      <c r="B9021" s="6" t="s">
        <v>31</v>
      </c>
      <c r="C9021" s="6" t="s">
        <v>31</v>
      </c>
      <c r="D9021" s="6" t="s">
        <v>31</v>
      </c>
      <c r="E9021" s="6" t="s">
        <v>31</v>
      </c>
    </row>
    <row r="9022" spans="1:5" ht="12" x14ac:dyDescent="0.2">
      <c r="A9022" s="6" t="s">
        <v>4231</v>
      </c>
      <c r="B9022" s="6" t="s">
        <v>31</v>
      </c>
      <c r="C9022" s="6" t="s">
        <v>31</v>
      </c>
      <c r="D9022" s="6" t="s">
        <v>31</v>
      </c>
      <c r="E9022" s="6" t="s">
        <v>31</v>
      </c>
    </row>
    <row r="9023" spans="1:5" ht="12" x14ac:dyDescent="0.2">
      <c r="A9023" s="6" t="s">
        <v>4232</v>
      </c>
      <c r="B9023" s="9">
        <v>913.5</v>
      </c>
      <c r="C9023" s="9">
        <v>0</v>
      </c>
      <c r="D9023" s="9">
        <v>0</v>
      </c>
      <c r="E9023" s="9">
        <v>913.5</v>
      </c>
    </row>
    <row r="9024" spans="1:5" ht="12" x14ac:dyDescent="0.2">
      <c r="A9024" s="6" t="s">
        <v>1586</v>
      </c>
      <c r="B9024" s="6" t="s">
        <v>31</v>
      </c>
      <c r="C9024" s="6" t="s">
        <v>31</v>
      </c>
      <c r="D9024" s="6" t="s">
        <v>31</v>
      </c>
      <c r="E9024" s="6" t="s">
        <v>31</v>
      </c>
    </row>
    <row r="9025" spans="1:5" ht="12" x14ac:dyDescent="0.2">
      <c r="A9025" s="6" t="s">
        <v>4233</v>
      </c>
      <c r="B9025" s="9">
        <v>0</v>
      </c>
      <c r="C9025" s="9">
        <v>1386</v>
      </c>
      <c r="D9025" s="9">
        <v>0</v>
      </c>
      <c r="E9025" s="9">
        <v>1386</v>
      </c>
    </row>
    <row r="9026" spans="1:5" ht="12" x14ac:dyDescent="0.2">
      <c r="A9026" s="6" t="s">
        <v>1588</v>
      </c>
      <c r="B9026" s="6" t="s">
        <v>31</v>
      </c>
      <c r="C9026" s="6" t="s">
        <v>31</v>
      </c>
      <c r="D9026" s="6" t="s">
        <v>31</v>
      </c>
      <c r="E9026" s="6" t="s">
        <v>31</v>
      </c>
    </row>
    <row r="9027" spans="1:5" ht="12" x14ac:dyDescent="0.2">
      <c r="A9027" s="6" t="s">
        <v>4234</v>
      </c>
      <c r="B9027" s="9">
        <v>0</v>
      </c>
      <c r="C9027" s="9">
        <v>0</v>
      </c>
      <c r="D9027" s="9">
        <v>765.3</v>
      </c>
      <c r="E9027" s="9">
        <v>765.3</v>
      </c>
    </row>
    <row r="9028" spans="1:5" ht="12" x14ac:dyDescent="0.2">
      <c r="A9028" s="6" t="s">
        <v>1590</v>
      </c>
      <c r="B9028" s="6" t="s">
        <v>31</v>
      </c>
      <c r="C9028" s="6" t="s">
        <v>31</v>
      </c>
      <c r="D9028" s="6" t="s">
        <v>31</v>
      </c>
      <c r="E9028" s="6" t="s">
        <v>31</v>
      </c>
    </row>
    <row r="9029" spans="1:5" ht="12" x14ac:dyDescent="0.2">
      <c r="A9029" s="6" t="s">
        <v>1591</v>
      </c>
      <c r="B9029" s="6" t="s">
        <v>31</v>
      </c>
      <c r="C9029" s="6" t="s">
        <v>31</v>
      </c>
      <c r="D9029" s="6" t="s">
        <v>31</v>
      </c>
      <c r="E9029" s="6" t="s">
        <v>31</v>
      </c>
    </row>
    <row r="9030" spans="1:5" ht="12" x14ac:dyDescent="0.2">
      <c r="A9030" s="6" t="s">
        <v>4235</v>
      </c>
      <c r="B9030" s="9">
        <v>0</v>
      </c>
      <c r="C9030" s="9">
        <v>0</v>
      </c>
      <c r="D9030" s="9">
        <v>11.7</v>
      </c>
      <c r="E9030" s="9">
        <v>11.7</v>
      </c>
    </row>
    <row r="9031" spans="1:5" ht="12" x14ac:dyDescent="0.2">
      <c r="A9031" s="6" t="s">
        <v>1593</v>
      </c>
      <c r="B9031" s="6" t="s">
        <v>31</v>
      </c>
      <c r="C9031" s="6" t="s">
        <v>31</v>
      </c>
      <c r="D9031" s="6" t="s">
        <v>31</v>
      </c>
      <c r="E9031" s="6" t="s">
        <v>31</v>
      </c>
    </row>
    <row r="9032" spans="1:5" ht="12" x14ac:dyDescent="0.2">
      <c r="A9032" s="6" t="s">
        <v>1467</v>
      </c>
      <c r="B9032" s="9">
        <v>913.5</v>
      </c>
      <c r="C9032" s="9">
        <v>1386</v>
      </c>
      <c r="D9032" s="9">
        <v>777</v>
      </c>
      <c r="E9032" s="9">
        <v>3076.5</v>
      </c>
    </row>
    <row r="9033" spans="1:5" ht="12" x14ac:dyDescent="0.2">
      <c r="A9033" s="6" t="s">
        <v>31</v>
      </c>
      <c r="B9033" s="6" t="s">
        <v>31</v>
      </c>
      <c r="C9033" s="6" t="s">
        <v>31</v>
      </c>
      <c r="D9033" s="6" t="s">
        <v>31</v>
      </c>
      <c r="E9033" s="6" t="s">
        <v>31</v>
      </c>
    </row>
    <row r="9034" spans="1:5" ht="12" x14ac:dyDescent="0.2">
      <c r="A9034" s="6" t="s">
        <v>31</v>
      </c>
      <c r="B9034" s="6" t="s">
        <v>31</v>
      </c>
      <c r="C9034" s="6" t="s">
        <v>31</v>
      </c>
      <c r="D9034" s="6" t="s">
        <v>31</v>
      </c>
      <c r="E9034" s="6" t="s">
        <v>31</v>
      </c>
    </row>
    <row r="9035" spans="1:5" ht="12" x14ac:dyDescent="0.2">
      <c r="A9035" s="7" t="s">
        <v>4286</v>
      </c>
      <c r="B9035" s="8">
        <v>2448</v>
      </c>
      <c r="C9035" s="8">
        <v>4836</v>
      </c>
      <c r="D9035" s="8">
        <v>2264</v>
      </c>
      <c r="E9035" s="8">
        <v>9548</v>
      </c>
    </row>
    <row r="9036" spans="1:5" ht="12" x14ac:dyDescent="0.2">
      <c r="A9036" s="6" t="s">
        <v>4283</v>
      </c>
      <c r="B9036" s="6" t="s">
        <v>31</v>
      </c>
      <c r="C9036" s="6" t="s">
        <v>31</v>
      </c>
      <c r="D9036" s="6" t="s">
        <v>31</v>
      </c>
      <c r="E9036" s="6" t="s">
        <v>31</v>
      </c>
    </row>
    <row r="9037" spans="1:5" ht="12" x14ac:dyDescent="0.2">
      <c r="A9037" s="6" t="s">
        <v>31</v>
      </c>
      <c r="B9037" s="6" t="s">
        <v>31</v>
      </c>
      <c r="C9037" s="6" t="s">
        <v>31</v>
      </c>
      <c r="D9037" s="6" t="s">
        <v>31</v>
      </c>
      <c r="E9037" s="6" t="s">
        <v>31</v>
      </c>
    </row>
    <row r="9038" spans="1:5" ht="12" x14ac:dyDescent="0.2">
      <c r="A9038" s="6" t="s">
        <v>4284</v>
      </c>
      <c r="B9038" s="6" t="s">
        <v>31</v>
      </c>
      <c r="C9038" s="6" t="s">
        <v>31</v>
      </c>
      <c r="D9038" s="6" t="s">
        <v>31</v>
      </c>
      <c r="E9038" s="6" t="s">
        <v>31</v>
      </c>
    </row>
    <row r="9039" spans="1:5" ht="12" x14ac:dyDescent="0.2">
      <c r="A9039" s="6" t="s">
        <v>31</v>
      </c>
      <c r="B9039" s="6" t="s">
        <v>31</v>
      </c>
      <c r="C9039" s="6" t="s">
        <v>31</v>
      </c>
      <c r="D9039" s="6" t="s">
        <v>31</v>
      </c>
      <c r="E9039" s="6" t="s">
        <v>31</v>
      </c>
    </row>
    <row r="9040" spans="1:5" ht="12" x14ac:dyDescent="0.2">
      <c r="A9040" s="6" t="s">
        <v>1757</v>
      </c>
      <c r="B9040" s="6" t="s">
        <v>31</v>
      </c>
      <c r="C9040" s="6" t="s">
        <v>31</v>
      </c>
      <c r="D9040" s="6" t="s">
        <v>31</v>
      </c>
      <c r="E9040" s="6" t="s">
        <v>31</v>
      </c>
    </row>
    <row r="9041" spans="1:5" ht="12" x14ac:dyDescent="0.2">
      <c r="A9041" s="6" t="s">
        <v>31</v>
      </c>
      <c r="B9041" s="6" t="s">
        <v>31</v>
      </c>
      <c r="C9041" s="6" t="s">
        <v>31</v>
      </c>
      <c r="D9041" s="6" t="s">
        <v>31</v>
      </c>
      <c r="E9041" s="6" t="s">
        <v>31</v>
      </c>
    </row>
    <row r="9042" spans="1:5" ht="12" x14ac:dyDescent="0.2">
      <c r="A9042" s="6" t="s">
        <v>1349</v>
      </c>
      <c r="B9042" s="6" t="s">
        <v>31</v>
      </c>
      <c r="C9042" s="6" t="s">
        <v>31</v>
      </c>
      <c r="D9042" s="6" t="s">
        <v>31</v>
      </c>
      <c r="E9042" s="6" t="s">
        <v>31</v>
      </c>
    </row>
    <row r="9043" spans="1:5" ht="12" x14ac:dyDescent="0.2">
      <c r="A9043" s="6" t="s">
        <v>1350</v>
      </c>
      <c r="B9043" s="6" t="s">
        <v>31</v>
      </c>
      <c r="C9043" s="6" t="s">
        <v>31</v>
      </c>
      <c r="D9043" s="6" t="s">
        <v>31</v>
      </c>
      <c r="E9043" s="6" t="s">
        <v>31</v>
      </c>
    </row>
    <row r="9044" spans="1:5" ht="12" x14ac:dyDescent="0.2">
      <c r="A9044" s="6" t="s">
        <v>1351</v>
      </c>
      <c r="B9044" s="6" t="s">
        <v>31</v>
      </c>
      <c r="C9044" s="6" t="s">
        <v>31</v>
      </c>
      <c r="D9044" s="6" t="s">
        <v>31</v>
      </c>
      <c r="E9044" s="6" t="s">
        <v>31</v>
      </c>
    </row>
    <row r="9045" spans="1:5" ht="12" x14ac:dyDescent="0.2">
      <c r="A9045" s="6" t="s">
        <v>31</v>
      </c>
      <c r="B9045" s="6" t="s">
        <v>31</v>
      </c>
      <c r="C9045" s="6" t="s">
        <v>31</v>
      </c>
      <c r="D9045" s="6" t="s">
        <v>31</v>
      </c>
      <c r="E9045" s="6" t="s">
        <v>31</v>
      </c>
    </row>
    <row r="9046" spans="1:5" ht="12" x14ac:dyDescent="0.2">
      <c r="A9046" s="6" t="s">
        <v>4198</v>
      </c>
      <c r="B9046" s="6" t="s">
        <v>31</v>
      </c>
      <c r="C9046" s="6" t="s">
        <v>31</v>
      </c>
      <c r="D9046" s="6" t="s">
        <v>31</v>
      </c>
      <c r="E9046" s="6" t="s">
        <v>31</v>
      </c>
    </row>
    <row r="9047" spans="1:5" ht="12" x14ac:dyDescent="0.2">
      <c r="A9047" s="6" t="s">
        <v>4199</v>
      </c>
      <c r="B9047" s="6" t="s">
        <v>31</v>
      </c>
      <c r="C9047" s="6" t="s">
        <v>31</v>
      </c>
      <c r="D9047" s="6" t="s">
        <v>31</v>
      </c>
      <c r="E9047" s="6" t="s">
        <v>31</v>
      </c>
    </row>
    <row r="9048" spans="1:5" ht="12" x14ac:dyDescent="0.2">
      <c r="A9048" s="6" t="s">
        <v>1667</v>
      </c>
      <c r="B9048" s="6" t="s">
        <v>31</v>
      </c>
      <c r="C9048" s="6" t="s">
        <v>31</v>
      </c>
      <c r="D9048" s="6" t="s">
        <v>31</v>
      </c>
      <c r="E9048" s="6" t="s">
        <v>31</v>
      </c>
    </row>
    <row r="9049" spans="1:5" ht="12" x14ac:dyDescent="0.2">
      <c r="A9049" s="6" t="s">
        <v>1355</v>
      </c>
      <c r="B9049" s="6" t="s">
        <v>31</v>
      </c>
      <c r="C9049" s="6" t="s">
        <v>31</v>
      </c>
      <c r="D9049" s="6" t="s">
        <v>31</v>
      </c>
      <c r="E9049" s="6" t="s">
        <v>31</v>
      </c>
    </row>
    <row r="9050" spans="1:5" ht="12" x14ac:dyDescent="0.2">
      <c r="A9050" s="6" t="s">
        <v>1668</v>
      </c>
      <c r="B9050" s="6" t="s">
        <v>31</v>
      </c>
      <c r="C9050" s="6" t="s">
        <v>31</v>
      </c>
      <c r="D9050" s="6" t="s">
        <v>31</v>
      </c>
      <c r="E9050" s="6" t="s">
        <v>31</v>
      </c>
    </row>
    <row r="9051" spans="1:5" ht="12" x14ac:dyDescent="0.2">
      <c r="A9051" s="6" t="s">
        <v>4200</v>
      </c>
      <c r="B9051" s="6" t="s">
        <v>31</v>
      </c>
      <c r="C9051" s="6" t="s">
        <v>31</v>
      </c>
      <c r="D9051" s="6" t="s">
        <v>31</v>
      </c>
      <c r="E9051" s="6" t="s">
        <v>31</v>
      </c>
    </row>
    <row r="9052" spans="1:5" ht="12" x14ac:dyDescent="0.2">
      <c r="A9052" s="6" t="s">
        <v>4201</v>
      </c>
      <c r="B9052" s="9">
        <v>438</v>
      </c>
      <c r="C9052" s="9">
        <v>0</v>
      </c>
      <c r="D9052" s="9">
        <v>0</v>
      </c>
      <c r="E9052" s="9">
        <v>438</v>
      </c>
    </row>
    <row r="9053" spans="1:5" ht="12" x14ac:dyDescent="0.2">
      <c r="A9053" s="6" t="s">
        <v>1360</v>
      </c>
      <c r="B9053" s="6" t="s">
        <v>31</v>
      </c>
      <c r="C9053" s="6" t="s">
        <v>31</v>
      </c>
      <c r="D9053" s="6" t="s">
        <v>31</v>
      </c>
      <c r="E9053" s="6" t="s">
        <v>31</v>
      </c>
    </row>
    <row r="9054" spans="1:5" ht="12" x14ac:dyDescent="0.2">
      <c r="A9054" s="6" t="s">
        <v>4202</v>
      </c>
      <c r="B9054" s="9">
        <v>0</v>
      </c>
      <c r="C9054" s="9">
        <v>727.4</v>
      </c>
      <c r="D9054" s="9">
        <v>0</v>
      </c>
      <c r="E9054" s="9">
        <v>727.4</v>
      </c>
    </row>
    <row r="9055" spans="1:5" ht="12" x14ac:dyDescent="0.2">
      <c r="A9055" s="6" t="s">
        <v>1362</v>
      </c>
      <c r="B9055" s="6" t="s">
        <v>31</v>
      </c>
      <c r="C9055" s="6" t="s">
        <v>31</v>
      </c>
      <c r="D9055" s="6" t="s">
        <v>31</v>
      </c>
      <c r="E9055" s="6" t="s">
        <v>31</v>
      </c>
    </row>
    <row r="9056" spans="1:5" ht="12" x14ac:dyDescent="0.2">
      <c r="A9056" s="6" t="s">
        <v>4203</v>
      </c>
      <c r="B9056" s="9">
        <v>0</v>
      </c>
      <c r="C9056" s="9">
        <v>0</v>
      </c>
      <c r="D9056" s="9">
        <v>427.3</v>
      </c>
      <c r="E9056" s="9">
        <v>427.3</v>
      </c>
    </row>
    <row r="9057" spans="1:5" ht="12" x14ac:dyDescent="0.2">
      <c r="A9057" s="6" t="s">
        <v>1364</v>
      </c>
      <c r="B9057" s="6" t="s">
        <v>31</v>
      </c>
      <c r="C9057" s="6" t="s">
        <v>31</v>
      </c>
      <c r="D9057" s="6" t="s">
        <v>31</v>
      </c>
      <c r="E9057" s="6" t="s">
        <v>31</v>
      </c>
    </row>
    <row r="9058" spans="1:5" ht="12" x14ac:dyDescent="0.2">
      <c r="A9058" s="6" t="s">
        <v>1365</v>
      </c>
      <c r="B9058" s="9">
        <v>438</v>
      </c>
      <c r="C9058" s="9">
        <v>727.4</v>
      </c>
      <c r="D9058" s="9">
        <v>427.3</v>
      </c>
      <c r="E9058" s="9">
        <v>1592.7</v>
      </c>
    </row>
    <row r="9059" spans="1:5" ht="12" x14ac:dyDescent="0.2">
      <c r="A9059" s="6" t="s">
        <v>31</v>
      </c>
      <c r="B9059" s="6" t="s">
        <v>31</v>
      </c>
      <c r="C9059" s="6" t="s">
        <v>31</v>
      </c>
      <c r="D9059" s="6" t="s">
        <v>31</v>
      </c>
      <c r="E9059" s="6" t="s">
        <v>31</v>
      </c>
    </row>
    <row r="9060" spans="1:5" ht="12" x14ac:dyDescent="0.2">
      <c r="A9060" s="6" t="s">
        <v>31</v>
      </c>
      <c r="B9060" s="6" t="s">
        <v>31</v>
      </c>
      <c r="C9060" s="6" t="s">
        <v>31</v>
      </c>
      <c r="D9060" s="6" t="s">
        <v>31</v>
      </c>
      <c r="E9060" s="6" t="s">
        <v>31</v>
      </c>
    </row>
    <row r="9061" spans="1:5" ht="12" x14ac:dyDescent="0.2">
      <c r="A9061" s="6" t="s">
        <v>4237</v>
      </c>
      <c r="B9061" s="6" t="s">
        <v>31</v>
      </c>
      <c r="C9061" s="6" t="s">
        <v>31</v>
      </c>
      <c r="D9061" s="6" t="s">
        <v>31</v>
      </c>
      <c r="E9061" s="6" t="s">
        <v>31</v>
      </c>
    </row>
    <row r="9062" spans="1:5" ht="12" x14ac:dyDescent="0.2">
      <c r="A9062" s="6" t="s">
        <v>4238</v>
      </c>
      <c r="B9062" s="6" t="s">
        <v>31</v>
      </c>
      <c r="C9062" s="6" t="s">
        <v>31</v>
      </c>
      <c r="D9062" s="6" t="s">
        <v>31</v>
      </c>
      <c r="E9062" s="6" t="s">
        <v>31</v>
      </c>
    </row>
    <row r="9063" spans="1:5" ht="12" x14ac:dyDescent="0.2">
      <c r="A9063" s="6" t="s">
        <v>1806</v>
      </c>
      <c r="B9063" s="6" t="s">
        <v>31</v>
      </c>
      <c r="C9063" s="6" t="s">
        <v>31</v>
      </c>
      <c r="D9063" s="6" t="s">
        <v>31</v>
      </c>
      <c r="E9063" s="6" t="s">
        <v>31</v>
      </c>
    </row>
    <row r="9064" spans="1:5" ht="12" x14ac:dyDescent="0.2">
      <c r="A9064" s="6" t="s">
        <v>4239</v>
      </c>
      <c r="B9064" s="6" t="s">
        <v>31</v>
      </c>
      <c r="C9064" s="6" t="s">
        <v>31</v>
      </c>
      <c r="D9064" s="6" t="s">
        <v>31</v>
      </c>
      <c r="E9064" s="6" t="s">
        <v>31</v>
      </c>
    </row>
    <row r="9065" spans="1:5" ht="12" x14ac:dyDescent="0.2">
      <c r="A9065" s="6" t="s">
        <v>4240</v>
      </c>
      <c r="B9065" s="9">
        <v>428.8</v>
      </c>
      <c r="C9065" s="9">
        <v>0</v>
      </c>
      <c r="D9065" s="9">
        <v>0</v>
      </c>
      <c r="E9065" s="9">
        <v>428.8</v>
      </c>
    </row>
    <row r="9066" spans="1:5" ht="12" x14ac:dyDescent="0.2">
      <c r="A9066" s="6" t="s">
        <v>1809</v>
      </c>
      <c r="B9066" s="6" t="s">
        <v>31</v>
      </c>
      <c r="C9066" s="6" t="s">
        <v>31</v>
      </c>
      <c r="D9066" s="6" t="s">
        <v>31</v>
      </c>
      <c r="E9066" s="6" t="s">
        <v>31</v>
      </c>
    </row>
    <row r="9067" spans="1:5" ht="12" x14ac:dyDescent="0.2">
      <c r="A9067" s="6" t="s">
        <v>4241</v>
      </c>
      <c r="B9067" s="9">
        <v>0</v>
      </c>
      <c r="C9067" s="9">
        <v>1709.7</v>
      </c>
      <c r="D9067" s="9">
        <v>0</v>
      </c>
      <c r="E9067" s="9">
        <v>1709.7</v>
      </c>
    </row>
    <row r="9068" spans="1:5" ht="12" x14ac:dyDescent="0.2">
      <c r="A9068" s="6" t="s">
        <v>1811</v>
      </c>
      <c r="B9068" s="6" t="s">
        <v>31</v>
      </c>
      <c r="C9068" s="6" t="s">
        <v>31</v>
      </c>
      <c r="D9068" s="6" t="s">
        <v>31</v>
      </c>
      <c r="E9068" s="6" t="s">
        <v>31</v>
      </c>
    </row>
    <row r="9069" spans="1:5" ht="12" x14ac:dyDescent="0.2">
      <c r="A9069" s="6" t="s">
        <v>4242</v>
      </c>
      <c r="B9069" s="9">
        <v>0</v>
      </c>
      <c r="C9069" s="9">
        <v>0</v>
      </c>
      <c r="D9069" s="9">
        <v>492.3</v>
      </c>
      <c r="E9069" s="9">
        <v>492.3</v>
      </c>
    </row>
    <row r="9070" spans="1:5" ht="12" x14ac:dyDescent="0.2">
      <c r="A9070" s="6" t="s">
        <v>1813</v>
      </c>
      <c r="B9070" s="6" t="s">
        <v>31</v>
      </c>
      <c r="C9070" s="6" t="s">
        <v>31</v>
      </c>
      <c r="D9070" s="6" t="s">
        <v>31</v>
      </c>
      <c r="E9070" s="6" t="s">
        <v>31</v>
      </c>
    </row>
    <row r="9071" spans="1:5" ht="12" x14ac:dyDescent="0.2">
      <c r="A9071" s="6" t="s">
        <v>1503</v>
      </c>
      <c r="B9071" s="9">
        <v>428.8</v>
      </c>
      <c r="C9071" s="9">
        <v>1709.7</v>
      </c>
      <c r="D9071" s="9">
        <v>492.3</v>
      </c>
      <c r="E9071" s="9">
        <v>2630.8</v>
      </c>
    </row>
    <row r="9072" spans="1:5" ht="12" x14ac:dyDescent="0.2">
      <c r="A9072" s="6" t="s">
        <v>31</v>
      </c>
      <c r="B9072" s="6" t="s">
        <v>31</v>
      </c>
      <c r="C9072" s="6" t="s">
        <v>31</v>
      </c>
      <c r="D9072" s="6" t="s">
        <v>31</v>
      </c>
      <c r="E9072" s="6" t="s">
        <v>31</v>
      </c>
    </row>
    <row r="9073" spans="1:5" ht="12" x14ac:dyDescent="0.2">
      <c r="A9073" s="6" t="s">
        <v>31</v>
      </c>
      <c r="B9073" s="6" t="s">
        <v>31</v>
      </c>
      <c r="C9073" s="6" t="s">
        <v>31</v>
      </c>
      <c r="D9073" s="6" t="s">
        <v>31</v>
      </c>
      <c r="E9073" s="6" t="s">
        <v>31</v>
      </c>
    </row>
    <row r="9074" spans="1:5" ht="12" x14ac:dyDescent="0.2">
      <c r="A9074" s="6" t="s">
        <v>4210</v>
      </c>
      <c r="B9074" s="6" t="s">
        <v>31</v>
      </c>
      <c r="C9074" s="6" t="s">
        <v>31</v>
      </c>
      <c r="D9074" s="6" t="s">
        <v>31</v>
      </c>
      <c r="E9074" s="6" t="s">
        <v>31</v>
      </c>
    </row>
    <row r="9075" spans="1:5" ht="12" x14ac:dyDescent="0.2">
      <c r="A9075" s="6" t="s">
        <v>4211</v>
      </c>
      <c r="B9075" s="6" t="s">
        <v>31</v>
      </c>
      <c r="C9075" s="6" t="s">
        <v>31</v>
      </c>
      <c r="D9075" s="6" t="s">
        <v>31</v>
      </c>
      <c r="E9075" s="6" t="s">
        <v>31</v>
      </c>
    </row>
    <row r="9076" spans="1:5" ht="12" x14ac:dyDescent="0.2">
      <c r="A9076" s="6" t="s">
        <v>1578</v>
      </c>
      <c r="B9076" s="6" t="s">
        <v>31</v>
      </c>
      <c r="C9076" s="6" t="s">
        <v>31</v>
      </c>
      <c r="D9076" s="6" t="s">
        <v>31</v>
      </c>
      <c r="E9076" s="6" t="s">
        <v>31</v>
      </c>
    </row>
    <row r="9077" spans="1:5" ht="12" x14ac:dyDescent="0.2">
      <c r="A9077" s="6" t="s">
        <v>4243</v>
      </c>
      <c r="B9077" s="6" t="s">
        <v>31</v>
      </c>
      <c r="C9077" s="6" t="s">
        <v>31</v>
      </c>
      <c r="D9077" s="6" t="s">
        <v>31</v>
      </c>
      <c r="E9077" s="6" t="s">
        <v>31</v>
      </c>
    </row>
    <row r="9078" spans="1:5" ht="12" x14ac:dyDescent="0.2">
      <c r="A9078" s="6" t="s">
        <v>4244</v>
      </c>
      <c r="B9078" s="6" t="s">
        <v>31</v>
      </c>
      <c r="C9078" s="6" t="s">
        <v>31</v>
      </c>
      <c r="D9078" s="6" t="s">
        <v>31</v>
      </c>
      <c r="E9078" s="6" t="s">
        <v>31</v>
      </c>
    </row>
    <row r="9079" spans="1:5" ht="12" x14ac:dyDescent="0.2">
      <c r="A9079" s="6" t="s">
        <v>1581</v>
      </c>
      <c r="B9079" s="6" t="s">
        <v>31</v>
      </c>
      <c r="C9079" s="6" t="s">
        <v>31</v>
      </c>
      <c r="D9079" s="6" t="s">
        <v>31</v>
      </c>
      <c r="E9079" s="6" t="s">
        <v>31</v>
      </c>
    </row>
    <row r="9080" spans="1:5" ht="12" x14ac:dyDescent="0.2">
      <c r="A9080" s="6" t="s">
        <v>4214</v>
      </c>
      <c r="B9080" s="6" t="s">
        <v>31</v>
      </c>
      <c r="C9080" s="6" t="s">
        <v>31</v>
      </c>
      <c r="D9080" s="6" t="s">
        <v>31</v>
      </c>
      <c r="E9080" s="6" t="s">
        <v>31</v>
      </c>
    </row>
    <row r="9081" spans="1:5" ht="12" x14ac:dyDescent="0.2">
      <c r="A9081" s="6" t="s">
        <v>4245</v>
      </c>
      <c r="B9081" s="6" t="s">
        <v>31</v>
      </c>
      <c r="C9081" s="6" t="s">
        <v>31</v>
      </c>
      <c r="D9081" s="6" t="s">
        <v>31</v>
      </c>
      <c r="E9081" s="6" t="s">
        <v>31</v>
      </c>
    </row>
    <row r="9082" spans="1:5" ht="12" x14ac:dyDescent="0.2">
      <c r="A9082" s="6" t="s">
        <v>4246</v>
      </c>
      <c r="B9082" s="6" t="s">
        <v>31</v>
      </c>
      <c r="C9082" s="6" t="s">
        <v>31</v>
      </c>
      <c r="D9082" s="6" t="s">
        <v>31</v>
      </c>
      <c r="E9082" s="6" t="s">
        <v>31</v>
      </c>
    </row>
    <row r="9083" spans="1:5" ht="12" x14ac:dyDescent="0.2">
      <c r="A9083" s="6" t="s">
        <v>4247</v>
      </c>
      <c r="B9083" s="9">
        <v>1581.5</v>
      </c>
      <c r="C9083" s="9">
        <v>0</v>
      </c>
      <c r="D9083" s="9">
        <v>0</v>
      </c>
      <c r="E9083" s="9">
        <v>1581.5</v>
      </c>
    </row>
    <row r="9084" spans="1:5" ht="12" x14ac:dyDescent="0.2">
      <c r="A9084" s="6" t="s">
        <v>1586</v>
      </c>
      <c r="B9084" s="6" t="s">
        <v>31</v>
      </c>
      <c r="C9084" s="6" t="s">
        <v>31</v>
      </c>
      <c r="D9084" s="6" t="s">
        <v>31</v>
      </c>
      <c r="E9084" s="6" t="s">
        <v>31</v>
      </c>
    </row>
    <row r="9085" spans="1:5" ht="12" x14ac:dyDescent="0.2">
      <c r="A9085" s="6" t="s">
        <v>4248</v>
      </c>
      <c r="B9085" s="9">
        <v>0</v>
      </c>
      <c r="C9085" s="9">
        <v>2399.6</v>
      </c>
      <c r="D9085" s="9">
        <v>0</v>
      </c>
      <c r="E9085" s="9">
        <v>2399.6</v>
      </c>
    </row>
    <row r="9086" spans="1:5" ht="12" x14ac:dyDescent="0.2">
      <c r="A9086" s="6" t="s">
        <v>1588</v>
      </c>
      <c r="B9086" s="6" t="s">
        <v>31</v>
      </c>
      <c r="C9086" s="6" t="s">
        <v>31</v>
      </c>
      <c r="D9086" s="6" t="s">
        <v>31</v>
      </c>
      <c r="E9086" s="6" t="s">
        <v>31</v>
      </c>
    </row>
    <row r="9087" spans="1:5" ht="12" x14ac:dyDescent="0.2">
      <c r="A9087" s="6" t="s">
        <v>4249</v>
      </c>
      <c r="B9087" s="9">
        <v>0</v>
      </c>
      <c r="C9087" s="9">
        <v>0</v>
      </c>
      <c r="D9087" s="9">
        <v>1325</v>
      </c>
      <c r="E9087" s="9">
        <v>1325</v>
      </c>
    </row>
    <row r="9088" spans="1:5" ht="12" x14ac:dyDescent="0.2">
      <c r="A9088" s="6" t="s">
        <v>1590</v>
      </c>
      <c r="B9088" s="6" t="s">
        <v>31</v>
      </c>
      <c r="C9088" s="6" t="s">
        <v>31</v>
      </c>
      <c r="D9088" s="6" t="s">
        <v>31</v>
      </c>
      <c r="E9088" s="6" t="s">
        <v>31</v>
      </c>
    </row>
    <row r="9089" spans="1:5" ht="12" x14ac:dyDescent="0.2">
      <c r="A9089" s="6" t="s">
        <v>1591</v>
      </c>
      <c r="B9089" s="6" t="s">
        <v>31</v>
      </c>
      <c r="C9089" s="6" t="s">
        <v>31</v>
      </c>
      <c r="D9089" s="6" t="s">
        <v>31</v>
      </c>
      <c r="E9089" s="6" t="s">
        <v>31</v>
      </c>
    </row>
    <row r="9090" spans="1:5" ht="12" x14ac:dyDescent="0.2">
      <c r="A9090" s="6" t="s">
        <v>4250</v>
      </c>
      <c r="B9090" s="9">
        <v>0</v>
      </c>
      <c r="C9090" s="9">
        <v>0</v>
      </c>
      <c r="D9090" s="9">
        <v>20.2</v>
      </c>
      <c r="E9090" s="9">
        <v>20.2</v>
      </c>
    </row>
    <row r="9091" spans="1:5" ht="12" x14ac:dyDescent="0.2">
      <c r="A9091" s="6" t="s">
        <v>1593</v>
      </c>
      <c r="B9091" s="6" t="s">
        <v>31</v>
      </c>
      <c r="C9091" s="6" t="s">
        <v>31</v>
      </c>
      <c r="D9091" s="6" t="s">
        <v>31</v>
      </c>
      <c r="E9091" s="6" t="s">
        <v>31</v>
      </c>
    </row>
    <row r="9092" spans="1:5" ht="12" x14ac:dyDescent="0.2">
      <c r="A9092" s="6" t="s">
        <v>1467</v>
      </c>
      <c r="B9092" s="9">
        <v>1581.5</v>
      </c>
      <c r="C9092" s="9">
        <v>2399.6</v>
      </c>
      <c r="D9092" s="9">
        <v>1345.2</v>
      </c>
      <c r="E9092" s="9">
        <v>5326.3</v>
      </c>
    </row>
    <row r="9093" spans="1:5" ht="12" x14ac:dyDescent="0.2">
      <c r="A9093" s="6" t="s">
        <v>31</v>
      </c>
      <c r="B9093" s="6" t="s">
        <v>31</v>
      </c>
      <c r="C9093" s="6" t="s">
        <v>31</v>
      </c>
      <c r="D9093" s="6" t="s">
        <v>31</v>
      </c>
      <c r="E9093" s="6" t="s">
        <v>31</v>
      </c>
    </row>
    <row r="9094" spans="1:5" ht="12" x14ac:dyDescent="0.2">
      <c r="A9094" s="6" t="s">
        <v>31</v>
      </c>
      <c r="B9094" s="6" t="s">
        <v>31</v>
      </c>
      <c r="C9094" s="6" t="s">
        <v>31</v>
      </c>
      <c r="D9094" s="6" t="s">
        <v>31</v>
      </c>
      <c r="E9094" s="6" t="s">
        <v>31</v>
      </c>
    </row>
    <row r="9095" spans="1:5" ht="12" x14ac:dyDescent="0.2">
      <c r="A9095" s="7" t="s">
        <v>4287</v>
      </c>
      <c r="B9095" s="8">
        <v>1881</v>
      </c>
      <c r="C9095" s="8">
        <v>3228</v>
      </c>
      <c r="D9095" s="8">
        <v>1743</v>
      </c>
      <c r="E9095" s="8">
        <v>6852</v>
      </c>
    </row>
    <row r="9096" spans="1:5" ht="12" x14ac:dyDescent="0.2">
      <c r="A9096" s="6" t="s">
        <v>4283</v>
      </c>
      <c r="B9096" s="6" t="s">
        <v>31</v>
      </c>
      <c r="C9096" s="6" t="s">
        <v>31</v>
      </c>
      <c r="D9096" s="6" t="s">
        <v>31</v>
      </c>
      <c r="E9096" s="6" t="s">
        <v>31</v>
      </c>
    </row>
    <row r="9097" spans="1:5" ht="12" x14ac:dyDescent="0.2">
      <c r="A9097" s="6" t="s">
        <v>31</v>
      </c>
      <c r="B9097" s="6" t="s">
        <v>31</v>
      </c>
      <c r="C9097" s="6" t="s">
        <v>31</v>
      </c>
      <c r="D9097" s="6" t="s">
        <v>31</v>
      </c>
      <c r="E9097" s="6" t="s">
        <v>31</v>
      </c>
    </row>
    <row r="9098" spans="1:5" ht="12" x14ac:dyDescent="0.2">
      <c r="A9098" s="6" t="s">
        <v>4284</v>
      </c>
      <c r="B9098" s="6" t="s">
        <v>31</v>
      </c>
      <c r="C9098" s="6" t="s">
        <v>31</v>
      </c>
      <c r="D9098" s="6" t="s">
        <v>31</v>
      </c>
      <c r="E9098" s="6" t="s">
        <v>31</v>
      </c>
    </row>
    <row r="9099" spans="1:5" ht="12" x14ac:dyDescent="0.2">
      <c r="A9099" s="6" t="s">
        <v>31</v>
      </c>
      <c r="B9099" s="6" t="s">
        <v>31</v>
      </c>
      <c r="C9099" s="6" t="s">
        <v>31</v>
      </c>
      <c r="D9099" s="6" t="s">
        <v>31</v>
      </c>
      <c r="E9099" s="6" t="s">
        <v>31</v>
      </c>
    </row>
    <row r="9100" spans="1:5" ht="12" x14ac:dyDescent="0.2">
      <c r="A9100" s="6" t="s">
        <v>1757</v>
      </c>
      <c r="B9100" s="6" t="s">
        <v>31</v>
      </c>
      <c r="C9100" s="6" t="s">
        <v>31</v>
      </c>
      <c r="D9100" s="6" t="s">
        <v>31</v>
      </c>
      <c r="E9100" s="6" t="s">
        <v>31</v>
      </c>
    </row>
    <row r="9101" spans="1:5" ht="12" x14ac:dyDescent="0.2">
      <c r="A9101" s="6" t="s">
        <v>31</v>
      </c>
      <c r="B9101" s="6" t="s">
        <v>31</v>
      </c>
      <c r="C9101" s="6" t="s">
        <v>31</v>
      </c>
      <c r="D9101" s="6" t="s">
        <v>31</v>
      </c>
      <c r="E9101" s="6" t="s">
        <v>31</v>
      </c>
    </row>
    <row r="9102" spans="1:5" ht="12" x14ac:dyDescent="0.2">
      <c r="A9102" s="6" t="s">
        <v>1349</v>
      </c>
      <c r="B9102" s="6" t="s">
        <v>31</v>
      </c>
      <c r="C9102" s="6" t="s">
        <v>31</v>
      </c>
      <c r="D9102" s="6" t="s">
        <v>31</v>
      </c>
      <c r="E9102" s="6" t="s">
        <v>31</v>
      </c>
    </row>
    <row r="9103" spans="1:5" ht="12" x14ac:dyDescent="0.2">
      <c r="A9103" s="6" t="s">
        <v>1350</v>
      </c>
      <c r="B9103" s="6" t="s">
        <v>31</v>
      </c>
      <c r="C9103" s="6" t="s">
        <v>31</v>
      </c>
      <c r="D9103" s="6" t="s">
        <v>31</v>
      </c>
      <c r="E9103" s="6" t="s">
        <v>31</v>
      </c>
    </row>
    <row r="9104" spans="1:5" ht="12" x14ac:dyDescent="0.2">
      <c r="A9104" s="6" t="s">
        <v>1351</v>
      </c>
      <c r="B9104" s="6" t="s">
        <v>31</v>
      </c>
      <c r="C9104" s="6" t="s">
        <v>31</v>
      </c>
      <c r="D9104" s="6" t="s">
        <v>31</v>
      </c>
      <c r="E9104" s="6" t="s">
        <v>31</v>
      </c>
    </row>
    <row r="9105" spans="1:5" ht="12" x14ac:dyDescent="0.2">
      <c r="A9105" s="6" t="s">
        <v>31</v>
      </c>
      <c r="B9105" s="6" t="s">
        <v>31</v>
      </c>
      <c r="C9105" s="6" t="s">
        <v>31</v>
      </c>
      <c r="D9105" s="6" t="s">
        <v>31</v>
      </c>
      <c r="E9105" s="6" t="s">
        <v>31</v>
      </c>
    </row>
    <row r="9106" spans="1:5" ht="12" x14ac:dyDescent="0.2">
      <c r="A9106" s="6" t="s">
        <v>4252</v>
      </c>
      <c r="B9106" s="6" t="s">
        <v>31</v>
      </c>
      <c r="C9106" s="6" t="s">
        <v>31</v>
      </c>
      <c r="D9106" s="6" t="s">
        <v>31</v>
      </c>
      <c r="E9106" s="6" t="s">
        <v>31</v>
      </c>
    </row>
    <row r="9107" spans="1:5" ht="12" x14ac:dyDescent="0.2">
      <c r="A9107" s="6" t="s">
        <v>4199</v>
      </c>
      <c r="B9107" s="6" t="s">
        <v>31</v>
      </c>
      <c r="C9107" s="6" t="s">
        <v>31</v>
      </c>
      <c r="D9107" s="6" t="s">
        <v>31</v>
      </c>
      <c r="E9107" s="6" t="s">
        <v>31</v>
      </c>
    </row>
    <row r="9108" spans="1:5" ht="12" x14ac:dyDescent="0.2">
      <c r="A9108" s="6" t="s">
        <v>1557</v>
      </c>
      <c r="B9108" s="6" t="s">
        <v>31</v>
      </c>
      <c r="C9108" s="6" t="s">
        <v>31</v>
      </c>
      <c r="D9108" s="6" t="s">
        <v>31</v>
      </c>
      <c r="E9108" s="6" t="s">
        <v>31</v>
      </c>
    </row>
    <row r="9109" spans="1:5" ht="12" x14ac:dyDescent="0.2">
      <c r="A9109" s="6" t="s">
        <v>1370</v>
      </c>
      <c r="B9109" s="6" t="s">
        <v>31</v>
      </c>
      <c r="C9109" s="6" t="s">
        <v>31</v>
      </c>
      <c r="D9109" s="6" t="s">
        <v>31</v>
      </c>
      <c r="E9109" s="6" t="s">
        <v>31</v>
      </c>
    </row>
    <row r="9110" spans="1:5" ht="12" x14ac:dyDescent="0.2">
      <c r="A9110" s="6" t="s">
        <v>1558</v>
      </c>
      <c r="B9110" s="6" t="s">
        <v>31</v>
      </c>
      <c r="C9110" s="6" t="s">
        <v>31</v>
      </c>
      <c r="D9110" s="6" t="s">
        <v>31</v>
      </c>
      <c r="E9110" s="6" t="s">
        <v>31</v>
      </c>
    </row>
    <row r="9111" spans="1:5" ht="12" x14ac:dyDescent="0.2">
      <c r="A9111" s="6" t="s">
        <v>1637</v>
      </c>
      <c r="B9111" s="6" t="s">
        <v>31</v>
      </c>
      <c r="C9111" s="6" t="s">
        <v>31</v>
      </c>
      <c r="D9111" s="6" t="s">
        <v>31</v>
      </c>
      <c r="E9111" s="6" t="s">
        <v>31</v>
      </c>
    </row>
    <row r="9112" spans="1:5" ht="12" x14ac:dyDescent="0.2">
      <c r="A9112" s="6" t="s">
        <v>1638</v>
      </c>
      <c r="B9112" s="9">
        <v>438.4</v>
      </c>
      <c r="C9112" s="9">
        <v>0</v>
      </c>
      <c r="D9112" s="9">
        <v>0</v>
      </c>
      <c r="E9112" s="9">
        <v>438.4</v>
      </c>
    </row>
    <row r="9113" spans="1:5" ht="12" x14ac:dyDescent="0.2">
      <c r="A9113" s="6" t="s">
        <v>1375</v>
      </c>
      <c r="B9113" s="6" t="s">
        <v>31</v>
      </c>
      <c r="C9113" s="6" t="s">
        <v>31</v>
      </c>
      <c r="D9113" s="6" t="s">
        <v>31</v>
      </c>
      <c r="E9113" s="6" t="s">
        <v>31</v>
      </c>
    </row>
    <row r="9114" spans="1:5" ht="12" x14ac:dyDescent="0.2">
      <c r="A9114" s="6" t="s">
        <v>1639</v>
      </c>
      <c r="B9114" s="9">
        <v>0</v>
      </c>
      <c r="C9114" s="9">
        <v>437.6</v>
      </c>
      <c r="D9114" s="9">
        <v>0</v>
      </c>
      <c r="E9114" s="9">
        <v>437.6</v>
      </c>
    </row>
    <row r="9115" spans="1:5" ht="12" x14ac:dyDescent="0.2">
      <c r="A9115" s="6" t="s">
        <v>1377</v>
      </c>
      <c r="B9115" s="6" t="s">
        <v>31</v>
      </c>
      <c r="C9115" s="6" t="s">
        <v>31</v>
      </c>
      <c r="D9115" s="6" t="s">
        <v>31</v>
      </c>
      <c r="E9115" s="6" t="s">
        <v>31</v>
      </c>
    </row>
    <row r="9116" spans="1:5" ht="12" x14ac:dyDescent="0.2">
      <c r="A9116" s="6" t="s">
        <v>1640</v>
      </c>
      <c r="B9116" s="9">
        <v>0</v>
      </c>
      <c r="C9116" s="9">
        <v>0</v>
      </c>
      <c r="D9116" s="9">
        <v>346.1</v>
      </c>
      <c r="E9116" s="9">
        <v>346.1</v>
      </c>
    </row>
    <row r="9117" spans="1:5" ht="12" x14ac:dyDescent="0.2">
      <c r="A9117" s="6" t="s">
        <v>1379</v>
      </c>
      <c r="B9117" s="6" t="s">
        <v>31</v>
      </c>
      <c r="C9117" s="6" t="s">
        <v>31</v>
      </c>
      <c r="D9117" s="6" t="s">
        <v>31</v>
      </c>
      <c r="E9117" s="6" t="s">
        <v>31</v>
      </c>
    </row>
    <row r="9118" spans="1:5" ht="12" x14ac:dyDescent="0.2">
      <c r="A9118" s="6" t="s">
        <v>1365</v>
      </c>
      <c r="B9118" s="9">
        <v>438.4</v>
      </c>
      <c r="C9118" s="9">
        <v>437.6</v>
      </c>
      <c r="D9118" s="9">
        <v>346.1</v>
      </c>
      <c r="E9118" s="9">
        <v>1222.0999999999999</v>
      </c>
    </row>
    <row r="9119" spans="1:5" ht="12" x14ac:dyDescent="0.2">
      <c r="A9119" s="6" t="s">
        <v>31</v>
      </c>
      <c r="B9119" s="6" t="s">
        <v>31</v>
      </c>
      <c r="C9119" s="6" t="s">
        <v>31</v>
      </c>
      <c r="D9119" s="6" t="s">
        <v>31</v>
      </c>
      <c r="E9119" s="6" t="s">
        <v>31</v>
      </c>
    </row>
    <row r="9120" spans="1:5" ht="12" x14ac:dyDescent="0.2">
      <c r="A9120" s="6" t="s">
        <v>31</v>
      </c>
      <c r="B9120" s="6" t="s">
        <v>31</v>
      </c>
      <c r="C9120" s="6" t="s">
        <v>31</v>
      </c>
      <c r="D9120" s="6" t="s">
        <v>31</v>
      </c>
      <c r="E9120" s="6" t="s">
        <v>31</v>
      </c>
    </row>
    <row r="9121" spans="1:5" ht="12" x14ac:dyDescent="0.2">
      <c r="A9121" s="6" t="s">
        <v>4204</v>
      </c>
      <c r="B9121" s="6" t="s">
        <v>31</v>
      </c>
      <c r="C9121" s="6" t="s">
        <v>31</v>
      </c>
      <c r="D9121" s="6" t="s">
        <v>31</v>
      </c>
      <c r="E9121" s="6" t="s">
        <v>31</v>
      </c>
    </row>
    <row r="9122" spans="1:5" ht="12" x14ac:dyDescent="0.2">
      <c r="A9122" s="6" t="s">
        <v>4205</v>
      </c>
      <c r="B9122" s="6" t="s">
        <v>31</v>
      </c>
      <c r="C9122" s="6" t="s">
        <v>31</v>
      </c>
      <c r="D9122" s="6" t="s">
        <v>31</v>
      </c>
      <c r="E9122" s="6" t="s">
        <v>31</v>
      </c>
    </row>
    <row r="9123" spans="1:5" ht="12" x14ac:dyDescent="0.2">
      <c r="A9123" s="6" t="s">
        <v>1680</v>
      </c>
      <c r="B9123" s="6" t="s">
        <v>31</v>
      </c>
      <c r="C9123" s="6" t="s">
        <v>31</v>
      </c>
      <c r="D9123" s="6" t="s">
        <v>31</v>
      </c>
      <c r="E9123" s="6" t="s">
        <v>31</v>
      </c>
    </row>
    <row r="9124" spans="1:5" ht="12" x14ac:dyDescent="0.2">
      <c r="A9124" s="6" t="s">
        <v>4206</v>
      </c>
      <c r="B9124" s="6" t="s">
        <v>31</v>
      </c>
      <c r="C9124" s="6" t="s">
        <v>31</v>
      </c>
      <c r="D9124" s="6" t="s">
        <v>31</v>
      </c>
      <c r="E9124" s="6" t="s">
        <v>31</v>
      </c>
    </row>
    <row r="9125" spans="1:5" ht="12" x14ac:dyDescent="0.2">
      <c r="A9125" s="6" t="s">
        <v>4207</v>
      </c>
      <c r="B9125" s="9">
        <v>319</v>
      </c>
      <c r="C9125" s="9">
        <v>0</v>
      </c>
      <c r="D9125" s="9">
        <v>0</v>
      </c>
      <c r="E9125" s="9">
        <v>319</v>
      </c>
    </row>
    <row r="9126" spans="1:5" ht="12" x14ac:dyDescent="0.2">
      <c r="A9126" s="6" t="s">
        <v>1683</v>
      </c>
      <c r="B9126" s="6" t="s">
        <v>31</v>
      </c>
      <c r="C9126" s="6" t="s">
        <v>31</v>
      </c>
      <c r="D9126" s="6" t="s">
        <v>31</v>
      </c>
      <c r="E9126" s="6" t="s">
        <v>31</v>
      </c>
    </row>
    <row r="9127" spans="1:5" ht="12" x14ac:dyDescent="0.2">
      <c r="A9127" s="6" t="s">
        <v>4208</v>
      </c>
      <c r="B9127" s="9">
        <v>0</v>
      </c>
      <c r="C9127" s="9">
        <v>1085.5</v>
      </c>
      <c r="D9127" s="9">
        <v>0</v>
      </c>
      <c r="E9127" s="9">
        <v>1085.5</v>
      </c>
    </row>
    <row r="9128" spans="1:5" ht="12" x14ac:dyDescent="0.2">
      <c r="A9128" s="6" t="s">
        <v>1685</v>
      </c>
      <c r="B9128" s="6" t="s">
        <v>31</v>
      </c>
      <c r="C9128" s="6" t="s">
        <v>31</v>
      </c>
      <c r="D9128" s="6" t="s">
        <v>31</v>
      </c>
      <c r="E9128" s="6" t="s">
        <v>31</v>
      </c>
    </row>
    <row r="9129" spans="1:5" ht="12" x14ac:dyDescent="0.2">
      <c r="A9129" s="6" t="s">
        <v>4209</v>
      </c>
      <c r="B9129" s="9">
        <v>0</v>
      </c>
      <c r="C9129" s="9">
        <v>0</v>
      </c>
      <c r="D9129" s="9">
        <v>441.4</v>
      </c>
      <c r="E9129" s="9">
        <v>441.4</v>
      </c>
    </row>
    <row r="9130" spans="1:5" ht="12" x14ac:dyDescent="0.2">
      <c r="A9130" s="6" t="s">
        <v>1687</v>
      </c>
      <c r="B9130" s="6" t="s">
        <v>31</v>
      </c>
      <c r="C9130" s="6" t="s">
        <v>31</v>
      </c>
      <c r="D9130" s="6" t="s">
        <v>31</v>
      </c>
      <c r="E9130" s="6" t="s">
        <v>31</v>
      </c>
    </row>
    <row r="9131" spans="1:5" ht="12" x14ac:dyDescent="0.2">
      <c r="A9131" s="6" t="s">
        <v>1503</v>
      </c>
      <c r="B9131" s="9">
        <v>319</v>
      </c>
      <c r="C9131" s="9">
        <v>1085.5</v>
      </c>
      <c r="D9131" s="9">
        <v>441.4</v>
      </c>
      <c r="E9131" s="9">
        <v>1845.9</v>
      </c>
    </row>
    <row r="9132" spans="1:5" ht="12" x14ac:dyDescent="0.2">
      <c r="A9132" s="6" t="s">
        <v>31</v>
      </c>
      <c r="B9132" s="6" t="s">
        <v>31</v>
      </c>
      <c r="C9132" s="6" t="s">
        <v>31</v>
      </c>
      <c r="D9132" s="6" t="s">
        <v>31</v>
      </c>
      <c r="E9132" s="6" t="s">
        <v>31</v>
      </c>
    </row>
    <row r="9133" spans="1:5" ht="12" x14ac:dyDescent="0.2">
      <c r="A9133" s="6" t="s">
        <v>31</v>
      </c>
      <c r="B9133" s="6" t="s">
        <v>31</v>
      </c>
      <c r="C9133" s="6" t="s">
        <v>31</v>
      </c>
      <c r="D9133" s="6" t="s">
        <v>31</v>
      </c>
      <c r="E9133" s="6" t="s">
        <v>31</v>
      </c>
    </row>
    <row r="9134" spans="1:5" ht="12" x14ac:dyDescent="0.2">
      <c r="A9134" s="6" t="s">
        <v>4210</v>
      </c>
      <c r="B9134" s="6" t="s">
        <v>31</v>
      </c>
      <c r="C9134" s="6" t="s">
        <v>31</v>
      </c>
      <c r="D9134" s="6" t="s">
        <v>31</v>
      </c>
      <c r="E9134" s="6" t="s">
        <v>31</v>
      </c>
    </row>
    <row r="9135" spans="1:5" ht="12" x14ac:dyDescent="0.2">
      <c r="A9135" s="6" t="s">
        <v>4211</v>
      </c>
      <c r="B9135" s="6" t="s">
        <v>31</v>
      </c>
      <c r="C9135" s="6" t="s">
        <v>31</v>
      </c>
      <c r="D9135" s="6" t="s">
        <v>31</v>
      </c>
      <c r="E9135" s="6" t="s">
        <v>31</v>
      </c>
    </row>
    <row r="9136" spans="1:5" ht="12" x14ac:dyDescent="0.2">
      <c r="A9136" s="6" t="s">
        <v>1578</v>
      </c>
      <c r="B9136" s="6" t="s">
        <v>31</v>
      </c>
      <c r="C9136" s="6" t="s">
        <v>31</v>
      </c>
      <c r="D9136" s="6" t="s">
        <v>31</v>
      </c>
      <c r="E9136" s="6" t="s">
        <v>31</v>
      </c>
    </row>
    <row r="9137" spans="1:5" ht="12" x14ac:dyDescent="0.2">
      <c r="A9137" s="6" t="s">
        <v>4212</v>
      </c>
      <c r="B9137" s="6" t="s">
        <v>31</v>
      </c>
      <c r="C9137" s="6" t="s">
        <v>31</v>
      </c>
      <c r="D9137" s="6" t="s">
        <v>31</v>
      </c>
      <c r="E9137" s="6" t="s">
        <v>31</v>
      </c>
    </row>
    <row r="9138" spans="1:5" ht="12" x14ac:dyDescent="0.2">
      <c r="A9138" s="6" t="s">
        <v>4213</v>
      </c>
      <c r="B9138" s="6" t="s">
        <v>31</v>
      </c>
      <c r="C9138" s="6" t="s">
        <v>31</v>
      </c>
      <c r="D9138" s="6" t="s">
        <v>31</v>
      </c>
      <c r="E9138" s="6" t="s">
        <v>31</v>
      </c>
    </row>
    <row r="9139" spans="1:5" ht="12" x14ac:dyDescent="0.2">
      <c r="A9139" s="6" t="s">
        <v>1581</v>
      </c>
      <c r="B9139" s="6" t="s">
        <v>31</v>
      </c>
      <c r="C9139" s="6" t="s">
        <v>31</v>
      </c>
      <c r="D9139" s="6" t="s">
        <v>31</v>
      </c>
      <c r="E9139" s="6" t="s">
        <v>31</v>
      </c>
    </row>
    <row r="9140" spans="1:5" ht="12" x14ac:dyDescent="0.2">
      <c r="A9140" s="6" t="s">
        <v>4214</v>
      </c>
      <c r="B9140" s="6" t="s">
        <v>31</v>
      </c>
      <c r="C9140" s="6" t="s">
        <v>31</v>
      </c>
      <c r="D9140" s="6" t="s">
        <v>31</v>
      </c>
      <c r="E9140" s="6" t="s">
        <v>31</v>
      </c>
    </row>
    <row r="9141" spans="1:5" ht="12" x14ac:dyDescent="0.2">
      <c r="A9141" s="6" t="s">
        <v>4215</v>
      </c>
      <c r="B9141" s="6" t="s">
        <v>31</v>
      </c>
      <c r="C9141" s="6" t="s">
        <v>31</v>
      </c>
      <c r="D9141" s="6" t="s">
        <v>31</v>
      </c>
      <c r="E9141" s="6" t="s">
        <v>31</v>
      </c>
    </row>
    <row r="9142" spans="1:5" ht="12" x14ac:dyDescent="0.2">
      <c r="A9142" s="6" t="s">
        <v>4216</v>
      </c>
      <c r="B9142" s="6" t="s">
        <v>31</v>
      </c>
      <c r="C9142" s="6" t="s">
        <v>31</v>
      </c>
      <c r="D9142" s="6" t="s">
        <v>31</v>
      </c>
      <c r="E9142" s="6" t="s">
        <v>31</v>
      </c>
    </row>
    <row r="9143" spans="1:5" ht="12" x14ac:dyDescent="0.2">
      <c r="A9143" s="6" t="s">
        <v>4217</v>
      </c>
      <c r="B9143" s="9">
        <v>1123.8</v>
      </c>
      <c r="C9143" s="9">
        <v>0</v>
      </c>
      <c r="D9143" s="9">
        <v>0</v>
      </c>
      <c r="E9143" s="9">
        <v>1123.8</v>
      </c>
    </row>
    <row r="9144" spans="1:5" ht="12" x14ac:dyDescent="0.2">
      <c r="A9144" s="6" t="s">
        <v>1586</v>
      </c>
      <c r="B9144" s="6" t="s">
        <v>31</v>
      </c>
      <c r="C9144" s="6" t="s">
        <v>31</v>
      </c>
      <c r="D9144" s="6" t="s">
        <v>31</v>
      </c>
      <c r="E9144" s="6" t="s">
        <v>31</v>
      </c>
    </row>
    <row r="9145" spans="1:5" ht="12" x14ac:dyDescent="0.2">
      <c r="A9145" s="6" t="s">
        <v>4218</v>
      </c>
      <c r="B9145" s="9">
        <v>0</v>
      </c>
      <c r="C9145" s="9">
        <v>1705.2</v>
      </c>
      <c r="D9145" s="9">
        <v>0</v>
      </c>
      <c r="E9145" s="9">
        <v>1705.2</v>
      </c>
    </row>
    <row r="9146" spans="1:5" ht="12" x14ac:dyDescent="0.2">
      <c r="A9146" s="6" t="s">
        <v>1588</v>
      </c>
      <c r="B9146" s="6" t="s">
        <v>31</v>
      </c>
      <c r="C9146" s="6" t="s">
        <v>31</v>
      </c>
      <c r="D9146" s="6" t="s">
        <v>31</v>
      </c>
      <c r="E9146" s="6" t="s">
        <v>31</v>
      </c>
    </row>
    <row r="9147" spans="1:5" ht="12" x14ac:dyDescent="0.2">
      <c r="A9147" s="6" t="s">
        <v>4219</v>
      </c>
      <c r="B9147" s="9">
        <v>0</v>
      </c>
      <c r="C9147" s="9">
        <v>0</v>
      </c>
      <c r="D9147" s="9">
        <v>941.6</v>
      </c>
      <c r="E9147" s="9">
        <v>941.6</v>
      </c>
    </row>
    <row r="9148" spans="1:5" ht="12" x14ac:dyDescent="0.2">
      <c r="A9148" s="6" t="s">
        <v>1590</v>
      </c>
      <c r="B9148" s="6" t="s">
        <v>31</v>
      </c>
      <c r="C9148" s="6" t="s">
        <v>31</v>
      </c>
      <c r="D9148" s="6" t="s">
        <v>31</v>
      </c>
      <c r="E9148" s="6" t="s">
        <v>31</v>
      </c>
    </row>
    <row r="9149" spans="1:5" ht="12" x14ac:dyDescent="0.2">
      <c r="A9149" s="6" t="s">
        <v>1591</v>
      </c>
      <c r="B9149" s="6" t="s">
        <v>31</v>
      </c>
      <c r="C9149" s="6" t="s">
        <v>31</v>
      </c>
      <c r="D9149" s="6" t="s">
        <v>31</v>
      </c>
      <c r="E9149" s="6" t="s">
        <v>31</v>
      </c>
    </row>
    <row r="9150" spans="1:5" ht="12" x14ac:dyDescent="0.2">
      <c r="A9150" s="6" t="s">
        <v>4220</v>
      </c>
      <c r="B9150" s="9">
        <v>0</v>
      </c>
      <c r="C9150" s="9">
        <v>0</v>
      </c>
      <c r="D9150" s="9">
        <v>14.4</v>
      </c>
      <c r="E9150" s="9">
        <v>14.4</v>
      </c>
    </row>
    <row r="9151" spans="1:5" ht="12" x14ac:dyDescent="0.2">
      <c r="A9151" s="6" t="s">
        <v>1593</v>
      </c>
      <c r="B9151" s="6" t="s">
        <v>31</v>
      </c>
      <c r="C9151" s="6" t="s">
        <v>31</v>
      </c>
      <c r="D9151" s="6" t="s">
        <v>31</v>
      </c>
      <c r="E9151" s="6" t="s">
        <v>31</v>
      </c>
    </row>
    <row r="9152" spans="1:5" ht="12" x14ac:dyDescent="0.2">
      <c r="A9152" s="6" t="s">
        <v>1467</v>
      </c>
      <c r="B9152" s="9">
        <v>1123.8</v>
      </c>
      <c r="C9152" s="9">
        <v>1705.2</v>
      </c>
      <c r="D9152" s="9">
        <v>956</v>
      </c>
      <c r="E9152" s="9">
        <v>3785</v>
      </c>
    </row>
    <row r="9153" spans="1:5" ht="12" x14ac:dyDescent="0.2">
      <c r="A9153" s="6" t="s">
        <v>31</v>
      </c>
      <c r="B9153" s="6" t="s">
        <v>31</v>
      </c>
      <c r="C9153" s="6" t="s">
        <v>31</v>
      </c>
      <c r="D9153" s="6" t="s">
        <v>31</v>
      </c>
      <c r="E9153" s="6" t="s">
        <v>31</v>
      </c>
    </row>
    <row r="9154" spans="1:5" ht="12" x14ac:dyDescent="0.2">
      <c r="A9154" s="6" t="s">
        <v>31</v>
      </c>
      <c r="B9154" s="6" t="s">
        <v>31</v>
      </c>
      <c r="C9154" s="6" t="s">
        <v>31</v>
      </c>
      <c r="D9154" s="6" t="s">
        <v>31</v>
      </c>
      <c r="E9154" s="6" t="s">
        <v>31</v>
      </c>
    </row>
    <row r="9155" spans="1:5" ht="12" x14ac:dyDescent="0.2">
      <c r="A9155" s="7" t="s">
        <v>4288</v>
      </c>
      <c r="B9155" s="8">
        <v>1746</v>
      </c>
      <c r="C9155" s="8">
        <v>2621</v>
      </c>
      <c r="D9155" s="8">
        <v>1514</v>
      </c>
      <c r="E9155" s="8">
        <v>5881</v>
      </c>
    </row>
    <row r="9156" spans="1:5" ht="12" x14ac:dyDescent="0.2">
      <c r="A9156" s="6" t="s">
        <v>4283</v>
      </c>
      <c r="B9156" s="6" t="s">
        <v>31</v>
      </c>
      <c r="C9156" s="6" t="s">
        <v>31</v>
      </c>
      <c r="D9156" s="6" t="s">
        <v>31</v>
      </c>
      <c r="E9156" s="6" t="s">
        <v>31</v>
      </c>
    </row>
    <row r="9157" spans="1:5" ht="12" x14ac:dyDescent="0.2">
      <c r="A9157" s="6" t="s">
        <v>31</v>
      </c>
      <c r="B9157" s="6" t="s">
        <v>31</v>
      </c>
      <c r="C9157" s="6" t="s">
        <v>31</v>
      </c>
      <c r="D9157" s="6" t="s">
        <v>31</v>
      </c>
      <c r="E9157" s="6" t="s">
        <v>31</v>
      </c>
    </row>
    <row r="9158" spans="1:5" ht="12" x14ac:dyDescent="0.2">
      <c r="A9158" s="6" t="s">
        <v>4284</v>
      </c>
      <c r="B9158" s="6" t="s">
        <v>31</v>
      </c>
      <c r="C9158" s="6" t="s">
        <v>31</v>
      </c>
      <c r="D9158" s="6" t="s">
        <v>31</v>
      </c>
      <c r="E9158" s="6" t="s">
        <v>31</v>
      </c>
    </row>
    <row r="9159" spans="1:5" ht="12" x14ac:dyDescent="0.2">
      <c r="A9159" s="6" t="s">
        <v>31</v>
      </c>
      <c r="B9159" s="6" t="s">
        <v>31</v>
      </c>
      <c r="C9159" s="6" t="s">
        <v>31</v>
      </c>
      <c r="D9159" s="6" t="s">
        <v>31</v>
      </c>
      <c r="E9159" s="6" t="s">
        <v>31</v>
      </c>
    </row>
    <row r="9160" spans="1:5" ht="12" x14ac:dyDescent="0.2">
      <c r="A9160" s="6" t="s">
        <v>1757</v>
      </c>
      <c r="B9160" s="6" t="s">
        <v>31</v>
      </c>
      <c r="C9160" s="6" t="s">
        <v>31</v>
      </c>
      <c r="D9160" s="6" t="s">
        <v>31</v>
      </c>
      <c r="E9160" s="6" t="s">
        <v>31</v>
      </c>
    </row>
    <row r="9161" spans="1:5" ht="12" x14ac:dyDescent="0.2">
      <c r="A9161" s="6" t="s">
        <v>31</v>
      </c>
      <c r="B9161" s="6" t="s">
        <v>31</v>
      </c>
      <c r="C9161" s="6" t="s">
        <v>31</v>
      </c>
      <c r="D9161" s="6" t="s">
        <v>31</v>
      </c>
      <c r="E9161" s="6" t="s">
        <v>31</v>
      </c>
    </row>
    <row r="9162" spans="1:5" ht="12" x14ac:dyDescent="0.2">
      <c r="A9162" s="6" t="s">
        <v>1349</v>
      </c>
      <c r="B9162" s="6" t="s">
        <v>31</v>
      </c>
      <c r="C9162" s="6" t="s">
        <v>31</v>
      </c>
      <c r="D9162" s="6" t="s">
        <v>31</v>
      </c>
      <c r="E9162" s="6" t="s">
        <v>31</v>
      </c>
    </row>
    <row r="9163" spans="1:5" ht="12" x14ac:dyDescent="0.2">
      <c r="A9163" s="6" t="s">
        <v>1350</v>
      </c>
      <c r="B9163" s="6" t="s">
        <v>31</v>
      </c>
      <c r="C9163" s="6" t="s">
        <v>31</v>
      </c>
      <c r="D9163" s="6" t="s">
        <v>31</v>
      </c>
      <c r="E9163" s="6" t="s">
        <v>31</v>
      </c>
    </row>
    <row r="9164" spans="1:5" ht="12" x14ac:dyDescent="0.2">
      <c r="A9164" s="6" t="s">
        <v>1351</v>
      </c>
      <c r="B9164" s="6" t="s">
        <v>31</v>
      </c>
      <c r="C9164" s="6" t="s">
        <v>31</v>
      </c>
      <c r="D9164" s="6" t="s">
        <v>31</v>
      </c>
      <c r="E9164" s="6" t="s">
        <v>31</v>
      </c>
    </row>
    <row r="9165" spans="1:5" ht="12" x14ac:dyDescent="0.2">
      <c r="A9165" s="6" t="s">
        <v>31</v>
      </c>
      <c r="B9165" s="6" t="s">
        <v>31</v>
      </c>
      <c r="C9165" s="6" t="s">
        <v>31</v>
      </c>
      <c r="D9165" s="6" t="s">
        <v>31</v>
      </c>
      <c r="E9165" s="6" t="s">
        <v>31</v>
      </c>
    </row>
    <row r="9166" spans="1:5" ht="12" x14ac:dyDescent="0.2">
      <c r="A9166" s="6" t="s">
        <v>4252</v>
      </c>
      <c r="B9166" s="6" t="s">
        <v>31</v>
      </c>
      <c r="C9166" s="6" t="s">
        <v>31</v>
      </c>
      <c r="D9166" s="6" t="s">
        <v>31</v>
      </c>
      <c r="E9166" s="6" t="s">
        <v>31</v>
      </c>
    </row>
    <row r="9167" spans="1:5" ht="12" x14ac:dyDescent="0.2">
      <c r="A9167" s="6" t="s">
        <v>4199</v>
      </c>
      <c r="B9167" s="6" t="s">
        <v>31</v>
      </c>
      <c r="C9167" s="6" t="s">
        <v>31</v>
      </c>
      <c r="D9167" s="6" t="s">
        <v>31</v>
      </c>
      <c r="E9167" s="6" t="s">
        <v>31</v>
      </c>
    </row>
    <row r="9168" spans="1:5" ht="12" x14ac:dyDescent="0.2">
      <c r="A9168" s="6" t="s">
        <v>1557</v>
      </c>
      <c r="B9168" s="6" t="s">
        <v>31</v>
      </c>
      <c r="C9168" s="6" t="s">
        <v>31</v>
      </c>
      <c r="D9168" s="6" t="s">
        <v>31</v>
      </c>
      <c r="E9168" s="6" t="s">
        <v>31</v>
      </c>
    </row>
    <row r="9169" spans="1:5" ht="12" x14ac:dyDescent="0.2">
      <c r="A9169" s="6" t="s">
        <v>1370</v>
      </c>
      <c r="B9169" s="6" t="s">
        <v>31</v>
      </c>
      <c r="C9169" s="6" t="s">
        <v>31</v>
      </c>
      <c r="D9169" s="6" t="s">
        <v>31</v>
      </c>
      <c r="E9169" s="6" t="s">
        <v>31</v>
      </c>
    </row>
    <row r="9170" spans="1:5" ht="12" x14ac:dyDescent="0.2">
      <c r="A9170" s="6" t="s">
        <v>1558</v>
      </c>
      <c r="B9170" s="6" t="s">
        <v>31</v>
      </c>
      <c r="C9170" s="6" t="s">
        <v>31</v>
      </c>
      <c r="D9170" s="6" t="s">
        <v>31</v>
      </c>
      <c r="E9170" s="6" t="s">
        <v>31</v>
      </c>
    </row>
    <row r="9171" spans="1:5" ht="12" x14ac:dyDescent="0.2">
      <c r="A9171" s="6" t="s">
        <v>1637</v>
      </c>
      <c r="B9171" s="6" t="s">
        <v>31</v>
      </c>
      <c r="C9171" s="6" t="s">
        <v>31</v>
      </c>
      <c r="D9171" s="6" t="s">
        <v>31</v>
      </c>
      <c r="E9171" s="6" t="s">
        <v>31</v>
      </c>
    </row>
    <row r="9172" spans="1:5" ht="12" x14ac:dyDescent="0.2">
      <c r="A9172" s="6" t="s">
        <v>1638</v>
      </c>
      <c r="B9172" s="9">
        <v>438.4</v>
      </c>
      <c r="C9172" s="9">
        <v>0</v>
      </c>
      <c r="D9172" s="9">
        <v>0</v>
      </c>
      <c r="E9172" s="9">
        <v>438.4</v>
      </c>
    </row>
    <row r="9173" spans="1:5" ht="12" x14ac:dyDescent="0.2">
      <c r="A9173" s="6" t="s">
        <v>1375</v>
      </c>
      <c r="B9173" s="6" t="s">
        <v>31</v>
      </c>
      <c r="C9173" s="6" t="s">
        <v>31</v>
      </c>
      <c r="D9173" s="6" t="s">
        <v>31</v>
      </c>
      <c r="E9173" s="6" t="s">
        <v>31</v>
      </c>
    </row>
    <row r="9174" spans="1:5" ht="12" x14ac:dyDescent="0.2">
      <c r="A9174" s="6" t="s">
        <v>1639</v>
      </c>
      <c r="B9174" s="9">
        <v>0</v>
      </c>
      <c r="C9174" s="9">
        <v>437.6</v>
      </c>
      <c r="D9174" s="9">
        <v>0</v>
      </c>
      <c r="E9174" s="9">
        <v>437.6</v>
      </c>
    </row>
    <row r="9175" spans="1:5" ht="12" x14ac:dyDescent="0.2">
      <c r="A9175" s="6" t="s">
        <v>1377</v>
      </c>
      <c r="B9175" s="6" t="s">
        <v>31</v>
      </c>
      <c r="C9175" s="6" t="s">
        <v>31</v>
      </c>
      <c r="D9175" s="6" t="s">
        <v>31</v>
      </c>
      <c r="E9175" s="6" t="s">
        <v>31</v>
      </c>
    </row>
    <row r="9176" spans="1:5" ht="12" x14ac:dyDescent="0.2">
      <c r="A9176" s="6" t="s">
        <v>1640</v>
      </c>
      <c r="B9176" s="9">
        <v>0</v>
      </c>
      <c r="C9176" s="9">
        <v>0</v>
      </c>
      <c r="D9176" s="9">
        <v>346.1</v>
      </c>
      <c r="E9176" s="9">
        <v>346.1</v>
      </c>
    </row>
    <row r="9177" spans="1:5" ht="12" x14ac:dyDescent="0.2">
      <c r="A9177" s="6" t="s">
        <v>1379</v>
      </c>
      <c r="B9177" s="6" t="s">
        <v>31</v>
      </c>
      <c r="C9177" s="6" t="s">
        <v>31</v>
      </c>
      <c r="D9177" s="6" t="s">
        <v>31</v>
      </c>
      <c r="E9177" s="6" t="s">
        <v>31</v>
      </c>
    </row>
    <row r="9178" spans="1:5" ht="12" x14ac:dyDescent="0.2">
      <c r="A9178" s="6" t="s">
        <v>1365</v>
      </c>
      <c r="B9178" s="9">
        <v>438.4</v>
      </c>
      <c r="C9178" s="9">
        <v>437.6</v>
      </c>
      <c r="D9178" s="9">
        <v>346.1</v>
      </c>
      <c r="E9178" s="9">
        <v>1222.0999999999999</v>
      </c>
    </row>
    <row r="9179" spans="1:5" ht="12" x14ac:dyDescent="0.2">
      <c r="A9179" s="6" t="s">
        <v>31</v>
      </c>
      <c r="B9179" s="6" t="s">
        <v>31</v>
      </c>
      <c r="C9179" s="6" t="s">
        <v>31</v>
      </c>
      <c r="D9179" s="6" t="s">
        <v>31</v>
      </c>
      <c r="E9179" s="6" t="s">
        <v>31</v>
      </c>
    </row>
    <row r="9180" spans="1:5" ht="12" x14ac:dyDescent="0.2">
      <c r="A9180" s="6" t="s">
        <v>31</v>
      </c>
      <c r="B9180" s="6" t="s">
        <v>31</v>
      </c>
      <c r="C9180" s="6" t="s">
        <v>31</v>
      </c>
      <c r="D9180" s="6" t="s">
        <v>31</v>
      </c>
      <c r="E9180" s="6" t="s">
        <v>31</v>
      </c>
    </row>
    <row r="9181" spans="1:5" ht="12" x14ac:dyDescent="0.2">
      <c r="A9181" s="6" t="s">
        <v>4222</v>
      </c>
      <c r="B9181" s="6" t="s">
        <v>31</v>
      </c>
      <c r="C9181" s="6" t="s">
        <v>31</v>
      </c>
      <c r="D9181" s="6" t="s">
        <v>31</v>
      </c>
      <c r="E9181" s="6" t="s">
        <v>31</v>
      </c>
    </row>
    <row r="9182" spans="1:5" ht="12" x14ac:dyDescent="0.2">
      <c r="A9182" s="6" t="s">
        <v>4223</v>
      </c>
      <c r="B9182" s="6" t="s">
        <v>31</v>
      </c>
      <c r="C9182" s="6" t="s">
        <v>31</v>
      </c>
      <c r="D9182" s="6" t="s">
        <v>31</v>
      </c>
      <c r="E9182" s="6" t="s">
        <v>31</v>
      </c>
    </row>
    <row r="9183" spans="1:5" ht="12" x14ac:dyDescent="0.2">
      <c r="A9183" s="6" t="s">
        <v>1762</v>
      </c>
      <c r="B9183" s="6" t="s">
        <v>31</v>
      </c>
      <c r="C9183" s="6" t="s">
        <v>31</v>
      </c>
      <c r="D9183" s="6" t="s">
        <v>31</v>
      </c>
      <c r="E9183" s="6" t="s">
        <v>31</v>
      </c>
    </row>
    <row r="9184" spans="1:5" ht="12" x14ac:dyDescent="0.2">
      <c r="A9184" s="6" t="s">
        <v>4224</v>
      </c>
      <c r="B9184" s="6" t="s">
        <v>31</v>
      </c>
      <c r="C9184" s="6" t="s">
        <v>31</v>
      </c>
      <c r="D9184" s="6" t="s">
        <v>31</v>
      </c>
      <c r="E9184" s="6" t="s">
        <v>31</v>
      </c>
    </row>
    <row r="9185" spans="1:5" ht="12" x14ac:dyDescent="0.2">
      <c r="A9185" s="6" t="s">
        <v>4225</v>
      </c>
      <c r="B9185" s="9">
        <v>394.1</v>
      </c>
      <c r="C9185" s="9">
        <v>0</v>
      </c>
      <c r="D9185" s="9">
        <v>0</v>
      </c>
      <c r="E9185" s="9">
        <v>394.1</v>
      </c>
    </row>
    <row r="9186" spans="1:5" ht="12" x14ac:dyDescent="0.2">
      <c r="A9186" s="6" t="s">
        <v>1618</v>
      </c>
      <c r="B9186" s="6" t="s">
        <v>31</v>
      </c>
      <c r="C9186" s="6" t="s">
        <v>31</v>
      </c>
      <c r="D9186" s="6" t="s">
        <v>31</v>
      </c>
      <c r="E9186" s="6" t="s">
        <v>31</v>
      </c>
    </row>
    <row r="9187" spans="1:5" ht="12" x14ac:dyDescent="0.2">
      <c r="A9187" s="6" t="s">
        <v>4226</v>
      </c>
      <c r="B9187" s="9">
        <v>0</v>
      </c>
      <c r="C9187" s="9">
        <v>797.8</v>
      </c>
      <c r="D9187" s="9">
        <v>0</v>
      </c>
      <c r="E9187" s="9">
        <v>797.8</v>
      </c>
    </row>
    <row r="9188" spans="1:5" ht="12" x14ac:dyDescent="0.2">
      <c r="A9188" s="6" t="s">
        <v>1620</v>
      </c>
      <c r="B9188" s="6" t="s">
        <v>31</v>
      </c>
      <c r="C9188" s="6" t="s">
        <v>31</v>
      </c>
      <c r="D9188" s="6" t="s">
        <v>31</v>
      </c>
      <c r="E9188" s="6" t="s">
        <v>31</v>
      </c>
    </row>
    <row r="9189" spans="1:5" ht="12" x14ac:dyDescent="0.2">
      <c r="A9189" s="6" t="s">
        <v>4227</v>
      </c>
      <c r="B9189" s="9">
        <v>0</v>
      </c>
      <c r="C9189" s="9">
        <v>0</v>
      </c>
      <c r="D9189" s="9">
        <v>391.4</v>
      </c>
      <c r="E9189" s="9">
        <v>391.4</v>
      </c>
    </row>
    <row r="9190" spans="1:5" ht="12" x14ac:dyDescent="0.2">
      <c r="A9190" s="6" t="s">
        <v>1622</v>
      </c>
      <c r="B9190" s="6" t="s">
        <v>31</v>
      </c>
      <c r="C9190" s="6" t="s">
        <v>31</v>
      </c>
      <c r="D9190" s="6" t="s">
        <v>31</v>
      </c>
      <c r="E9190" s="6" t="s">
        <v>31</v>
      </c>
    </row>
    <row r="9191" spans="1:5" ht="12" x14ac:dyDescent="0.2">
      <c r="A9191" s="6" t="s">
        <v>1503</v>
      </c>
      <c r="B9191" s="9">
        <v>394.1</v>
      </c>
      <c r="C9191" s="9">
        <v>797.8</v>
      </c>
      <c r="D9191" s="9">
        <v>391.4</v>
      </c>
      <c r="E9191" s="9">
        <v>1583.3</v>
      </c>
    </row>
    <row r="9192" spans="1:5" ht="12" x14ac:dyDescent="0.2">
      <c r="A9192" s="6" t="s">
        <v>31</v>
      </c>
      <c r="B9192" s="6" t="s">
        <v>31</v>
      </c>
      <c r="C9192" s="6" t="s">
        <v>31</v>
      </c>
      <c r="D9192" s="6" t="s">
        <v>31</v>
      </c>
      <c r="E9192" s="6" t="s">
        <v>31</v>
      </c>
    </row>
    <row r="9193" spans="1:5" ht="12" x14ac:dyDescent="0.2">
      <c r="A9193" s="6" t="s">
        <v>31</v>
      </c>
      <c r="B9193" s="6" t="s">
        <v>31</v>
      </c>
      <c r="C9193" s="6" t="s">
        <v>31</v>
      </c>
      <c r="D9193" s="6" t="s">
        <v>31</v>
      </c>
      <c r="E9193" s="6" t="s">
        <v>31</v>
      </c>
    </row>
    <row r="9194" spans="1:5" ht="12" x14ac:dyDescent="0.2">
      <c r="A9194" s="6" t="s">
        <v>4210</v>
      </c>
      <c r="B9194" s="6" t="s">
        <v>31</v>
      </c>
      <c r="C9194" s="6" t="s">
        <v>31</v>
      </c>
      <c r="D9194" s="6" t="s">
        <v>31</v>
      </c>
      <c r="E9194" s="6" t="s">
        <v>31</v>
      </c>
    </row>
    <row r="9195" spans="1:5" ht="12" x14ac:dyDescent="0.2">
      <c r="A9195" s="6" t="s">
        <v>4211</v>
      </c>
      <c r="B9195" s="6" t="s">
        <v>31</v>
      </c>
      <c r="C9195" s="6" t="s">
        <v>31</v>
      </c>
      <c r="D9195" s="6" t="s">
        <v>31</v>
      </c>
      <c r="E9195" s="6" t="s">
        <v>31</v>
      </c>
    </row>
    <row r="9196" spans="1:5" ht="12" x14ac:dyDescent="0.2">
      <c r="A9196" s="6" t="s">
        <v>1578</v>
      </c>
      <c r="B9196" s="6" t="s">
        <v>31</v>
      </c>
      <c r="C9196" s="6" t="s">
        <v>31</v>
      </c>
      <c r="D9196" s="6" t="s">
        <v>31</v>
      </c>
      <c r="E9196" s="6" t="s">
        <v>31</v>
      </c>
    </row>
    <row r="9197" spans="1:5" ht="12" x14ac:dyDescent="0.2">
      <c r="A9197" s="6" t="s">
        <v>4228</v>
      </c>
      <c r="B9197" s="6" t="s">
        <v>31</v>
      </c>
      <c r="C9197" s="6" t="s">
        <v>31</v>
      </c>
      <c r="D9197" s="6" t="s">
        <v>31</v>
      </c>
      <c r="E9197" s="6" t="s">
        <v>31</v>
      </c>
    </row>
    <row r="9198" spans="1:5" ht="12" x14ac:dyDescent="0.2">
      <c r="A9198" s="6" t="s">
        <v>4229</v>
      </c>
      <c r="B9198" s="6" t="s">
        <v>31</v>
      </c>
      <c r="C9198" s="6" t="s">
        <v>31</v>
      </c>
      <c r="D9198" s="6" t="s">
        <v>31</v>
      </c>
      <c r="E9198" s="6" t="s">
        <v>31</v>
      </c>
    </row>
    <row r="9199" spans="1:5" ht="12" x14ac:dyDescent="0.2">
      <c r="A9199" s="6" t="s">
        <v>1581</v>
      </c>
      <c r="B9199" s="6" t="s">
        <v>31</v>
      </c>
      <c r="C9199" s="6" t="s">
        <v>31</v>
      </c>
      <c r="D9199" s="6" t="s">
        <v>31</v>
      </c>
      <c r="E9199" s="6" t="s">
        <v>31</v>
      </c>
    </row>
    <row r="9200" spans="1:5" ht="12" x14ac:dyDescent="0.2">
      <c r="A9200" s="6" t="s">
        <v>4214</v>
      </c>
      <c r="B9200" s="6" t="s">
        <v>31</v>
      </c>
      <c r="C9200" s="6" t="s">
        <v>31</v>
      </c>
      <c r="D9200" s="6" t="s">
        <v>31</v>
      </c>
      <c r="E9200" s="6" t="s">
        <v>31</v>
      </c>
    </row>
    <row r="9201" spans="1:5" ht="12" x14ac:dyDescent="0.2">
      <c r="A9201" s="6" t="s">
        <v>4230</v>
      </c>
      <c r="B9201" s="6" t="s">
        <v>31</v>
      </c>
      <c r="C9201" s="6" t="s">
        <v>31</v>
      </c>
      <c r="D9201" s="6" t="s">
        <v>31</v>
      </c>
      <c r="E9201" s="6" t="s">
        <v>31</v>
      </c>
    </row>
    <row r="9202" spans="1:5" ht="12" x14ac:dyDescent="0.2">
      <c r="A9202" s="6" t="s">
        <v>4231</v>
      </c>
      <c r="B9202" s="6" t="s">
        <v>31</v>
      </c>
      <c r="C9202" s="6" t="s">
        <v>31</v>
      </c>
      <c r="D9202" s="6" t="s">
        <v>31</v>
      </c>
      <c r="E9202" s="6" t="s">
        <v>31</v>
      </c>
    </row>
    <row r="9203" spans="1:5" ht="12" x14ac:dyDescent="0.2">
      <c r="A9203" s="6" t="s">
        <v>4232</v>
      </c>
      <c r="B9203" s="9">
        <v>913.5</v>
      </c>
      <c r="C9203" s="9">
        <v>0</v>
      </c>
      <c r="D9203" s="9">
        <v>0</v>
      </c>
      <c r="E9203" s="9">
        <v>913.5</v>
      </c>
    </row>
    <row r="9204" spans="1:5" ht="12" x14ac:dyDescent="0.2">
      <c r="A9204" s="6" t="s">
        <v>1586</v>
      </c>
      <c r="B9204" s="6" t="s">
        <v>31</v>
      </c>
      <c r="C9204" s="6" t="s">
        <v>31</v>
      </c>
      <c r="D9204" s="6" t="s">
        <v>31</v>
      </c>
      <c r="E9204" s="6" t="s">
        <v>31</v>
      </c>
    </row>
    <row r="9205" spans="1:5" ht="12" x14ac:dyDescent="0.2">
      <c r="A9205" s="6" t="s">
        <v>4233</v>
      </c>
      <c r="B9205" s="9">
        <v>0</v>
      </c>
      <c r="C9205" s="9">
        <v>1386</v>
      </c>
      <c r="D9205" s="9">
        <v>0</v>
      </c>
      <c r="E9205" s="9">
        <v>1386</v>
      </c>
    </row>
    <row r="9206" spans="1:5" ht="12" x14ac:dyDescent="0.2">
      <c r="A9206" s="6" t="s">
        <v>1588</v>
      </c>
      <c r="B9206" s="6" t="s">
        <v>31</v>
      </c>
      <c r="C9206" s="6" t="s">
        <v>31</v>
      </c>
      <c r="D9206" s="6" t="s">
        <v>31</v>
      </c>
      <c r="E9206" s="6" t="s">
        <v>31</v>
      </c>
    </row>
    <row r="9207" spans="1:5" ht="12" x14ac:dyDescent="0.2">
      <c r="A9207" s="6" t="s">
        <v>4234</v>
      </c>
      <c r="B9207" s="9">
        <v>0</v>
      </c>
      <c r="C9207" s="9">
        <v>0</v>
      </c>
      <c r="D9207" s="9">
        <v>765.3</v>
      </c>
      <c r="E9207" s="9">
        <v>765.3</v>
      </c>
    </row>
    <row r="9208" spans="1:5" ht="12" x14ac:dyDescent="0.2">
      <c r="A9208" s="6" t="s">
        <v>1590</v>
      </c>
      <c r="B9208" s="6" t="s">
        <v>31</v>
      </c>
      <c r="C9208" s="6" t="s">
        <v>31</v>
      </c>
      <c r="D9208" s="6" t="s">
        <v>31</v>
      </c>
      <c r="E9208" s="6" t="s">
        <v>31</v>
      </c>
    </row>
    <row r="9209" spans="1:5" ht="12" x14ac:dyDescent="0.2">
      <c r="A9209" s="6" t="s">
        <v>1591</v>
      </c>
      <c r="B9209" s="6" t="s">
        <v>31</v>
      </c>
      <c r="C9209" s="6" t="s">
        <v>31</v>
      </c>
      <c r="D9209" s="6" t="s">
        <v>31</v>
      </c>
      <c r="E9209" s="6" t="s">
        <v>31</v>
      </c>
    </row>
    <row r="9210" spans="1:5" ht="12" x14ac:dyDescent="0.2">
      <c r="A9210" s="6" t="s">
        <v>4235</v>
      </c>
      <c r="B9210" s="9">
        <v>0</v>
      </c>
      <c r="C9210" s="9">
        <v>0</v>
      </c>
      <c r="D9210" s="9">
        <v>11.7</v>
      </c>
      <c r="E9210" s="9">
        <v>11.7</v>
      </c>
    </row>
    <row r="9211" spans="1:5" ht="12" x14ac:dyDescent="0.2">
      <c r="A9211" s="6" t="s">
        <v>1593</v>
      </c>
      <c r="B9211" s="6" t="s">
        <v>31</v>
      </c>
      <c r="C9211" s="6" t="s">
        <v>31</v>
      </c>
      <c r="D9211" s="6" t="s">
        <v>31</v>
      </c>
      <c r="E9211" s="6" t="s">
        <v>31</v>
      </c>
    </row>
    <row r="9212" spans="1:5" ht="12" x14ac:dyDescent="0.2">
      <c r="A9212" s="6" t="s">
        <v>1467</v>
      </c>
      <c r="B9212" s="9">
        <v>913.5</v>
      </c>
      <c r="C9212" s="9">
        <v>1386</v>
      </c>
      <c r="D9212" s="9">
        <v>777</v>
      </c>
      <c r="E9212" s="9">
        <v>3076.5</v>
      </c>
    </row>
    <row r="9213" spans="1:5" ht="12" x14ac:dyDescent="0.2">
      <c r="A9213" s="6" t="s">
        <v>31</v>
      </c>
      <c r="B9213" s="6" t="s">
        <v>31</v>
      </c>
      <c r="C9213" s="6" t="s">
        <v>31</v>
      </c>
      <c r="D9213" s="6" t="s">
        <v>31</v>
      </c>
      <c r="E9213" s="6" t="s">
        <v>31</v>
      </c>
    </row>
    <row r="9214" spans="1:5" ht="12" x14ac:dyDescent="0.2">
      <c r="A9214" s="6" t="s">
        <v>31</v>
      </c>
      <c r="B9214" s="6" t="s">
        <v>31</v>
      </c>
      <c r="C9214" s="6" t="s">
        <v>31</v>
      </c>
      <c r="D9214" s="6" t="s">
        <v>31</v>
      </c>
      <c r="E9214" s="6" t="s">
        <v>31</v>
      </c>
    </row>
    <row r="9215" spans="1:5" ht="12" x14ac:dyDescent="0.2">
      <c r="A9215" s="7" t="s">
        <v>4289</v>
      </c>
      <c r="B9215" s="8">
        <v>2448</v>
      </c>
      <c r="C9215" s="8">
        <v>4546</v>
      </c>
      <c r="D9215" s="8">
        <v>2183</v>
      </c>
      <c r="E9215" s="8">
        <v>9177</v>
      </c>
    </row>
    <row r="9216" spans="1:5" ht="12" x14ac:dyDescent="0.2">
      <c r="A9216" s="6" t="s">
        <v>4283</v>
      </c>
      <c r="B9216" s="6" t="s">
        <v>31</v>
      </c>
      <c r="C9216" s="6" t="s">
        <v>31</v>
      </c>
      <c r="D9216" s="6" t="s">
        <v>31</v>
      </c>
      <c r="E9216" s="6" t="s">
        <v>31</v>
      </c>
    </row>
    <row r="9217" spans="1:5" ht="12" x14ac:dyDescent="0.2">
      <c r="A9217" s="6" t="s">
        <v>31</v>
      </c>
      <c r="B9217" s="6" t="s">
        <v>31</v>
      </c>
      <c r="C9217" s="6" t="s">
        <v>31</v>
      </c>
      <c r="D9217" s="6" t="s">
        <v>31</v>
      </c>
      <c r="E9217" s="6" t="s">
        <v>31</v>
      </c>
    </row>
    <row r="9218" spans="1:5" ht="12" x14ac:dyDescent="0.2">
      <c r="A9218" s="6" t="s">
        <v>4284</v>
      </c>
      <c r="B9218" s="6" t="s">
        <v>31</v>
      </c>
      <c r="C9218" s="6" t="s">
        <v>31</v>
      </c>
      <c r="D9218" s="6" t="s">
        <v>31</v>
      </c>
      <c r="E9218" s="6" t="s">
        <v>31</v>
      </c>
    </row>
    <row r="9219" spans="1:5" ht="12" x14ac:dyDescent="0.2">
      <c r="A9219" s="6" t="s">
        <v>31</v>
      </c>
      <c r="B9219" s="6" t="s">
        <v>31</v>
      </c>
      <c r="C9219" s="6" t="s">
        <v>31</v>
      </c>
      <c r="D9219" s="6" t="s">
        <v>31</v>
      </c>
      <c r="E9219" s="6" t="s">
        <v>31</v>
      </c>
    </row>
    <row r="9220" spans="1:5" ht="12" x14ac:dyDescent="0.2">
      <c r="A9220" s="6" t="s">
        <v>1757</v>
      </c>
      <c r="B9220" s="6" t="s">
        <v>31</v>
      </c>
      <c r="C9220" s="6" t="s">
        <v>31</v>
      </c>
      <c r="D9220" s="6" t="s">
        <v>31</v>
      </c>
      <c r="E9220" s="6" t="s">
        <v>31</v>
      </c>
    </row>
    <row r="9221" spans="1:5" ht="12" x14ac:dyDescent="0.2">
      <c r="A9221" s="6" t="s">
        <v>31</v>
      </c>
      <c r="B9221" s="6" t="s">
        <v>31</v>
      </c>
      <c r="C9221" s="6" t="s">
        <v>31</v>
      </c>
      <c r="D9221" s="6" t="s">
        <v>31</v>
      </c>
      <c r="E9221" s="6" t="s">
        <v>31</v>
      </c>
    </row>
    <row r="9222" spans="1:5" ht="12" x14ac:dyDescent="0.2">
      <c r="A9222" s="6" t="s">
        <v>1349</v>
      </c>
      <c r="B9222" s="6" t="s">
        <v>31</v>
      </c>
      <c r="C9222" s="6" t="s">
        <v>31</v>
      </c>
      <c r="D9222" s="6" t="s">
        <v>31</v>
      </c>
      <c r="E9222" s="6" t="s">
        <v>31</v>
      </c>
    </row>
    <row r="9223" spans="1:5" ht="12" x14ac:dyDescent="0.2">
      <c r="A9223" s="6" t="s">
        <v>1350</v>
      </c>
      <c r="B9223" s="6" t="s">
        <v>31</v>
      </c>
      <c r="C9223" s="6" t="s">
        <v>31</v>
      </c>
      <c r="D9223" s="6" t="s">
        <v>31</v>
      </c>
      <c r="E9223" s="6" t="s">
        <v>31</v>
      </c>
    </row>
    <row r="9224" spans="1:5" ht="12" x14ac:dyDescent="0.2">
      <c r="A9224" s="6" t="s">
        <v>1351</v>
      </c>
      <c r="B9224" s="6" t="s">
        <v>31</v>
      </c>
      <c r="C9224" s="6" t="s">
        <v>31</v>
      </c>
      <c r="D9224" s="6" t="s">
        <v>31</v>
      </c>
      <c r="E9224" s="6" t="s">
        <v>31</v>
      </c>
    </row>
    <row r="9225" spans="1:5" ht="12" x14ac:dyDescent="0.2">
      <c r="A9225" s="6" t="s">
        <v>31</v>
      </c>
      <c r="B9225" s="6" t="s">
        <v>31</v>
      </c>
      <c r="C9225" s="6" t="s">
        <v>31</v>
      </c>
      <c r="D9225" s="6" t="s">
        <v>31</v>
      </c>
      <c r="E9225" s="6" t="s">
        <v>31</v>
      </c>
    </row>
    <row r="9226" spans="1:5" ht="12" x14ac:dyDescent="0.2">
      <c r="A9226" s="6" t="s">
        <v>4252</v>
      </c>
      <c r="B9226" s="6" t="s">
        <v>31</v>
      </c>
      <c r="C9226" s="6" t="s">
        <v>31</v>
      </c>
      <c r="D9226" s="6" t="s">
        <v>31</v>
      </c>
      <c r="E9226" s="6" t="s">
        <v>31</v>
      </c>
    </row>
    <row r="9227" spans="1:5" ht="12" x14ac:dyDescent="0.2">
      <c r="A9227" s="6" t="s">
        <v>4199</v>
      </c>
      <c r="B9227" s="6" t="s">
        <v>31</v>
      </c>
      <c r="C9227" s="6" t="s">
        <v>31</v>
      </c>
      <c r="D9227" s="6" t="s">
        <v>31</v>
      </c>
      <c r="E9227" s="6" t="s">
        <v>31</v>
      </c>
    </row>
    <row r="9228" spans="1:5" ht="12" x14ac:dyDescent="0.2">
      <c r="A9228" s="6" t="s">
        <v>1557</v>
      </c>
      <c r="B9228" s="6" t="s">
        <v>31</v>
      </c>
      <c r="C9228" s="6" t="s">
        <v>31</v>
      </c>
      <c r="D9228" s="6" t="s">
        <v>31</v>
      </c>
      <c r="E9228" s="6" t="s">
        <v>31</v>
      </c>
    </row>
    <row r="9229" spans="1:5" ht="12" x14ac:dyDescent="0.2">
      <c r="A9229" s="6" t="s">
        <v>1370</v>
      </c>
      <c r="B9229" s="6" t="s">
        <v>31</v>
      </c>
      <c r="C9229" s="6" t="s">
        <v>31</v>
      </c>
      <c r="D9229" s="6" t="s">
        <v>31</v>
      </c>
      <c r="E9229" s="6" t="s">
        <v>31</v>
      </c>
    </row>
    <row r="9230" spans="1:5" ht="12" x14ac:dyDescent="0.2">
      <c r="A9230" s="6" t="s">
        <v>1558</v>
      </c>
      <c r="B9230" s="6" t="s">
        <v>31</v>
      </c>
      <c r="C9230" s="6" t="s">
        <v>31</v>
      </c>
      <c r="D9230" s="6" t="s">
        <v>31</v>
      </c>
      <c r="E9230" s="6" t="s">
        <v>31</v>
      </c>
    </row>
    <row r="9231" spans="1:5" ht="12" x14ac:dyDescent="0.2">
      <c r="A9231" s="6" t="s">
        <v>1637</v>
      </c>
      <c r="B9231" s="6" t="s">
        <v>31</v>
      </c>
      <c r="C9231" s="6" t="s">
        <v>31</v>
      </c>
      <c r="D9231" s="6" t="s">
        <v>31</v>
      </c>
      <c r="E9231" s="6" t="s">
        <v>31</v>
      </c>
    </row>
    <row r="9232" spans="1:5" ht="12" x14ac:dyDescent="0.2">
      <c r="A9232" s="6" t="s">
        <v>1638</v>
      </c>
      <c r="B9232" s="9">
        <v>438.4</v>
      </c>
      <c r="C9232" s="9">
        <v>0</v>
      </c>
      <c r="D9232" s="9">
        <v>0</v>
      </c>
      <c r="E9232" s="9">
        <v>438.4</v>
      </c>
    </row>
    <row r="9233" spans="1:5" ht="12" x14ac:dyDescent="0.2">
      <c r="A9233" s="6" t="s">
        <v>1375</v>
      </c>
      <c r="B9233" s="6" t="s">
        <v>31</v>
      </c>
      <c r="C9233" s="6" t="s">
        <v>31</v>
      </c>
      <c r="D9233" s="6" t="s">
        <v>31</v>
      </c>
      <c r="E9233" s="6" t="s">
        <v>31</v>
      </c>
    </row>
    <row r="9234" spans="1:5" ht="12" x14ac:dyDescent="0.2">
      <c r="A9234" s="6" t="s">
        <v>1639</v>
      </c>
      <c r="B9234" s="9">
        <v>0</v>
      </c>
      <c r="C9234" s="9">
        <v>437.6</v>
      </c>
      <c r="D9234" s="9">
        <v>0</v>
      </c>
      <c r="E9234" s="9">
        <v>437.6</v>
      </c>
    </row>
    <row r="9235" spans="1:5" ht="12" x14ac:dyDescent="0.2">
      <c r="A9235" s="6" t="s">
        <v>1377</v>
      </c>
      <c r="B9235" s="6" t="s">
        <v>31</v>
      </c>
      <c r="C9235" s="6" t="s">
        <v>31</v>
      </c>
      <c r="D9235" s="6" t="s">
        <v>31</v>
      </c>
      <c r="E9235" s="6" t="s">
        <v>31</v>
      </c>
    </row>
    <row r="9236" spans="1:5" ht="12" x14ac:dyDescent="0.2">
      <c r="A9236" s="6" t="s">
        <v>1640</v>
      </c>
      <c r="B9236" s="9">
        <v>0</v>
      </c>
      <c r="C9236" s="9">
        <v>0</v>
      </c>
      <c r="D9236" s="9">
        <v>346.1</v>
      </c>
      <c r="E9236" s="9">
        <v>346.1</v>
      </c>
    </row>
    <row r="9237" spans="1:5" ht="12" x14ac:dyDescent="0.2">
      <c r="A9237" s="6" t="s">
        <v>1379</v>
      </c>
      <c r="B9237" s="6" t="s">
        <v>31</v>
      </c>
      <c r="C9237" s="6" t="s">
        <v>31</v>
      </c>
      <c r="D9237" s="6" t="s">
        <v>31</v>
      </c>
      <c r="E9237" s="6" t="s">
        <v>31</v>
      </c>
    </row>
    <row r="9238" spans="1:5" ht="12" x14ac:dyDescent="0.2">
      <c r="A9238" s="6" t="s">
        <v>1365</v>
      </c>
      <c r="B9238" s="9">
        <v>438.4</v>
      </c>
      <c r="C9238" s="9">
        <v>437.6</v>
      </c>
      <c r="D9238" s="9">
        <v>346.1</v>
      </c>
      <c r="E9238" s="9">
        <v>1222.0999999999999</v>
      </c>
    </row>
    <row r="9239" spans="1:5" ht="12" x14ac:dyDescent="0.2">
      <c r="A9239" s="6" t="s">
        <v>31</v>
      </c>
      <c r="B9239" s="6" t="s">
        <v>31</v>
      </c>
      <c r="C9239" s="6" t="s">
        <v>31</v>
      </c>
      <c r="D9239" s="6" t="s">
        <v>31</v>
      </c>
      <c r="E9239" s="6" t="s">
        <v>31</v>
      </c>
    </row>
    <row r="9240" spans="1:5" ht="12" x14ac:dyDescent="0.2">
      <c r="A9240" s="6" t="s">
        <v>31</v>
      </c>
      <c r="B9240" s="6" t="s">
        <v>31</v>
      </c>
      <c r="C9240" s="6" t="s">
        <v>31</v>
      </c>
      <c r="D9240" s="6" t="s">
        <v>31</v>
      </c>
      <c r="E9240" s="6" t="s">
        <v>31</v>
      </c>
    </row>
    <row r="9241" spans="1:5" ht="12" x14ac:dyDescent="0.2">
      <c r="A9241" s="6" t="s">
        <v>4237</v>
      </c>
      <c r="B9241" s="6" t="s">
        <v>31</v>
      </c>
      <c r="C9241" s="6" t="s">
        <v>31</v>
      </c>
      <c r="D9241" s="6" t="s">
        <v>31</v>
      </c>
      <c r="E9241" s="6" t="s">
        <v>31</v>
      </c>
    </row>
    <row r="9242" spans="1:5" ht="12" x14ac:dyDescent="0.2">
      <c r="A9242" s="6" t="s">
        <v>4238</v>
      </c>
      <c r="B9242" s="6" t="s">
        <v>31</v>
      </c>
      <c r="C9242" s="6" t="s">
        <v>31</v>
      </c>
      <c r="D9242" s="6" t="s">
        <v>31</v>
      </c>
      <c r="E9242" s="6" t="s">
        <v>31</v>
      </c>
    </row>
    <row r="9243" spans="1:5" ht="12" x14ac:dyDescent="0.2">
      <c r="A9243" s="6" t="s">
        <v>1806</v>
      </c>
      <c r="B9243" s="6" t="s">
        <v>31</v>
      </c>
      <c r="C9243" s="6" t="s">
        <v>31</v>
      </c>
      <c r="D9243" s="6" t="s">
        <v>31</v>
      </c>
      <c r="E9243" s="6" t="s">
        <v>31</v>
      </c>
    </row>
    <row r="9244" spans="1:5" ht="12" x14ac:dyDescent="0.2">
      <c r="A9244" s="6" t="s">
        <v>4239</v>
      </c>
      <c r="B9244" s="6" t="s">
        <v>31</v>
      </c>
      <c r="C9244" s="6" t="s">
        <v>31</v>
      </c>
      <c r="D9244" s="6" t="s">
        <v>31</v>
      </c>
      <c r="E9244" s="6" t="s">
        <v>31</v>
      </c>
    </row>
    <row r="9245" spans="1:5" ht="12" x14ac:dyDescent="0.2">
      <c r="A9245" s="6" t="s">
        <v>4240</v>
      </c>
      <c r="B9245" s="9">
        <v>428.8</v>
      </c>
      <c r="C9245" s="9">
        <v>0</v>
      </c>
      <c r="D9245" s="9">
        <v>0</v>
      </c>
      <c r="E9245" s="9">
        <v>428.8</v>
      </c>
    </row>
    <row r="9246" spans="1:5" ht="12" x14ac:dyDescent="0.2">
      <c r="A9246" s="6" t="s">
        <v>1809</v>
      </c>
      <c r="B9246" s="6" t="s">
        <v>31</v>
      </c>
      <c r="C9246" s="6" t="s">
        <v>31</v>
      </c>
      <c r="D9246" s="6" t="s">
        <v>31</v>
      </c>
      <c r="E9246" s="6" t="s">
        <v>31</v>
      </c>
    </row>
    <row r="9247" spans="1:5" ht="12" x14ac:dyDescent="0.2">
      <c r="A9247" s="6" t="s">
        <v>4241</v>
      </c>
      <c r="B9247" s="9">
        <v>0</v>
      </c>
      <c r="C9247" s="9">
        <v>1709.7</v>
      </c>
      <c r="D9247" s="9">
        <v>0</v>
      </c>
      <c r="E9247" s="9">
        <v>1709.7</v>
      </c>
    </row>
    <row r="9248" spans="1:5" ht="12" x14ac:dyDescent="0.2">
      <c r="A9248" s="6" t="s">
        <v>1811</v>
      </c>
      <c r="B9248" s="6" t="s">
        <v>31</v>
      </c>
      <c r="C9248" s="6" t="s">
        <v>31</v>
      </c>
      <c r="D9248" s="6" t="s">
        <v>31</v>
      </c>
      <c r="E9248" s="6" t="s">
        <v>31</v>
      </c>
    </row>
    <row r="9249" spans="1:5" ht="12" x14ac:dyDescent="0.2">
      <c r="A9249" s="6" t="s">
        <v>4242</v>
      </c>
      <c r="B9249" s="9">
        <v>0</v>
      </c>
      <c r="C9249" s="9">
        <v>0</v>
      </c>
      <c r="D9249" s="9">
        <v>492.3</v>
      </c>
      <c r="E9249" s="9">
        <v>492.3</v>
      </c>
    </row>
    <row r="9250" spans="1:5" ht="12" x14ac:dyDescent="0.2">
      <c r="A9250" s="6" t="s">
        <v>1813</v>
      </c>
      <c r="B9250" s="6" t="s">
        <v>31</v>
      </c>
      <c r="C9250" s="6" t="s">
        <v>31</v>
      </c>
      <c r="D9250" s="6" t="s">
        <v>31</v>
      </c>
      <c r="E9250" s="6" t="s">
        <v>31</v>
      </c>
    </row>
    <row r="9251" spans="1:5" ht="12" x14ac:dyDescent="0.2">
      <c r="A9251" s="6" t="s">
        <v>1503</v>
      </c>
      <c r="B9251" s="9">
        <v>428.8</v>
      </c>
      <c r="C9251" s="9">
        <v>1709.7</v>
      </c>
      <c r="D9251" s="9">
        <v>492.3</v>
      </c>
      <c r="E9251" s="9">
        <v>2630.8</v>
      </c>
    </row>
    <row r="9252" spans="1:5" ht="12" x14ac:dyDescent="0.2">
      <c r="A9252" s="6" t="s">
        <v>31</v>
      </c>
      <c r="B9252" s="6" t="s">
        <v>31</v>
      </c>
      <c r="C9252" s="6" t="s">
        <v>31</v>
      </c>
      <c r="D9252" s="6" t="s">
        <v>31</v>
      </c>
      <c r="E9252" s="6" t="s">
        <v>31</v>
      </c>
    </row>
    <row r="9253" spans="1:5" ht="12" x14ac:dyDescent="0.2">
      <c r="A9253" s="6" t="s">
        <v>31</v>
      </c>
      <c r="B9253" s="6" t="s">
        <v>31</v>
      </c>
      <c r="C9253" s="6" t="s">
        <v>31</v>
      </c>
      <c r="D9253" s="6" t="s">
        <v>31</v>
      </c>
      <c r="E9253" s="6" t="s">
        <v>31</v>
      </c>
    </row>
    <row r="9254" spans="1:5" ht="12" x14ac:dyDescent="0.2">
      <c r="A9254" s="6" t="s">
        <v>4210</v>
      </c>
      <c r="B9254" s="6" t="s">
        <v>31</v>
      </c>
      <c r="C9254" s="6" t="s">
        <v>31</v>
      </c>
      <c r="D9254" s="6" t="s">
        <v>31</v>
      </c>
      <c r="E9254" s="6" t="s">
        <v>31</v>
      </c>
    </row>
    <row r="9255" spans="1:5" ht="12" x14ac:dyDescent="0.2">
      <c r="A9255" s="6" t="s">
        <v>4211</v>
      </c>
      <c r="B9255" s="6" t="s">
        <v>31</v>
      </c>
      <c r="C9255" s="6" t="s">
        <v>31</v>
      </c>
      <c r="D9255" s="6" t="s">
        <v>31</v>
      </c>
      <c r="E9255" s="6" t="s">
        <v>31</v>
      </c>
    </row>
    <row r="9256" spans="1:5" ht="12" x14ac:dyDescent="0.2">
      <c r="A9256" s="6" t="s">
        <v>1578</v>
      </c>
      <c r="B9256" s="6" t="s">
        <v>31</v>
      </c>
      <c r="C9256" s="6" t="s">
        <v>31</v>
      </c>
      <c r="D9256" s="6" t="s">
        <v>31</v>
      </c>
      <c r="E9256" s="6" t="s">
        <v>31</v>
      </c>
    </row>
    <row r="9257" spans="1:5" ht="12" x14ac:dyDescent="0.2">
      <c r="A9257" s="6" t="s">
        <v>4243</v>
      </c>
      <c r="B9257" s="6" t="s">
        <v>31</v>
      </c>
      <c r="C9257" s="6" t="s">
        <v>31</v>
      </c>
      <c r="D9257" s="6" t="s">
        <v>31</v>
      </c>
      <c r="E9257" s="6" t="s">
        <v>31</v>
      </c>
    </row>
    <row r="9258" spans="1:5" ht="12" x14ac:dyDescent="0.2">
      <c r="A9258" s="6" t="s">
        <v>4244</v>
      </c>
      <c r="B9258" s="6" t="s">
        <v>31</v>
      </c>
      <c r="C9258" s="6" t="s">
        <v>31</v>
      </c>
      <c r="D9258" s="6" t="s">
        <v>31</v>
      </c>
      <c r="E9258" s="6" t="s">
        <v>31</v>
      </c>
    </row>
    <row r="9259" spans="1:5" ht="12" x14ac:dyDescent="0.2">
      <c r="A9259" s="6" t="s">
        <v>1581</v>
      </c>
      <c r="B9259" s="6" t="s">
        <v>31</v>
      </c>
      <c r="C9259" s="6" t="s">
        <v>31</v>
      </c>
      <c r="D9259" s="6" t="s">
        <v>31</v>
      </c>
      <c r="E9259" s="6" t="s">
        <v>31</v>
      </c>
    </row>
    <row r="9260" spans="1:5" ht="12" x14ac:dyDescent="0.2">
      <c r="A9260" s="6" t="s">
        <v>4214</v>
      </c>
      <c r="B9260" s="6" t="s">
        <v>31</v>
      </c>
      <c r="C9260" s="6" t="s">
        <v>31</v>
      </c>
      <c r="D9260" s="6" t="s">
        <v>31</v>
      </c>
      <c r="E9260" s="6" t="s">
        <v>31</v>
      </c>
    </row>
    <row r="9261" spans="1:5" ht="12" x14ac:dyDescent="0.2">
      <c r="A9261" s="6" t="s">
        <v>4245</v>
      </c>
      <c r="B9261" s="6" t="s">
        <v>31</v>
      </c>
      <c r="C9261" s="6" t="s">
        <v>31</v>
      </c>
      <c r="D9261" s="6" t="s">
        <v>31</v>
      </c>
      <c r="E9261" s="6" t="s">
        <v>31</v>
      </c>
    </row>
    <row r="9262" spans="1:5" ht="12" x14ac:dyDescent="0.2">
      <c r="A9262" s="6" t="s">
        <v>4246</v>
      </c>
      <c r="B9262" s="6" t="s">
        <v>31</v>
      </c>
      <c r="C9262" s="6" t="s">
        <v>31</v>
      </c>
      <c r="D9262" s="6" t="s">
        <v>31</v>
      </c>
      <c r="E9262" s="6" t="s">
        <v>31</v>
      </c>
    </row>
    <row r="9263" spans="1:5" ht="12" x14ac:dyDescent="0.2">
      <c r="A9263" s="6" t="s">
        <v>4247</v>
      </c>
      <c r="B9263" s="9">
        <v>1581.5</v>
      </c>
      <c r="C9263" s="9">
        <v>0</v>
      </c>
      <c r="D9263" s="9">
        <v>0</v>
      </c>
      <c r="E9263" s="9">
        <v>1581.5</v>
      </c>
    </row>
    <row r="9264" spans="1:5" ht="12" x14ac:dyDescent="0.2">
      <c r="A9264" s="6" t="s">
        <v>1586</v>
      </c>
      <c r="B9264" s="6" t="s">
        <v>31</v>
      </c>
      <c r="C9264" s="6" t="s">
        <v>31</v>
      </c>
      <c r="D9264" s="6" t="s">
        <v>31</v>
      </c>
      <c r="E9264" s="6" t="s">
        <v>31</v>
      </c>
    </row>
    <row r="9265" spans="1:5" ht="12" x14ac:dyDescent="0.2">
      <c r="A9265" s="6" t="s">
        <v>4248</v>
      </c>
      <c r="B9265" s="9">
        <v>0</v>
      </c>
      <c r="C9265" s="9">
        <v>2399.6</v>
      </c>
      <c r="D9265" s="9">
        <v>0</v>
      </c>
      <c r="E9265" s="9">
        <v>2399.6</v>
      </c>
    </row>
    <row r="9266" spans="1:5" ht="12" x14ac:dyDescent="0.2">
      <c r="A9266" s="6" t="s">
        <v>1588</v>
      </c>
      <c r="B9266" s="6" t="s">
        <v>31</v>
      </c>
      <c r="C9266" s="6" t="s">
        <v>31</v>
      </c>
      <c r="D9266" s="6" t="s">
        <v>31</v>
      </c>
      <c r="E9266" s="6" t="s">
        <v>31</v>
      </c>
    </row>
    <row r="9267" spans="1:5" ht="12" x14ac:dyDescent="0.2">
      <c r="A9267" s="6" t="s">
        <v>4249</v>
      </c>
      <c r="B9267" s="9">
        <v>0</v>
      </c>
      <c r="C9267" s="9">
        <v>0</v>
      </c>
      <c r="D9267" s="9">
        <v>1325</v>
      </c>
      <c r="E9267" s="9">
        <v>1325</v>
      </c>
    </row>
    <row r="9268" spans="1:5" ht="12" x14ac:dyDescent="0.2">
      <c r="A9268" s="6" t="s">
        <v>1590</v>
      </c>
      <c r="B9268" s="6" t="s">
        <v>31</v>
      </c>
      <c r="C9268" s="6" t="s">
        <v>31</v>
      </c>
      <c r="D9268" s="6" t="s">
        <v>31</v>
      </c>
      <c r="E9268" s="6" t="s">
        <v>31</v>
      </c>
    </row>
    <row r="9269" spans="1:5" ht="12" x14ac:dyDescent="0.2">
      <c r="A9269" s="6" t="s">
        <v>1591</v>
      </c>
      <c r="B9269" s="6" t="s">
        <v>31</v>
      </c>
      <c r="C9269" s="6" t="s">
        <v>31</v>
      </c>
      <c r="D9269" s="6" t="s">
        <v>31</v>
      </c>
      <c r="E9269" s="6" t="s">
        <v>31</v>
      </c>
    </row>
    <row r="9270" spans="1:5" ht="12" x14ac:dyDescent="0.2">
      <c r="A9270" s="6" t="s">
        <v>4250</v>
      </c>
      <c r="B9270" s="9">
        <v>0</v>
      </c>
      <c r="C9270" s="9">
        <v>0</v>
      </c>
      <c r="D9270" s="9">
        <v>20.2</v>
      </c>
      <c r="E9270" s="9">
        <v>20.2</v>
      </c>
    </row>
    <row r="9271" spans="1:5" ht="12" x14ac:dyDescent="0.2">
      <c r="A9271" s="6" t="s">
        <v>1593</v>
      </c>
      <c r="B9271" s="6" t="s">
        <v>31</v>
      </c>
      <c r="C9271" s="6" t="s">
        <v>31</v>
      </c>
      <c r="D9271" s="6" t="s">
        <v>31</v>
      </c>
      <c r="E9271" s="6" t="s">
        <v>31</v>
      </c>
    </row>
    <row r="9272" spans="1:5" ht="12" x14ac:dyDescent="0.2">
      <c r="A9272" s="6" t="s">
        <v>1467</v>
      </c>
      <c r="B9272" s="9">
        <v>1581.5</v>
      </c>
      <c r="C9272" s="9">
        <v>2399.6</v>
      </c>
      <c r="D9272" s="9">
        <v>1345.2</v>
      </c>
      <c r="E9272" s="9">
        <v>5326.3</v>
      </c>
    </row>
    <row r="9273" spans="1:5" ht="12" x14ac:dyDescent="0.2">
      <c r="A9273" s="6" t="s">
        <v>31</v>
      </c>
      <c r="B9273" s="6" t="s">
        <v>31</v>
      </c>
      <c r="C9273" s="6" t="s">
        <v>31</v>
      </c>
      <c r="D9273" s="6" t="s">
        <v>31</v>
      </c>
      <c r="E9273" s="6" t="s">
        <v>31</v>
      </c>
    </row>
    <row r="9274" spans="1:5" ht="12" x14ac:dyDescent="0.2">
      <c r="A9274" s="6" t="s">
        <v>31</v>
      </c>
      <c r="B9274" s="6" t="s">
        <v>31</v>
      </c>
      <c r="C9274" s="6" t="s">
        <v>31</v>
      </c>
      <c r="D9274" s="6" t="s">
        <v>31</v>
      </c>
      <c r="E9274" s="6" t="s">
        <v>31</v>
      </c>
    </row>
    <row r="9275" spans="1:5" ht="12" x14ac:dyDescent="0.2">
      <c r="A9275" s="7" t="s">
        <v>4290</v>
      </c>
      <c r="B9275" s="8">
        <v>523</v>
      </c>
      <c r="C9275" s="8">
        <v>1300</v>
      </c>
      <c r="D9275" s="8">
        <v>509</v>
      </c>
      <c r="E9275" s="8">
        <v>2332</v>
      </c>
    </row>
    <row r="9276" spans="1:5" ht="12" x14ac:dyDescent="0.2">
      <c r="A9276" s="6" t="s">
        <v>4283</v>
      </c>
      <c r="B9276" s="6" t="s">
        <v>31</v>
      </c>
      <c r="C9276" s="6" t="s">
        <v>31</v>
      </c>
      <c r="D9276" s="6" t="s">
        <v>31</v>
      </c>
      <c r="E9276" s="6" t="s">
        <v>31</v>
      </c>
    </row>
    <row r="9277" spans="1:5" ht="12" x14ac:dyDescent="0.2">
      <c r="A9277" s="6" t="s">
        <v>31</v>
      </c>
      <c r="B9277" s="6" t="s">
        <v>31</v>
      </c>
      <c r="C9277" s="6" t="s">
        <v>31</v>
      </c>
      <c r="D9277" s="6" t="s">
        <v>31</v>
      </c>
      <c r="E9277" s="6" t="s">
        <v>31</v>
      </c>
    </row>
    <row r="9278" spans="1:5" ht="12" x14ac:dyDescent="0.2">
      <c r="A9278" s="6" t="s">
        <v>4284</v>
      </c>
      <c r="B9278" s="6" t="s">
        <v>31</v>
      </c>
      <c r="C9278" s="6" t="s">
        <v>31</v>
      </c>
      <c r="D9278" s="6" t="s">
        <v>31</v>
      </c>
      <c r="E9278" s="6" t="s">
        <v>31</v>
      </c>
    </row>
    <row r="9279" spans="1:5" ht="12" x14ac:dyDescent="0.2">
      <c r="A9279" s="6" t="s">
        <v>31</v>
      </c>
      <c r="B9279" s="6" t="s">
        <v>31</v>
      </c>
      <c r="C9279" s="6" t="s">
        <v>31</v>
      </c>
      <c r="D9279" s="6" t="s">
        <v>31</v>
      </c>
      <c r="E9279" s="6" t="s">
        <v>31</v>
      </c>
    </row>
    <row r="9280" spans="1:5" ht="12" x14ac:dyDescent="0.2">
      <c r="A9280" s="6" t="s">
        <v>1676</v>
      </c>
      <c r="B9280" s="6" t="s">
        <v>31</v>
      </c>
      <c r="C9280" s="6" t="s">
        <v>31</v>
      </c>
      <c r="D9280" s="6" t="s">
        <v>31</v>
      </c>
      <c r="E9280" s="6" t="s">
        <v>31</v>
      </c>
    </row>
    <row r="9281" spans="1:5" ht="12" x14ac:dyDescent="0.2">
      <c r="A9281" s="6" t="s">
        <v>31</v>
      </c>
      <c r="B9281" s="6" t="s">
        <v>31</v>
      </c>
      <c r="C9281" s="6" t="s">
        <v>31</v>
      </c>
      <c r="D9281" s="6" t="s">
        <v>31</v>
      </c>
      <c r="E9281" s="6" t="s">
        <v>31</v>
      </c>
    </row>
    <row r="9282" spans="1:5" ht="12" x14ac:dyDescent="0.2">
      <c r="A9282" s="6" t="s">
        <v>1349</v>
      </c>
      <c r="B9282" s="6" t="s">
        <v>31</v>
      </c>
      <c r="C9282" s="6" t="s">
        <v>31</v>
      </c>
      <c r="D9282" s="6" t="s">
        <v>31</v>
      </c>
      <c r="E9282" s="6" t="s">
        <v>31</v>
      </c>
    </row>
    <row r="9283" spans="1:5" ht="12" x14ac:dyDescent="0.2">
      <c r="A9283" s="6" t="s">
        <v>1350</v>
      </c>
      <c r="B9283" s="6" t="s">
        <v>31</v>
      </c>
      <c r="C9283" s="6" t="s">
        <v>31</v>
      </c>
      <c r="D9283" s="6" t="s">
        <v>31</v>
      </c>
      <c r="E9283" s="6" t="s">
        <v>31</v>
      </c>
    </row>
    <row r="9284" spans="1:5" ht="12" x14ac:dyDescent="0.2">
      <c r="A9284" s="6" t="s">
        <v>1351</v>
      </c>
      <c r="B9284" s="6" t="s">
        <v>31</v>
      </c>
      <c r="C9284" s="6" t="s">
        <v>31</v>
      </c>
      <c r="D9284" s="6" t="s">
        <v>31</v>
      </c>
      <c r="E9284" s="6" t="s">
        <v>31</v>
      </c>
    </row>
    <row r="9285" spans="1:5" ht="12" x14ac:dyDescent="0.2">
      <c r="A9285" s="6" t="s">
        <v>31</v>
      </c>
      <c r="B9285" s="6" t="s">
        <v>31</v>
      </c>
      <c r="C9285" s="6" t="s">
        <v>31</v>
      </c>
      <c r="D9285" s="6" t="s">
        <v>31</v>
      </c>
      <c r="E9285" s="6" t="s">
        <v>31</v>
      </c>
    </row>
    <row r="9286" spans="1:5" ht="12" x14ac:dyDescent="0.2">
      <c r="A9286" s="6" t="s">
        <v>1677</v>
      </c>
      <c r="B9286" s="6" t="s">
        <v>31</v>
      </c>
      <c r="C9286" s="6" t="s">
        <v>31</v>
      </c>
      <c r="D9286" s="6" t="s">
        <v>31</v>
      </c>
      <c r="E9286" s="6" t="s">
        <v>31</v>
      </c>
    </row>
    <row r="9287" spans="1:5" ht="12" x14ac:dyDescent="0.2">
      <c r="A9287" s="6" t="s">
        <v>4256</v>
      </c>
      <c r="B9287" s="6" t="s">
        <v>31</v>
      </c>
      <c r="C9287" s="6" t="s">
        <v>31</v>
      </c>
      <c r="D9287" s="6" t="s">
        <v>31</v>
      </c>
      <c r="E9287" s="6" t="s">
        <v>31</v>
      </c>
    </row>
    <row r="9288" spans="1:5" ht="12" x14ac:dyDescent="0.2">
      <c r="A9288" s="6" t="s">
        <v>4257</v>
      </c>
      <c r="B9288" s="6" t="s">
        <v>31</v>
      </c>
      <c r="C9288" s="6" t="s">
        <v>31</v>
      </c>
      <c r="D9288" s="6" t="s">
        <v>31</v>
      </c>
      <c r="E9288" s="6" t="s">
        <v>31</v>
      </c>
    </row>
    <row r="9289" spans="1:5" ht="12" x14ac:dyDescent="0.2">
      <c r="A9289" s="6" t="s">
        <v>4258</v>
      </c>
      <c r="B9289" s="6" t="s">
        <v>31</v>
      </c>
      <c r="C9289" s="6" t="s">
        <v>31</v>
      </c>
      <c r="D9289" s="6" t="s">
        <v>31</v>
      </c>
      <c r="E9289" s="6" t="s">
        <v>31</v>
      </c>
    </row>
    <row r="9290" spans="1:5" ht="12" x14ac:dyDescent="0.2">
      <c r="A9290" s="6" t="s">
        <v>1355</v>
      </c>
      <c r="B9290" s="6" t="s">
        <v>31</v>
      </c>
      <c r="C9290" s="6" t="s">
        <v>31</v>
      </c>
      <c r="D9290" s="6" t="s">
        <v>31</v>
      </c>
      <c r="E9290" s="6" t="s">
        <v>31</v>
      </c>
    </row>
    <row r="9291" spans="1:5" ht="12" x14ac:dyDescent="0.2">
      <c r="A9291" s="6" t="s">
        <v>4259</v>
      </c>
      <c r="B9291" s="6" t="s">
        <v>31</v>
      </c>
      <c r="C9291" s="6" t="s">
        <v>31</v>
      </c>
      <c r="D9291" s="6" t="s">
        <v>31</v>
      </c>
      <c r="E9291" s="6" t="s">
        <v>31</v>
      </c>
    </row>
    <row r="9292" spans="1:5" ht="12" x14ac:dyDescent="0.2">
      <c r="A9292" s="6" t="s">
        <v>4260</v>
      </c>
      <c r="B9292" s="6" t="s">
        <v>31</v>
      </c>
      <c r="C9292" s="6" t="s">
        <v>31</v>
      </c>
      <c r="D9292" s="6" t="s">
        <v>31</v>
      </c>
      <c r="E9292" s="6" t="s">
        <v>31</v>
      </c>
    </row>
    <row r="9293" spans="1:5" ht="12" x14ac:dyDescent="0.2">
      <c r="A9293" s="6" t="s">
        <v>4261</v>
      </c>
      <c r="B9293" s="9">
        <v>297.3</v>
      </c>
      <c r="C9293" s="9">
        <v>0</v>
      </c>
      <c r="D9293" s="9">
        <v>0</v>
      </c>
      <c r="E9293" s="9">
        <v>297.3</v>
      </c>
    </row>
    <row r="9294" spans="1:5" ht="12" x14ac:dyDescent="0.2">
      <c r="A9294" s="6" t="s">
        <v>1360</v>
      </c>
      <c r="B9294" s="6" t="s">
        <v>31</v>
      </c>
      <c r="C9294" s="6" t="s">
        <v>31</v>
      </c>
      <c r="D9294" s="6" t="s">
        <v>31</v>
      </c>
      <c r="E9294" s="6" t="s">
        <v>31</v>
      </c>
    </row>
    <row r="9295" spans="1:5" ht="12" x14ac:dyDescent="0.2">
      <c r="A9295" s="6" t="s">
        <v>4262</v>
      </c>
      <c r="B9295" s="9">
        <v>0</v>
      </c>
      <c r="C9295" s="9">
        <v>493.6</v>
      </c>
      <c r="D9295" s="9">
        <v>0</v>
      </c>
      <c r="E9295" s="9">
        <v>493.6</v>
      </c>
    </row>
    <row r="9296" spans="1:5" ht="12" x14ac:dyDescent="0.2">
      <c r="A9296" s="6" t="s">
        <v>1362</v>
      </c>
      <c r="B9296" s="6" t="s">
        <v>31</v>
      </c>
      <c r="C9296" s="6" t="s">
        <v>31</v>
      </c>
      <c r="D9296" s="6" t="s">
        <v>31</v>
      </c>
      <c r="E9296" s="6" t="s">
        <v>31</v>
      </c>
    </row>
    <row r="9297" spans="1:5" ht="12" x14ac:dyDescent="0.2">
      <c r="A9297" s="6" t="s">
        <v>4263</v>
      </c>
      <c r="B9297" s="9">
        <v>0</v>
      </c>
      <c r="C9297" s="9">
        <v>0</v>
      </c>
      <c r="D9297" s="9">
        <v>290</v>
      </c>
      <c r="E9297" s="9">
        <v>290</v>
      </c>
    </row>
    <row r="9298" spans="1:5" ht="12" x14ac:dyDescent="0.2">
      <c r="A9298" s="6" t="s">
        <v>1364</v>
      </c>
      <c r="B9298" s="6" t="s">
        <v>31</v>
      </c>
      <c r="C9298" s="6" t="s">
        <v>31</v>
      </c>
      <c r="D9298" s="6" t="s">
        <v>31</v>
      </c>
      <c r="E9298" s="6" t="s">
        <v>31</v>
      </c>
    </row>
    <row r="9299" spans="1:5" ht="12" x14ac:dyDescent="0.2">
      <c r="A9299" s="6" t="s">
        <v>1365</v>
      </c>
      <c r="B9299" s="9">
        <v>297.3</v>
      </c>
      <c r="C9299" s="9">
        <v>493.6</v>
      </c>
      <c r="D9299" s="9">
        <v>290</v>
      </c>
      <c r="E9299" s="9">
        <v>1080.9000000000001</v>
      </c>
    </row>
    <row r="9300" spans="1:5" ht="12" x14ac:dyDescent="0.2">
      <c r="A9300" s="6" t="s">
        <v>31</v>
      </c>
      <c r="B9300" s="6" t="s">
        <v>31</v>
      </c>
      <c r="C9300" s="6" t="s">
        <v>31</v>
      </c>
      <c r="D9300" s="6" t="s">
        <v>31</v>
      </c>
      <c r="E9300" s="6" t="s">
        <v>31</v>
      </c>
    </row>
    <row r="9301" spans="1:5" ht="12" x14ac:dyDescent="0.2">
      <c r="A9301" s="6" t="s">
        <v>31</v>
      </c>
      <c r="B9301" s="6" t="s">
        <v>31</v>
      </c>
      <c r="C9301" s="6" t="s">
        <v>31</v>
      </c>
      <c r="D9301" s="6" t="s">
        <v>31</v>
      </c>
      <c r="E9301" s="6" t="s">
        <v>31</v>
      </c>
    </row>
    <row r="9302" spans="1:5" ht="12" x14ac:dyDescent="0.2">
      <c r="A9302" s="6" t="s">
        <v>1688</v>
      </c>
      <c r="B9302" s="6" t="s">
        <v>31</v>
      </c>
      <c r="C9302" s="6" t="s">
        <v>31</v>
      </c>
      <c r="D9302" s="6" t="s">
        <v>31</v>
      </c>
      <c r="E9302" s="6" t="s">
        <v>31</v>
      </c>
    </row>
    <row r="9303" spans="1:5" ht="12" x14ac:dyDescent="0.2">
      <c r="A9303" s="6" t="s">
        <v>1689</v>
      </c>
      <c r="B9303" s="6" t="s">
        <v>31</v>
      </c>
      <c r="C9303" s="6" t="s">
        <v>31</v>
      </c>
      <c r="D9303" s="6" t="s">
        <v>31</v>
      </c>
      <c r="E9303" s="6" t="s">
        <v>31</v>
      </c>
    </row>
    <row r="9304" spans="1:5" ht="12" x14ac:dyDescent="0.2">
      <c r="A9304" s="6" t="s">
        <v>1690</v>
      </c>
      <c r="B9304" s="6" t="s">
        <v>31</v>
      </c>
      <c r="C9304" s="6" t="s">
        <v>31</v>
      </c>
      <c r="D9304" s="6" t="s">
        <v>31</v>
      </c>
      <c r="E9304" s="6" t="s">
        <v>31</v>
      </c>
    </row>
    <row r="9305" spans="1:5" ht="12" x14ac:dyDescent="0.2">
      <c r="A9305" s="6" t="s">
        <v>1691</v>
      </c>
      <c r="B9305" s="6" t="s">
        <v>31</v>
      </c>
      <c r="C9305" s="6" t="s">
        <v>31</v>
      </c>
      <c r="D9305" s="6" t="s">
        <v>31</v>
      </c>
      <c r="E9305" s="6" t="s">
        <v>31</v>
      </c>
    </row>
    <row r="9306" spans="1:5" ht="12" x14ac:dyDescent="0.2">
      <c r="A9306" s="6" t="s">
        <v>1692</v>
      </c>
      <c r="B9306" s="6" t="s">
        <v>31</v>
      </c>
      <c r="C9306" s="6" t="s">
        <v>31</v>
      </c>
      <c r="D9306" s="6" t="s">
        <v>31</v>
      </c>
      <c r="E9306" s="6" t="s">
        <v>31</v>
      </c>
    </row>
    <row r="9307" spans="1:5" ht="12" x14ac:dyDescent="0.2">
      <c r="A9307" s="6" t="s">
        <v>1693</v>
      </c>
      <c r="B9307" s="6" t="s">
        <v>31</v>
      </c>
      <c r="C9307" s="6" t="s">
        <v>31</v>
      </c>
      <c r="D9307" s="6" t="s">
        <v>31</v>
      </c>
      <c r="E9307" s="6" t="s">
        <v>31</v>
      </c>
    </row>
    <row r="9308" spans="1:5" ht="12" x14ac:dyDescent="0.2">
      <c r="A9308" s="6" t="s">
        <v>1694</v>
      </c>
      <c r="B9308" s="6" t="s">
        <v>31</v>
      </c>
      <c r="C9308" s="6" t="s">
        <v>31</v>
      </c>
      <c r="D9308" s="6" t="s">
        <v>31</v>
      </c>
      <c r="E9308" s="6" t="s">
        <v>31</v>
      </c>
    </row>
    <row r="9309" spans="1:5" ht="12" x14ac:dyDescent="0.2">
      <c r="A9309" s="6" t="s">
        <v>1695</v>
      </c>
      <c r="B9309" s="6" t="s">
        <v>31</v>
      </c>
      <c r="C9309" s="6" t="s">
        <v>31</v>
      </c>
      <c r="D9309" s="6" t="s">
        <v>31</v>
      </c>
      <c r="E9309" s="6" t="s">
        <v>31</v>
      </c>
    </row>
    <row r="9310" spans="1:5" ht="12" x14ac:dyDescent="0.2">
      <c r="A9310" s="6" t="s">
        <v>1696</v>
      </c>
      <c r="B9310" s="6" t="s">
        <v>31</v>
      </c>
      <c r="C9310" s="6" t="s">
        <v>31</v>
      </c>
      <c r="D9310" s="6" t="s">
        <v>31</v>
      </c>
      <c r="E9310" s="6" t="s">
        <v>31</v>
      </c>
    </row>
    <row r="9311" spans="1:5" ht="12" x14ac:dyDescent="0.2">
      <c r="A9311" s="6" t="s">
        <v>1697</v>
      </c>
      <c r="B9311" s="6" t="s">
        <v>31</v>
      </c>
      <c r="C9311" s="6" t="s">
        <v>31</v>
      </c>
      <c r="D9311" s="6" t="s">
        <v>31</v>
      </c>
      <c r="E9311" s="6" t="s">
        <v>31</v>
      </c>
    </row>
    <row r="9312" spans="1:5" ht="12" x14ac:dyDescent="0.2">
      <c r="A9312" s="6" t="s">
        <v>1698</v>
      </c>
      <c r="B9312" s="6" t="s">
        <v>31</v>
      </c>
      <c r="C9312" s="6" t="s">
        <v>31</v>
      </c>
      <c r="D9312" s="6" t="s">
        <v>31</v>
      </c>
      <c r="E9312" s="6" t="s">
        <v>31</v>
      </c>
    </row>
    <row r="9313" spans="1:5" ht="12" x14ac:dyDescent="0.2">
      <c r="A9313" s="6" t="s">
        <v>1699</v>
      </c>
      <c r="B9313" s="6" t="s">
        <v>31</v>
      </c>
      <c r="C9313" s="6" t="s">
        <v>31</v>
      </c>
      <c r="D9313" s="6" t="s">
        <v>31</v>
      </c>
      <c r="E9313" s="6" t="s">
        <v>31</v>
      </c>
    </row>
    <row r="9314" spans="1:5" ht="12" x14ac:dyDescent="0.2">
      <c r="A9314" s="6" t="s">
        <v>1700</v>
      </c>
      <c r="B9314" s="6" t="s">
        <v>31</v>
      </c>
      <c r="C9314" s="6" t="s">
        <v>31</v>
      </c>
      <c r="D9314" s="6" t="s">
        <v>31</v>
      </c>
      <c r="E9314" s="6" t="s">
        <v>31</v>
      </c>
    </row>
    <row r="9315" spans="1:5" ht="12" x14ac:dyDescent="0.2">
      <c r="A9315" s="6" t="s">
        <v>1701</v>
      </c>
      <c r="B9315" s="6" t="s">
        <v>31</v>
      </c>
      <c r="C9315" s="6" t="s">
        <v>31</v>
      </c>
      <c r="D9315" s="6" t="s">
        <v>31</v>
      </c>
      <c r="E9315" s="6" t="s">
        <v>31</v>
      </c>
    </row>
    <row r="9316" spans="1:5" ht="12" x14ac:dyDescent="0.2">
      <c r="A9316" s="6" t="s">
        <v>1702</v>
      </c>
      <c r="B9316" s="6" t="s">
        <v>31</v>
      </c>
      <c r="C9316" s="6" t="s">
        <v>31</v>
      </c>
      <c r="D9316" s="6" t="s">
        <v>31</v>
      </c>
      <c r="E9316" s="6" t="s">
        <v>31</v>
      </c>
    </row>
    <row r="9317" spans="1:5" ht="12" x14ac:dyDescent="0.2">
      <c r="A9317" s="6" t="s">
        <v>1703</v>
      </c>
      <c r="B9317" s="6" t="s">
        <v>31</v>
      </c>
      <c r="C9317" s="6" t="s">
        <v>31</v>
      </c>
      <c r="D9317" s="6" t="s">
        <v>31</v>
      </c>
      <c r="E9317" s="6" t="s">
        <v>31</v>
      </c>
    </row>
    <row r="9318" spans="1:5" ht="12" x14ac:dyDescent="0.2">
      <c r="A9318" s="6" t="s">
        <v>1704</v>
      </c>
      <c r="B9318" s="6" t="s">
        <v>31</v>
      </c>
      <c r="C9318" s="6" t="s">
        <v>31</v>
      </c>
      <c r="D9318" s="6" t="s">
        <v>31</v>
      </c>
      <c r="E9318" s="6" t="s">
        <v>31</v>
      </c>
    </row>
    <row r="9319" spans="1:5" ht="12" x14ac:dyDescent="0.2">
      <c r="A9319" s="6" t="s">
        <v>1705</v>
      </c>
      <c r="B9319" s="6" t="s">
        <v>31</v>
      </c>
      <c r="C9319" s="6" t="s">
        <v>31</v>
      </c>
      <c r="D9319" s="6" t="s">
        <v>31</v>
      </c>
      <c r="E9319" s="6" t="s">
        <v>31</v>
      </c>
    </row>
    <row r="9320" spans="1:5" ht="12" x14ac:dyDescent="0.2">
      <c r="A9320" s="6" t="s">
        <v>1706</v>
      </c>
      <c r="B9320" s="6" t="s">
        <v>31</v>
      </c>
      <c r="C9320" s="6" t="s">
        <v>31</v>
      </c>
      <c r="D9320" s="6" t="s">
        <v>31</v>
      </c>
      <c r="E9320" s="6" t="s">
        <v>31</v>
      </c>
    </row>
    <row r="9321" spans="1:5" ht="12" x14ac:dyDescent="0.2">
      <c r="A9321" s="6" t="s">
        <v>1707</v>
      </c>
      <c r="B9321" s="9">
        <v>129.30000000000001</v>
      </c>
      <c r="C9321" s="9">
        <v>0</v>
      </c>
      <c r="D9321" s="9">
        <v>0</v>
      </c>
      <c r="E9321" s="9">
        <v>129.30000000000001</v>
      </c>
    </row>
    <row r="9322" spans="1:5" ht="12" x14ac:dyDescent="0.2">
      <c r="A9322" s="6" t="s">
        <v>1708</v>
      </c>
      <c r="B9322" s="6" t="s">
        <v>31</v>
      </c>
      <c r="C9322" s="6" t="s">
        <v>31</v>
      </c>
      <c r="D9322" s="6" t="s">
        <v>31</v>
      </c>
      <c r="E9322" s="6" t="s">
        <v>31</v>
      </c>
    </row>
    <row r="9323" spans="1:5" ht="12" x14ac:dyDescent="0.2">
      <c r="A9323" s="6" t="s">
        <v>1709</v>
      </c>
      <c r="B9323" s="9">
        <v>0</v>
      </c>
      <c r="C9323" s="9">
        <v>557.70000000000005</v>
      </c>
      <c r="D9323" s="9">
        <v>0</v>
      </c>
      <c r="E9323" s="9">
        <v>557.70000000000005</v>
      </c>
    </row>
    <row r="9324" spans="1:5" ht="12" x14ac:dyDescent="0.2">
      <c r="A9324" s="6" t="s">
        <v>1710</v>
      </c>
      <c r="B9324" s="6" t="s">
        <v>31</v>
      </c>
      <c r="C9324" s="6" t="s">
        <v>31</v>
      </c>
      <c r="D9324" s="6" t="s">
        <v>31</v>
      </c>
      <c r="E9324" s="6" t="s">
        <v>31</v>
      </c>
    </row>
    <row r="9325" spans="1:5" ht="12" x14ac:dyDescent="0.2">
      <c r="A9325" s="6" t="s">
        <v>1711</v>
      </c>
      <c r="B9325" s="9">
        <v>0</v>
      </c>
      <c r="C9325" s="9">
        <v>0</v>
      </c>
      <c r="D9325" s="9">
        <v>108.3</v>
      </c>
      <c r="E9325" s="9">
        <v>108.3</v>
      </c>
    </row>
    <row r="9326" spans="1:5" ht="12" x14ac:dyDescent="0.2">
      <c r="A9326" s="6" t="s">
        <v>1712</v>
      </c>
      <c r="B9326" s="6" t="s">
        <v>31</v>
      </c>
      <c r="C9326" s="6" t="s">
        <v>31</v>
      </c>
      <c r="D9326" s="6" t="s">
        <v>31</v>
      </c>
      <c r="E9326" s="6" t="s">
        <v>31</v>
      </c>
    </row>
    <row r="9327" spans="1:5" ht="12" x14ac:dyDescent="0.2">
      <c r="A9327" s="6" t="s">
        <v>1503</v>
      </c>
      <c r="B9327" s="9">
        <v>129.30000000000001</v>
      </c>
      <c r="C9327" s="9">
        <v>557.70000000000005</v>
      </c>
      <c r="D9327" s="9">
        <v>108.3</v>
      </c>
      <c r="E9327" s="9">
        <v>795.3</v>
      </c>
    </row>
    <row r="9328" spans="1:5" ht="12" x14ac:dyDescent="0.2">
      <c r="A9328" s="6" t="s">
        <v>31</v>
      </c>
      <c r="B9328" s="6" t="s">
        <v>31</v>
      </c>
      <c r="C9328" s="6" t="s">
        <v>31</v>
      </c>
      <c r="D9328" s="6" t="s">
        <v>31</v>
      </c>
      <c r="E9328" s="6" t="s">
        <v>31</v>
      </c>
    </row>
    <row r="9329" spans="1:5" ht="12" x14ac:dyDescent="0.2">
      <c r="A9329" s="6" t="s">
        <v>31</v>
      </c>
      <c r="B9329" s="6" t="s">
        <v>31</v>
      </c>
      <c r="C9329" s="6" t="s">
        <v>31</v>
      </c>
      <c r="D9329" s="6" t="s">
        <v>31</v>
      </c>
      <c r="E9329" s="6" t="s">
        <v>31</v>
      </c>
    </row>
    <row r="9330" spans="1:5" ht="12" x14ac:dyDescent="0.2">
      <c r="A9330" s="6" t="s">
        <v>1713</v>
      </c>
      <c r="B9330" s="6" t="s">
        <v>31</v>
      </c>
      <c r="C9330" s="6" t="s">
        <v>31</v>
      </c>
      <c r="D9330" s="6" t="s">
        <v>31</v>
      </c>
      <c r="E9330" s="6" t="s">
        <v>31</v>
      </c>
    </row>
    <row r="9331" spans="1:5" ht="12" x14ac:dyDescent="0.2">
      <c r="A9331" s="6" t="s">
        <v>1714</v>
      </c>
      <c r="B9331" s="6" t="s">
        <v>31</v>
      </c>
      <c r="C9331" s="6" t="s">
        <v>31</v>
      </c>
      <c r="D9331" s="6" t="s">
        <v>31</v>
      </c>
      <c r="E9331" s="6" t="s">
        <v>31</v>
      </c>
    </row>
    <row r="9332" spans="1:5" ht="12" x14ac:dyDescent="0.2">
      <c r="A9332" s="6" t="s">
        <v>1715</v>
      </c>
      <c r="B9332" s="6" t="s">
        <v>31</v>
      </c>
      <c r="C9332" s="6" t="s">
        <v>31</v>
      </c>
      <c r="D9332" s="6" t="s">
        <v>31</v>
      </c>
      <c r="E9332" s="6" t="s">
        <v>31</v>
      </c>
    </row>
    <row r="9333" spans="1:5" ht="12" x14ac:dyDescent="0.2">
      <c r="A9333" s="6" t="s">
        <v>1716</v>
      </c>
      <c r="B9333" s="6" t="s">
        <v>31</v>
      </c>
      <c r="C9333" s="6" t="s">
        <v>31</v>
      </c>
      <c r="D9333" s="6" t="s">
        <v>31</v>
      </c>
      <c r="E9333" s="6" t="s">
        <v>31</v>
      </c>
    </row>
    <row r="9334" spans="1:5" ht="12" x14ac:dyDescent="0.2">
      <c r="A9334" s="6" t="s">
        <v>1717</v>
      </c>
      <c r="B9334" s="6" t="s">
        <v>31</v>
      </c>
      <c r="C9334" s="6" t="s">
        <v>31</v>
      </c>
      <c r="D9334" s="6" t="s">
        <v>31</v>
      </c>
      <c r="E9334" s="6" t="s">
        <v>31</v>
      </c>
    </row>
    <row r="9335" spans="1:5" ht="12" x14ac:dyDescent="0.2">
      <c r="A9335" s="6" t="s">
        <v>1718</v>
      </c>
      <c r="B9335" s="9">
        <v>96.9</v>
      </c>
      <c r="C9335" s="9">
        <v>0</v>
      </c>
      <c r="D9335" s="9">
        <v>0</v>
      </c>
      <c r="E9335" s="9">
        <v>96.9</v>
      </c>
    </row>
    <row r="9336" spans="1:5" ht="12" x14ac:dyDescent="0.2">
      <c r="A9336" s="6" t="s">
        <v>1719</v>
      </c>
      <c r="B9336" s="6" t="s">
        <v>31</v>
      </c>
      <c r="C9336" s="6" t="s">
        <v>31</v>
      </c>
      <c r="D9336" s="6" t="s">
        <v>31</v>
      </c>
      <c r="E9336" s="6" t="s">
        <v>31</v>
      </c>
    </row>
    <row r="9337" spans="1:5" ht="12" x14ac:dyDescent="0.2">
      <c r="A9337" s="6" t="s">
        <v>1720</v>
      </c>
      <c r="B9337" s="9">
        <v>0</v>
      </c>
      <c r="C9337" s="9">
        <v>249.4</v>
      </c>
      <c r="D9337" s="9">
        <v>0</v>
      </c>
      <c r="E9337" s="9">
        <v>249.4</v>
      </c>
    </row>
    <row r="9338" spans="1:5" ht="12" x14ac:dyDescent="0.2">
      <c r="A9338" s="6" t="s">
        <v>1721</v>
      </c>
      <c r="B9338" s="6" t="s">
        <v>31</v>
      </c>
      <c r="C9338" s="6" t="s">
        <v>31</v>
      </c>
      <c r="D9338" s="6" t="s">
        <v>31</v>
      </c>
      <c r="E9338" s="6" t="s">
        <v>31</v>
      </c>
    </row>
    <row r="9339" spans="1:5" ht="12" x14ac:dyDescent="0.2">
      <c r="A9339" s="6" t="s">
        <v>1722</v>
      </c>
      <c r="B9339" s="9">
        <v>0</v>
      </c>
      <c r="C9339" s="9">
        <v>0</v>
      </c>
      <c r="D9339" s="9">
        <v>111.6</v>
      </c>
      <c r="E9339" s="9">
        <v>111.6</v>
      </c>
    </row>
    <row r="9340" spans="1:5" ht="12" x14ac:dyDescent="0.2">
      <c r="A9340" s="6" t="s">
        <v>1723</v>
      </c>
      <c r="B9340" s="6" t="s">
        <v>31</v>
      </c>
      <c r="C9340" s="6" t="s">
        <v>31</v>
      </c>
      <c r="D9340" s="6" t="s">
        <v>31</v>
      </c>
      <c r="E9340" s="6" t="s">
        <v>31</v>
      </c>
    </row>
    <row r="9341" spans="1:5" ht="12" x14ac:dyDescent="0.2">
      <c r="A9341" s="6" t="s">
        <v>1467</v>
      </c>
      <c r="B9341" s="9">
        <v>96.9</v>
      </c>
      <c r="C9341" s="9">
        <v>249.4</v>
      </c>
      <c r="D9341" s="9">
        <v>111.6</v>
      </c>
      <c r="E9341" s="9">
        <v>457.9</v>
      </c>
    </row>
    <row r="9342" spans="1:5" ht="12" x14ac:dyDescent="0.2">
      <c r="A9342" s="6" t="s">
        <v>31</v>
      </c>
      <c r="B9342" s="6" t="s">
        <v>31</v>
      </c>
      <c r="C9342" s="6" t="s">
        <v>31</v>
      </c>
      <c r="D9342" s="6" t="s">
        <v>31</v>
      </c>
      <c r="E9342" s="6" t="s">
        <v>31</v>
      </c>
    </row>
    <row r="9343" spans="1:5" ht="12" x14ac:dyDescent="0.2">
      <c r="A9343" s="6" t="s">
        <v>31</v>
      </c>
      <c r="B9343" s="6" t="s">
        <v>31</v>
      </c>
      <c r="C9343" s="6" t="s">
        <v>31</v>
      </c>
      <c r="D9343" s="6" t="s">
        <v>31</v>
      </c>
      <c r="E9343" s="6" t="s">
        <v>31</v>
      </c>
    </row>
    <row r="9344" spans="1:5" ht="12" x14ac:dyDescent="0.2">
      <c r="A9344" s="7" t="s">
        <v>4291</v>
      </c>
      <c r="B9344" s="8">
        <v>483</v>
      </c>
      <c r="C9344" s="8">
        <v>1332</v>
      </c>
      <c r="D9344" s="8">
        <v>486</v>
      </c>
      <c r="E9344" s="8">
        <v>2301</v>
      </c>
    </row>
    <row r="9345" spans="1:5" ht="12" x14ac:dyDescent="0.2">
      <c r="A9345" s="6" t="s">
        <v>4283</v>
      </c>
      <c r="B9345" s="6" t="s">
        <v>31</v>
      </c>
      <c r="C9345" s="6" t="s">
        <v>31</v>
      </c>
      <c r="D9345" s="6" t="s">
        <v>31</v>
      </c>
      <c r="E9345" s="6" t="s">
        <v>31</v>
      </c>
    </row>
    <row r="9346" spans="1:5" ht="12" x14ac:dyDescent="0.2">
      <c r="A9346" s="6" t="s">
        <v>31</v>
      </c>
      <c r="B9346" s="6" t="s">
        <v>31</v>
      </c>
      <c r="C9346" s="6" t="s">
        <v>31</v>
      </c>
      <c r="D9346" s="6" t="s">
        <v>31</v>
      </c>
      <c r="E9346" s="6" t="s">
        <v>31</v>
      </c>
    </row>
    <row r="9347" spans="1:5" ht="12" x14ac:dyDescent="0.2">
      <c r="A9347" s="6" t="s">
        <v>4284</v>
      </c>
      <c r="B9347" s="6" t="s">
        <v>31</v>
      </c>
      <c r="C9347" s="6" t="s">
        <v>31</v>
      </c>
      <c r="D9347" s="6" t="s">
        <v>31</v>
      </c>
      <c r="E9347" s="6" t="s">
        <v>31</v>
      </c>
    </row>
    <row r="9348" spans="1:5" ht="12" x14ac:dyDescent="0.2">
      <c r="A9348" s="6" t="s">
        <v>31</v>
      </c>
      <c r="B9348" s="6" t="s">
        <v>31</v>
      </c>
      <c r="C9348" s="6" t="s">
        <v>31</v>
      </c>
      <c r="D9348" s="6" t="s">
        <v>31</v>
      </c>
      <c r="E9348" s="6" t="s">
        <v>31</v>
      </c>
    </row>
    <row r="9349" spans="1:5" ht="12" x14ac:dyDescent="0.2">
      <c r="A9349" s="6" t="s">
        <v>1676</v>
      </c>
      <c r="B9349" s="6" t="s">
        <v>31</v>
      </c>
      <c r="C9349" s="6" t="s">
        <v>31</v>
      </c>
      <c r="D9349" s="6" t="s">
        <v>31</v>
      </c>
      <c r="E9349" s="6" t="s">
        <v>31</v>
      </c>
    </row>
    <row r="9350" spans="1:5" ht="12" x14ac:dyDescent="0.2">
      <c r="A9350" s="6" t="s">
        <v>31</v>
      </c>
      <c r="B9350" s="6" t="s">
        <v>31</v>
      </c>
      <c r="C9350" s="6" t="s">
        <v>31</v>
      </c>
      <c r="D9350" s="6" t="s">
        <v>31</v>
      </c>
      <c r="E9350" s="6" t="s">
        <v>31</v>
      </c>
    </row>
    <row r="9351" spans="1:5" ht="12" x14ac:dyDescent="0.2">
      <c r="A9351" s="6" t="s">
        <v>1349</v>
      </c>
      <c r="B9351" s="6" t="s">
        <v>31</v>
      </c>
      <c r="C9351" s="6" t="s">
        <v>31</v>
      </c>
      <c r="D9351" s="6" t="s">
        <v>31</v>
      </c>
      <c r="E9351" s="6" t="s">
        <v>31</v>
      </c>
    </row>
    <row r="9352" spans="1:5" ht="12" x14ac:dyDescent="0.2">
      <c r="A9352" s="6" t="s">
        <v>1350</v>
      </c>
      <c r="B9352" s="6" t="s">
        <v>31</v>
      </c>
      <c r="C9352" s="6" t="s">
        <v>31</v>
      </c>
      <c r="D9352" s="6" t="s">
        <v>31</v>
      </c>
      <c r="E9352" s="6" t="s">
        <v>31</v>
      </c>
    </row>
    <row r="9353" spans="1:5" ht="12" x14ac:dyDescent="0.2">
      <c r="A9353" s="6" t="s">
        <v>1351</v>
      </c>
      <c r="B9353" s="6" t="s">
        <v>31</v>
      </c>
      <c r="C9353" s="6" t="s">
        <v>31</v>
      </c>
      <c r="D9353" s="6" t="s">
        <v>31</v>
      </c>
      <c r="E9353" s="6" t="s">
        <v>31</v>
      </c>
    </row>
    <row r="9354" spans="1:5" ht="12" x14ac:dyDescent="0.2">
      <c r="A9354" s="6" t="s">
        <v>31</v>
      </c>
      <c r="B9354" s="6" t="s">
        <v>31</v>
      </c>
      <c r="C9354" s="6" t="s">
        <v>31</v>
      </c>
      <c r="D9354" s="6" t="s">
        <v>31</v>
      </c>
      <c r="E9354" s="6" t="s">
        <v>31</v>
      </c>
    </row>
    <row r="9355" spans="1:5" ht="12" x14ac:dyDescent="0.2">
      <c r="A9355" s="6" t="s">
        <v>1677</v>
      </c>
      <c r="B9355" s="6" t="s">
        <v>31</v>
      </c>
      <c r="C9355" s="6" t="s">
        <v>31</v>
      </c>
      <c r="D9355" s="6" t="s">
        <v>31</v>
      </c>
      <c r="E9355" s="6" t="s">
        <v>31</v>
      </c>
    </row>
    <row r="9356" spans="1:5" ht="12" x14ac:dyDescent="0.2">
      <c r="A9356" s="6" t="s">
        <v>4256</v>
      </c>
      <c r="B9356" s="6" t="s">
        <v>31</v>
      </c>
      <c r="C9356" s="6" t="s">
        <v>31</v>
      </c>
      <c r="D9356" s="6" t="s">
        <v>31</v>
      </c>
      <c r="E9356" s="6" t="s">
        <v>31</v>
      </c>
    </row>
    <row r="9357" spans="1:5" ht="12" x14ac:dyDescent="0.2">
      <c r="A9357" s="6" t="s">
        <v>4257</v>
      </c>
      <c r="B9357" s="6" t="s">
        <v>31</v>
      </c>
      <c r="C9357" s="6" t="s">
        <v>31</v>
      </c>
      <c r="D9357" s="6" t="s">
        <v>31</v>
      </c>
      <c r="E9357" s="6" t="s">
        <v>31</v>
      </c>
    </row>
    <row r="9358" spans="1:5" ht="12" x14ac:dyDescent="0.2">
      <c r="A9358" s="6" t="s">
        <v>4258</v>
      </c>
      <c r="B9358" s="6" t="s">
        <v>31</v>
      </c>
      <c r="C9358" s="6" t="s">
        <v>31</v>
      </c>
      <c r="D9358" s="6" t="s">
        <v>31</v>
      </c>
      <c r="E9358" s="6" t="s">
        <v>31</v>
      </c>
    </row>
    <row r="9359" spans="1:5" ht="12" x14ac:dyDescent="0.2">
      <c r="A9359" s="6" t="s">
        <v>1355</v>
      </c>
      <c r="B9359" s="6" t="s">
        <v>31</v>
      </c>
      <c r="C9359" s="6" t="s">
        <v>31</v>
      </c>
      <c r="D9359" s="6" t="s">
        <v>31</v>
      </c>
      <c r="E9359" s="6" t="s">
        <v>31</v>
      </c>
    </row>
    <row r="9360" spans="1:5" ht="12" x14ac:dyDescent="0.2">
      <c r="A9360" s="6" t="s">
        <v>4259</v>
      </c>
      <c r="B9360" s="6" t="s">
        <v>31</v>
      </c>
      <c r="C9360" s="6" t="s">
        <v>31</v>
      </c>
      <c r="D9360" s="6" t="s">
        <v>31</v>
      </c>
      <c r="E9360" s="6" t="s">
        <v>31</v>
      </c>
    </row>
    <row r="9361" spans="1:5" ht="12" x14ac:dyDescent="0.2">
      <c r="A9361" s="6" t="s">
        <v>4260</v>
      </c>
      <c r="B9361" s="6" t="s">
        <v>31</v>
      </c>
      <c r="C9361" s="6" t="s">
        <v>31</v>
      </c>
      <c r="D9361" s="6" t="s">
        <v>31</v>
      </c>
      <c r="E9361" s="6" t="s">
        <v>31</v>
      </c>
    </row>
    <row r="9362" spans="1:5" ht="12" x14ac:dyDescent="0.2">
      <c r="A9362" s="6" t="s">
        <v>4261</v>
      </c>
      <c r="B9362" s="9">
        <v>297.3</v>
      </c>
      <c r="C9362" s="9">
        <v>0</v>
      </c>
      <c r="D9362" s="9">
        <v>0</v>
      </c>
      <c r="E9362" s="9">
        <v>297.3</v>
      </c>
    </row>
    <row r="9363" spans="1:5" ht="12" x14ac:dyDescent="0.2">
      <c r="A9363" s="6" t="s">
        <v>1360</v>
      </c>
      <c r="B9363" s="6" t="s">
        <v>31</v>
      </c>
      <c r="C9363" s="6" t="s">
        <v>31</v>
      </c>
      <c r="D9363" s="6" t="s">
        <v>31</v>
      </c>
      <c r="E9363" s="6" t="s">
        <v>31</v>
      </c>
    </row>
    <row r="9364" spans="1:5" ht="12" x14ac:dyDescent="0.2">
      <c r="A9364" s="6" t="s">
        <v>4262</v>
      </c>
      <c r="B9364" s="9">
        <v>0</v>
      </c>
      <c r="C9364" s="9">
        <v>493.6</v>
      </c>
      <c r="D9364" s="9">
        <v>0</v>
      </c>
      <c r="E9364" s="9">
        <v>493.6</v>
      </c>
    </row>
    <row r="9365" spans="1:5" ht="12" x14ac:dyDescent="0.2">
      <c r="A9365" s="6" t="s">
        <v>1362</v>
      </c>
      <c r="B9365" s="6" t="s">
        <v>31</v>
      </c>
      <c r="C9365" s="6" t="s">
        <v>31</v>
      </c>
      <c r="D9365" s="6" t="s">
        <v>31</v>
      </c>
      <c r="E9365" s="6" t="s">
        <v>31</v>
      </c>
    </row>
    <row r="9366" spans="1:5" ht="12" x14ac:dyDescent="0.2">
      <c r="A9366" s="6" t="s">
        <v>4263</v>
      </c>
      <c r="B9366" s="9">
        <v>0</v>
      </c>
      <c r="C9366" s="9">
        <v>0</v>
      </c>
      <c r="D9366" s="9">
        <v>290</v>
      </c>
      <c r="E9366" s="9">
        <v>290</v>
      </c>
    </row>
    <row r="9367" spans="1:5" ht="12" x14ac:dyDescent="0.2">
      <c r="A9367" s="6" t="s">
        <v>1364</v>
      </c>
      <c r="B9367" s="6" t="s">
        <v>31</v>
      </c>
      <c r="C9367" s="6" t="s">
        <v>31</v>
      </c>
      <c r="D9367" s="6" t="s">
        <v>31</v>
      </c>
      <c r="E9367" s="6" t="s">
        <v>31</v>
      </c>
    </row>
    <row r="9368" spans="1:5" ht="12" x14ac:dyDescent="0.2">
      <c r="A9368" s="6" t="s">
        <v>1365</v>
      </c>
      <c r="B9368" s="9">
        <v>297.3</v>
      </c>
      <c r="C9368" s="9">
        <v>493.6</v>
      </c>
      <c r="D9368" s="9">
        <v>290</v>
      </c>
      <c r="E9368" s="9">
        <v>1080.9000000000001</v>
      </c>
    </row>
    <row r="9369" spans="1:5" ht="12" x14ac:dyDescent="0.2">
      <c r="A9369" s="6" t="s">
        <v>31</v>
      </c>
      <c r="B9369" s="6" t="s">
        <v>31</v>
      </c>
      <c r="C9369" s="6" t="s">
        <v>31</v>
      </c>
      <c r="D9369" s="6" t="s">
        <v>31</v>
      </c>
      <c r="E9369" s="6" t="s">
        <v>31</v>
      </c>
    </row>
    <row r="9370" spans="1:5" ht="12" x14ac:dyDescent="0.2">
      <c r="A9370" s="6" t="s">
        <v>31</v>
      </c>
      <c r="B9370" s="6" t="s">
        <v>31</v>
      </c>
      <c r="C9370" s="6" t="s">
        <v>31</v>
      </c>
      <c r="D9370" s="6" t="s">
        <v>31</v>
      </c>
      <c r="E9370" s="6" t="s">
        <v>31</v>
      </c>
    </row>
    <row r="9371" spans="1:5" ht="12" x14ac:dyDescent="0.2">
      <c r="A9371" s="6" t="s">
        <v>1688</v>
      </c>
      <c r="B9371" s="6" t="s">
        <v>31</v>
      </c>
      <c r="C9371" s="6" t="s">
        <v>31</v>
      </c>
      <c r="D9371" s="6" t="s">
        <v>31</v>
      </c>
      <c r="E9371" s="6" t="s">
        <v>31</v>
      </c>
    </row>
    <row r="9372" spans="1:5" ht="12" x14ac:dyDescent="0.2">
      <c r="A9372" s="6" t="s">
        <v>1689</v>
      </c>
      <c r="B9372" s="6" t="s">
        <v>31</v>
      </c>
      <c r="C9372" s="6" t="s">
        <v>31</v>
      </c>
      <c r="D9372" s="6" t="s">
        <v>31</v>
      </c>
      <c r="E9372" s="6" t="s">
        <v>31</v>
      </c>
    </row>
    <row r="9373" spans="1:5" ht="12" x14ac:dyDescent="0.2">
      <c r="A9373" s="6" t="s">
        <v>1690</v>
      </c>
      <c r="B9373" s="6" t="s">
        <v>31</v>
      </c>
      <c r="C9373" s="6" t="s">
        <v>31</v>
      </c>
      <c r="D9373" s="6" t="s">
        <v>31</v>
      </c>
      <c r="E9373" s="6" t="s">
        <v>31</v>
      </c>
    </row>
    <row r="9374" spans="1:5" ht="12" x14ac:dyDescent="0.2">
      <c r="A9374" s="6" t="s">
        <v>1691</v>
      </c>
      <c r="B9374" s="6" t="s">
        <v>31</v>
      </c>
      <c r="C9374" s="6" t="s">
        <v>31</v>
      </c>
      <c r="D9374" s="6" t="s">
        <v>31</v>
      </c>
      <c r="E9374" s="6" t="s">
        <v>31</v>
      </c>
    </row>
    <row r="9375" spans="1:5" ht="12" x14ac:dyDescent="0.2">
      <c r="A9375" s="6" t="s">
        <v>1692</v>
      </c>
      <c r="B9375" s="6" t="s">
        <v>31</v>
      </c>
      <c r="C9375" s="6" t="s">
        <v>31</v>
      </c>
      <c r="D9375" s="6" t="s">
        <v>31</v>
      </c>
      <c r="E9375" s="6" t="s">
        <v>31</v>
      </c>
    </row>
    <row r="9376" spans="1:5" ht="12" x14ac:dyDescent="0.2">
      <c r="A9376" s="6" t="s">
        <v>1693</v>
      </c>
      <c r="B9376" s="6" t="s">
        <v>31</v>
      </c>
      <c r="C9376" s="6" t="s">
        <v>31</v>
      </c>
      <c r="D9376" s="6" t="s">
        <v>31</v>
      </c>
      <c r="E9376" s="6" t="s">
        <v>31</v>
      </c>
    </row>
    <row r="9377" spans="1:5" ht="12" x14ac:dyDescent="0.2">
      <c r="A9377" s="6" t="s">
        <v>1694</v>
      </c>
      <c r="B9377" s="6" t="s">
        <v>31</v>
      </c>
      <c r="C9377" s="6" t="s">
        <v>31</v>
      </c>
      <c r="D9377" s="6" t="s">
        <v>31</v>
      </c>
      <c r="E9377" s="6" t="s">
        <v>31</v>
      </c>
    </row>
    <row r="9378" spans="1:5" ht="12" x14ac:dyDescent="0.2">
      <c r="A9378" s="6" t="s">
        <v>1695</v>
      </c>
      <c r="B9378" s="6" t="s">
        <v>31</v>
      </c>
      <c r="C9378" s="6" t="s">
        <v>31</v>
      </c>
      <c r="D9378" s="6" t="s">
        <v>31</v>
      </c>
      <c r="E9378" s="6" t="s">
        <v>31</v>
      </c>
    </row>
    <row r="9379" spans="1:5" ht="12" x14ac:dyDescent="0.2">
      <c r="A9379" s="6" t="s">
        <v>1696</v>
      </c>
      <c r="B9379" s="6" t="s">
        <v>31</v>
      </c>
      <c r="C9379" s="6" t="s">
        <v>31</v>
      </c>
      <c r="D9379" s="6" t="s">
        <v>31</v>
      </c>
      <c r="E9379" s="6" t="s">
        <v>31</v>
      </c>
    </row>
    <row r="9380" spans="1:5" ht="12" x14ac:dyDescent="0.2">
      <c r="A9380" s="6" t="s">
        <v>1697</v>
      </c>
      <c r="B9380" s="6" t="s">
        <v>31</v>
      </c>
      <c r="C9380" s="6" t="s">
        <v>31</v>
      </c>
      <c r="D9380" s="6" t="s">
        <v>31</v>
      </c>
      <c r="E9380" s="6" t="s">
        <v>31</v>
      </c>
    </row>
    <row r="9381" spans="1:5" ht="12" x14ac:dyDescent="0.2">
      <c r="A9381" s="6" t="s">
        <v>1698</v>
      </c>
      <c r="B9381" s="6" t="s">
        <v>31</v>
      </c>
      <c r="C9381" s="6" t="s">
        <v>31</v>
      </c>
      <c r="D9381" s="6" t="s">
        <v>31</v>
      </c>
      <c r="E9381" s="6" t="s">
        <v>31</v>
      </c>
    </row>
    <row r="9382" spans="1:5" ht="12" x14ac:dyDescent="0.2">
      <c r="A9382" s="6" t="s">
        <v>1699</v>
      </c>
      <c r="B9382" s="6" t="s">
        <v>31</v>
      </c>
      <c r="C9382" s="6" t="s">
        <v>31</v>
      </c>
      <c r="D9382" s="6" t="s">
        <v>31</v>
      </c>
      <c r="E9382" s="6" t="s">
        <v>31</v>
      </c>
    </row>
    <row r="9383" spans="1:5" ht="12" x14ac:dyDescent="0.2">
      <c r="A9383" s="6" t="s">
        <v>1700</v>
      </c>
      <c r="B9383" s="6" t="s">
        <v>31</v>
      </c>
      <c r="C9383" s="6" t="s">
        <v>31</v>
      </c>
      <c r="D9383" s="6" t="s">
        <v>31</v>
      </c>
      <c r="E9383" s="6" t="s">
        <v>31</v>
      </c>
    </row>
    <row r="9384" spans="1:5" ht="12" x14ac:dyDescent="0.2">
      <c r="A9384" s="6" t="s">
        <v>1701</v>
      </c>
      <c r="B9384" s="6" t="s">
        <v>31</v>
      </c>
      <c r="C9384" s="6" t="s">
        <v>31</v>
      </c>
      <c r="D9384" s="6" t="s">
        <v>31</v>
      </c>
      <c r="E9384" s="6" t="s">
        <v>31</v>
      </c>
    </row>
    <row r="9385" spans="1:5" ht="12" x14ac:dyDescent="0.2">
      <c r="A9385" s="6" t="s">
        <v>1702</v>
      </c>
      <c r="B9385" s="6" t="s">
        <v>31</v>
      </c>
      <c r="C9385" s="6" t="s">
        <v>31</v>
      </c>
      <c r="D9385" s="6" t="s">
        <v>31</v>
      </c>
      <c r="E9385" s="6" t="s">
        <v>31</v>
      </c>
    </row>
    <row r="9386" spans="1:5" ht="12" x14ac:dyDescent="0.2">
      <c r="A9386" s="6" t="s">
        <v>1703</v>
      </c>
      <c r="B9386" s="6" t="s">
        <v>31</v>
      </c>
      <c r="C9386" s="6" t="s">
        <v>31</v>
      </c>
      <c r="D9386" s="6" t="s">
        <v>31</v>
      </c>
      <c r="E9386" s="6" t="s">
        <v>31</v>
      </c>
    </row>
    <row r="9387" spans="1:5" ht="12" x14ac:dyDescent="0.2">
      <c r="A9387" s="6" t="s">
        <v>1704</v>
      </c>
      <c r="B9387" s="6" t="s">
        <v>31</v>
      </c>
      <c r="C9387" s="6" t="s">
        <v>31</v>
      </c>
      <c r="D9387" s="6" t="s">
        <v>31</v>
      </c>
      <c r="E9387" s="6" t="s">
        <v>31</v>
      </c>
    </row>
    <row r="9388" spans="1:5" ht="12" x14ac:dyDescent="0.2">
      <c r="A9388" s="6" t="s">
        <v>1705</v>
      </c>
      <c r="B9388" s="6" t="s">
        <v>31</v>
      </c>
      <c r="C9388" s="6" t="s">
        <v>31</v>
      </c>
      <c r="D9388" s="6" t="s">
        <v>31</v>
      </c>
      <c r="E9388" s="6" t="s">
        <v>31</v>
      </c>
    </row>
    <row r="9389" spans="1:5" ht="12" x14ac:dyDescent="0.2">
      <c r="A9389" s="6" t="s">
        <v>1706</v>
      </c>
      <c r="B9389" s="6" t="s">
        <v>31</v>
      </c>
      <c r="C9389" s="6" t="s">
        <v>31</v>
      </c>
      <c r="D9389" s="6" t="s">
        <v>31</v>
      </c>
      <c r="E9389" s="6" t="s">
        <v>31</v>
      </c>
    </row>
    <row r="9390" spans="1:5" ht="12" x14ac:dyDescent="0.2">
      <c r="A9390" s="6" t="s">
        <v>1707</v>
      </c>
      <c r="B9390" s="9">
        <v>129.30000000000001</v>
      </c>
      <c r="C9390" s="9">
        <v>0</v>
      </c>
      <c r="D9390" s="9">
        <v>0</v>
      </c>
      <c r="E9390" s="9">
        <v>129.30000000000001</v>
      </c>
    </row>
    <row r="9391" spans="1:5" ht="12" x14ac:dyDescent="0.2">
      <c r="A9391" s="6" t="s">
        <v>1708</v>
      </c>
      <c r="B9391" s="6" t="s">
        <v>31</v>
      </c>
      <c r="C9391" s="6" t="s">
        <v>31</v>
      </c>
      <c r="D9391" s="6" t="s">
        <v>31</v>
      </c>
      <c r="E9391" s="6" t="s">
        <v>31</v>
      </c>
    </row>
    <row r="9392" spans="1:5" ht="12" x14ac:dyDescent="0.2">
      <c r="A9392" s="6" t="s">
        <v>1709</v>
      </c>
      <c r="B9392" s="9">
        <v>0</v>
      </c>
      <c r="C9392" s="9">
        <v>557.70000000000005</v>
      </c>
      <c r="D9392" s="9">
        <v>0</v>
      </c>
      <c r="E9392" s="9">
        <v>557.70000000000005</v>
      </c>
    </row>
    <row r="9393" spans="1:5" ht="12" x14ac:dyDescent="0.2">
      <c r="A9393" s="6" t="s">
        <v>1710</v>
      </c>
      <c r="B9393" s="6" t="s">
        <v>31</v>
      </c>
      <c r="C9393" s="6" t="s">
        <v>31</v>
      </c>
      <c r="D9393" s="6" t="s">
        <v>31</v>
      </c>
      <c r="E9393" s="6" t="s">
        <v>31</v>
      </c>
    </row>
    <row r="9394" spans="1:5" ht="12" x14ac:dyDescent="0.2">
      <c r="A9394" s="6" t="s">
        <v>1711</v>
      </c>
      <c r="B9394" s="9">
        <v>0</v>
      </c>
      <c r="C9394" s="9">
        <v>0</v>
      </c>
      <c r="D9394" s="9">
        <v>108.3</v>
      </c>
      <c r="E9394" s="9">
        <v>108.3</v>
      </c>
    </row>
    <row r="9395" spans="1:5" ht="12" x14ac:dyDescent="0.2">
      <c r="A9395" s="6" t="s">
        <v>1712</v>
      </c>
      <c r="B9395" s="6" t="s">
        <v>31</v>
      </c>
      <c r="C9395" s="6" t="s">
        <v>31</v>
      </c>
      <c r="D9395" s="6" t="s">
        <v>31</v>
      </c>
      <c r="E9395" s="6" t="s">
        <v>31</v>
      </c>
    </row>
    <row r="9396" spans="1:5" ht="12" x14ac:dyDescent="0.2">
      <c r="A9396" s="6" t="s">
        <v>1503</v>
      </c>
      <c r="B9396" s="9">
        <v>129.30000000000001</v>
      </c>
      <c r="C9396" s="9">
        <v>557.70000000000005</v>
      </c>
      <c r="D9396" s="9">
        <v>108.3</v>
      </c>
      <c r="E9396" s="9">
        <v>795.3</v>
      </c>
    </row>
    <row r="9397" spans="1:5" ht="12" x14ac:dyDescent="0.2">
      <c r="A9397" s="6" t="s">
        <v>31</v>
      </c>
      <c r="B9397" s="6" t="s">
        <v>31</v>
      </c>
      <c r="C9397" s="6" t="s">
        <v>31</v>
      </c>
      <c r="D9397" s="6" t="s">
        <v>31</v>
      </c>
      <c r="E9397" s="6" t="s">
        <v>31</v>
      </c>
    </row>
    <row r="9398" spans="1:5" ht="12" x14ac:dyDescent="0.2">
      <c r="A9398" s="6" t="s">
        <v>31</v>
      </c>
      <c r="B9398" s="6" t="s">
        <v>31</v>
      </c>
      <c r="C9398" s="6" t="s">
        <v>31</v>
      </c>
      <c r="D9398" s="6" t="s">
        <v>31</v>
      </c>
      <c r="E9398" s="6" t="s">
        <v>31</v>
      </c>
    </row>
    <row r="9399" spans="1:5" ht="12" x14ac:dyDescent="0.2">
      <c r="A9399" s="6" t="s">
        <v>1713</v>
      </c>
      <c r="B9399" s="6" t="s">
        <v>31</v>
      </c>
      <c r="C9399" s="6" t="s">
        <v>31</v>
      </c>
      <c r="D9399" s="6" t="s">
        <v>31</v>
      </c>
      <c r="E9399" s="6" t="s">
        <v>31</v>
      </c>
    </row>
    <row r="9400" spans="1:5" ht="12" x14ac:dyDescent="0.2">
      <c r="A9400" s="6" t="s">
        <v>1725</v>
      </c>
      <c r="B9400" s="6" t="s">
        <v>31</v>
      </c>
      <c r="C9400" s="6" t="s">
        <v>31</v>
      </c>
      <c r="D9400" s="6" t="s">
        <v>31</v>
      </c>
      <c r="E9400" s="6" t="s">
        <v>31</v>
      </c>
    </row>
    <row r="9401" spans="1:5" ht="12" x14ac:dyDescent="0.2">
      <c r="A9401" s="6" t="s">
        <v>1726</v>
      </c>
      <c r="B9401" s="6" t="s">
        <v>31</v>
      </c>
      <c r="C9401" s="6" t="s">
        <v>31</v>
      </c>
      <c r="D9401" s="6" t="s">
        <v>31</v>
      </c>
      <c r="E9401" s="6" t="s">
        <v>31</v>
      </c>
    </row>
    <row r="9402" spans="1:5" ht="12" x14ac:dyDescent="0.2">
      <c r="A9402" s="6" t="s">
        <v>1727</v>
      </c>
      <c r="B9402" s="6" t="s">
        <v>31</v>
      </c>
      <c r="C9402" s="6" t="s">
        <v>31</v>
      </c>
      <c r="D9402" s="6" t="s">
        <v>31</v>
      </c>
      <c r="E9402" s="6" t="s">
        <v>31</v>
      </c>
    </row>
    <row r="9403" spans="1:5" ht="12" x14ac:dyDescent="0.2">
      <c r="A9403" s="6" t="s">
        <v>1728</v>
      </c>
      <c r="B9403" s="6" t="s">
        <v>31</v>
      </c>
      <c r="C9403" s="6" t="s">
        <v>31</v>
      </c>
      <c r="D9403" s="6" t="s">
        <v>31</v>
      </c>
      <c r="E9403" s="6" t="s">
        <v>31</v>
      </c>
    </row>
    <row r="9404" spans="1:5" ht="12" x14ac:dyDescent="0.2">
      <c r="A9404" s="6" t="s">
        <v>1729</v>
      </c>
      <c r="B9404" s="9">
        <v>57.3</v>
      </c>
      <c r="C9404" s="9">
        <v>0</v>
      </c>
      <c r="D9404" s="9">
        <v>0</v>
      </c>
      <c r="E9404" s="9">
        <v>57.3</v>
      </c>
    </row>
    <row r="9405" spans="1:5" ht="12" x14ac:dyDescent="0.2">
      <c r="A9405" s="6" t="s">
        <v>1730</v>
      </c>
      <c r="B9405" s="6" t="s">
        <v>31</v>
      </c>
      <c r="C9405" s="6" t="s">
        <v>31</v>
      </c>
      <c r="D9405" s="6" t="s">
        <v>31</v>
      </c>
      <c r="E9405" s="6" t="s">
        <v>31</v>
      </c>
    </row>
    <row r="9406" spans="1:5" ht="12" x14ac:dyDescent="0.2">
      <c r="A9406" s="6" t="s">
        <v>1731</v>
      </c>
      <c r="B9406" s="9">
        <v>0</v>
      </c>
      <c r="C9406" s="9">
        <v>280.8</v>
      </c>
      <c r="D9406" s="9">
        <v>0</v>
      </c>
      <c r="E9406" s="9">
        <v>280.8</v>
      </c>
    </row>
    <row r="9407" spans="1:5" ht="12" x14ac:dyDescent="0.2">
      <c r="A9407" s="6" t="s">
        <v>1732</v>
      </c>
      <c r="B9407" s="6" t="s">
        <v>31</v>
      </c>
      <c r="C9407" s="6" t="s">
        <v>31</v>
      </c>
      <c r="D9407" s="6" t="s">
        <v>31</v>
      </c>
      <c r="E9407" s="6" t="s">
        <v>31</v>
      </c>
    </row>
    <row r="9408" spans="1:5" ht="12" x14ac:dyDescent="0.2">
      <c r="A9408" s="6" t="s">
        <v>1733</v>
      </c>
      <c r="B9408" s="9">
        <v>0</v>
      </c>
      <c r="C9408" s="9">
        <v>0</v>
      </c>
      <c r="D9408" s="9">
        <v>88.5</v>
      </c>
      <c r="E9408" s="9">
        <v>88.5</v>
      </c>
    </row>
    <row r="9409" spans="1:5" ht="12" x14ac:dyDescent="0.2">
      <c r="A9409" s="6" t="s">
        <v>1734</v>
      </c>
      <c r="B9409" s="6" t="s">
        <v>31</v>
      </c>
      <c r="C9409" s="6" t="s">
        <v>31</v>
      </c>
      <c r="D9409" s="6" t="s">
        <v>31</v>
      </c>
      <c r="E9409" s="6" t="s">
        <v>31</v>
      </c>
    </row>
    <row r="9410" spans="1:5" ht="12" x14ac:dyDescent="0.2">
      <c r="A9410" s="6" t="s">
        <v>1467</v>
      </c>
      <c r="B9410" s="9">
        <v>57.3</v>
      </c>
      <c r="C9410" s="9">
        <v>280.8</v>
      </c>
      <c r="D9410" s="9">
        <v>88.5</v>
      </c>
      <c r="E9410" s="9">
        <v>426.6</v>
      </c>
    </row>
    <row r="9411" spans="1:5" ht="12" x14ac:dyDescent="0.2">
      <c r="A9411" s="6" t="s">
        <v>31</v>
      </c>
      <c r="B9411" s="6" t="s">
        <v>31</v>
      </c>
      <c r="C9411" s="6" t="s">
        <v>31</v>
      </c>
      <c r="D9411" s="6" t="s">
        <v>31</v>
      </c>
      <c r="E9411" s="6" t="s">
        <v>31</v>
      </c>
    </row>
    <row r="9412" spans="1:5" ht="12" x14ac:dyDescent="0.2">
      <c r="A9412" s="6" t="s">
        <v>31</v>
      </c>
      <c r="B9412" s="6" t="s">
        <v>31</v>
      </c>
      <c r="C9412" s="6" t="s">
        <v>31</v>
      </c>
      <c r="D9412" s="6" t="s">
        <v>31</v>
      </c>
      <c r="E9412" s="6" t="s">
        <v>31</v>
      </c>
    </row>
    <row r="9413" spans="1:5" ht="12" x14ac:dyDescent="0.2">
      <c r="A9413" s="6" t="s">
        <v>31</v>
      </c>
      <c r="B9413" s="6" t="s">
        <v>31</v>
      </c>
      <c r="C9413" s="6" t="s">
        <v>31</v>
      </c>
      <c r="D9413" s="6" t="s">
        <v>31</v>
      </c>
      <c r="E9413" s="6" t="s">
        <v>31</v>
      </c>
    </row>
    <row r="9414" spans="1:5" ht="12" x14ac:dyDescent="0.2">
      <c r="A9414" s="7" t="s">
        <v>4292</v>
      </c>
      <c r="B9414" s="8">
        <v>572</v>
      </c>
      <c r="C9414" s="8">
        <v>1270</v>
      </c>
      <c r="D9414" s="8">
        <v>543</v>
      </c>
      <c r="E9414" s="8">
        <v>2385</v>
      </c>
    </row>
    <row r="9415" spans="1:5" ht="12" x14ac:dyDescent="0.2">
      <c r="A9415" s="6" t="s">
        <v>4283</v>
      </c>
      <c r="B9415" s="6" t="s">
        <v>31</v>
      </c>
      <c r="C9415" s="6" t="s">
        <v>31</v>
      </c>
      <c r="D9415" s="6" t="s">
        <v>31</v>
      </c>
      <c r="E9415" s="6" t="s">
        <v>31</v>
      </c>
    </row>
    <row r="9416" spans="1:5" ht="12" x14ac:dyDescent="0.2">
      <c r="A9416" s="6" t="s">
        <v>31</v>
      </c>
      <c r="B9416" s="6" t="s">
        <v>31</v>
      </c>
      <c r="C9416" s="6" t="s">
        <v>31</v>
      </c>
      <c r="D9416" s="6" t="s">
        <v>31</v>
      </c>
      <c r="E9416" s="6" t="s">
        <v>31</v>
      </c>
    </row>
    <row r="9417" spans="1:5" ht="12" x14ac:dyDescent="0.2">
      <c r="A9417" s="6" t="s">
        <v>4284</v>
      </c>
      <c r="B9417" s="6" t="s">
        <v>31</v>
      </c>
      <c r="C9417" s="6" t="s">
        <v>31</v>
      </c>
      <c r="D9417" s="6" t="s">
        <v>31</v>
      </c>
      <c r="E9417" s="6" t="s">
        <v>31</v>
      </c>
    </row>
    <row r="9418" spans="1:5" ht="12" x14ac:dyDescent="0.2">
      <c r="A9418" s="6" t="s">
        <v>31</v>
      </c>
      <c r="B9418" s="6" t="s">
        <v>31</v>
      </c>
      <c r="C9418" s="6" t="s">
        <v>31</v>
      </c>
      <c r="D9418" s="6" t="s">
        <v>31</v>
      </c>
      <c r="E9418" s="6" t="s">
        <v>31</v>
      </c>
    </row>
    <row r="9419" spans="1:5" ht="12" x14ac:dyDescent="0.2">
      <c r="A9419" s="6" t="s">
        <v>1676</v>
      </c>
      <c r="B9419" s="6" t="s">
        <v>31</v>
      </c>
      <c r="C9419" s="6" t="s">
        <v>31</v>
      </c>
      <c r="D9419" s="6" t="s">
        <v>31</v>
      </c>
      <c r="E9419" s="6" t="s">
        <v>31</v>
      </c>
    </row>
    <row r="9420" spans="1:5" ht="12" x14ac:dyDescent="0.2">
      <c r="A9420" s="6" t="s">
        <v>31</v>
      </c>
      <c r="B9420" s="6" t="s">
        <v>31</v>
      </c>
      <c r="C9420" s="6" t="s">
        <v>31</v>
      </c>
      <c r="D9420" s="6" t="s">
        <v>31</v>
      </c>
      <c r="E9420" s="6" t="s">
        <v>31</v>
      </c>
    </row>
    <row r="9421" spans="1:5" ht="12" x14ac:dyDescent="0.2">
      <c r="A9421" s="6" t="s">
        <v>1349</v>
      </c>
      <c r="B9421" s="6" t="s">
        <v>31</v>
      </c>
      <c r="C9421" s="6" t="s">
        <v>31</v>
      </c>
      <c r="D9421" s="6" t="s">
        <v>31</v>
      </c>
      <c r="E9421" s="6" t="s">
        <v>31</v>
      </c>
    </row>
    <row r="9422" spans="1:5" ht="12" x14ac:dyDescent="0.2">
      <c r="A9422" s="6" t="s">
        <v>1350</v>
      </c>
      <c r="B9422" s="6" t="s">
        <v>31</v>
      </c>
      <c r="C9422" s="6" t="s">
        <v>31</v>
      </c>
      <c r="D9422" s="6" t="s">
        <v>31</v>
      </c>
      <c r="E9422" s="6" t="s">
        <v>31</v>
      </c>
    </row>
    <row r="9423" spans="1:5" ht="12" x14ac:dyDescent="0.2">
      <c r="A9423" s="6" t="s">
        <v>1351</v>
      </c>
      <c r="B9423" s="6" t="s">
        <v>31</v>
      </c>
      <c r="C9423" s="6" t="s">
        <v>31</v>
      </c>
      <c r="D9423" s="6" t="s">
        <v>31</v>
      </c>
      <c r="E9423" s="6" t="s">
        <v>31</v>
      </c>
    </row>
    <row r="9424" spans="1:5" ht="12" x14ac:dyDescent="0.2">
      <c r="A9424" s="6" t="s">
        <v>31</v>
      </c>
      <c r="B9424" s="6" t="s">
        <v>31</v>
      </c>
      <c r="C9424" s="6" t="s">
        <v>31</v>
      </c>
      <c r="D9424" s="6" t="s">
        <v>31</v>
      </c>
      <c r="E9424" s="6" t="s">
        <v>31</v>
      </c>
    </row>
    <row r="9425" spans="1:5" ht="12" x14ac:dyDescent="0.2">
      <c r="A9425" s="6" t="s">
        <v>1677</v>
      </c>
      <c r="B9425" s="6" t="s">
        <v>31</v>
      </c>
      <c r="C9425" s="6" t="s">
        <v>31</v>
      </c>
      <c r="D9425" s="6" t="s">
        <v>31</v>
      </c>
      <c r="E9425" s="6" t="s">
        <v>31</v>
      </c>
    </row>
    <row r="9426" spans="1:5" ht="12" x14ac:dyDescent="0.2">
      <c r="A9426" s="6" t="s">
        <v>4256</v>
      </c>
      <c r="B9426" s="6" t="s">
        <v>31</v>
      </c>
      <c r="C9426" s="6" t="s">
        <v>31</v>
      </c>
      <c r="D9426" s="6" t="s">
        <v>31</v>
      </c>
      <c r="E9426" s="6" t="s">
        <v>31</v>
      </c>
    </row>
    <row r="9427" spans="1:5" ht="12" x14ac:dyDescent="0.2">
      <c r="A9427" s="6" t="s">
        <v>4257</v>
      </c>
      <c r="B9427" s="6" t="s">
        <v>31</v>
      </c>
      <c r="C9427" s="6" t="s">
        <v>31</v>
      </c>
      <c r="D9427" s="6" t="s">
        <v>31</v>
      </c>
      <c r="E9427" s="6" t="s">
        <v>31</v>
      </c>
    </row>
    <row r="9428" spans="1:5" ht="12" x14ac:dyDescent="0.2">
      <c r="A9428" s="6" t="s">
        <v>4258</v>
      </c>
      <c r="B9428" s="6" t="s">
        <v>31</v>
      </c>
      <c r="C9428" s="6" t="s">
        <v>31</v>
      </c>
      <c r="D9428" s="6" t="s">
        <v>31</v>
      </c>
      <c r="E9428" s="6" t="s">
        <v>31</v>
      </c>
    </row>
    <row r="9429" spans="1:5" ht="12" x14ac:dyDescent="0.2">
      <c r="A9429" s="6" t="s">
        <v>1355</v>
      </c>
      <c r="B9429" s="6" t="s">
        <v>31</v>
      </c>
      <c r="C9429" s="6" t="s">
        <v>31</v>
      </c>
      <c r="D9429" s="6" t="s">
        <v>31</v>
      </c>
      <c r="E9429" s="6" t="s">
        <v>31</v>
      </c>
    </row>
    <row r="9430" spans="1:5" ht="12" x14ac:dyDescent="0.2">
      <c r="A9430" s="6" t="s">
        <v>4259</v>
      </c>
      <c r="B9430" s="6" t="s">
        <v>31</v>
      </c>
      <c r="C9430" s="6" t="s">
        <v>31</v>
      </c>
      <c r="D9430" s="6" t="s">
        <v>31</v>
      </c>
      <c r="E9430" s="6" t="s">
        <v>31</v>
      </c>
    </row>
    <row r="9431" spans="1:5" ht="12" x14ac:dyDescent="0.2">
      <c r="A9431" s="6" t="s">
        <v>4260</v>
      </c>
      <c r="B9431" s="6" t="s">
        <v>31</v>
      </c>
      <c r="C9431" s="6" t="s">
        <v>31</v>
      </c>
      <c r="D9431" s="6" t="s">
        <v>31</v>
      </c>
      <c r="E9431" s="6" t="s">
        <v>31</v>
      </c>
    </row>
    <row r="9432" spans="1:5" ht="12" x14ac:dyDescent="0.2">
      <c r="A9432" s="6" t="s">
        <v>4261</v>
      </c>
      <c r="B9432" s="9">
        <v>297.3</v>
      </c>
      <c r="C9432" s="9">
        <v>0</v>
      </c>
      <c r="D9432" s="9">
        <v>0</v>
      </c>
      <c r="E9432" s="9">
        <v>297.3</v>
      </c>
    </row>
    <row r="9433" spans="1:5" ht="12" x14ac:dyDescent="0.2">
      <c r="A9433" s="6" t="s">
        <v>1360</v>
      </c>
      <c r="B9433" s="6" t="s">
        <v>31</v>
      </c>
      <c r="C9433" s="6" t="s">
        <v>31</v>
      </c>
      <c r="D9433" s="6" t="s">
        <v>31</v>
      </c>
      <c r="E9433" s="6" t="s">
        <v>31</v>
      </c>
    </row>
    <row r="9434" spans="1:5" ht="12" x14ac:dyDescent="0.2">
      <c r="A9434" s="6" t="s">
        <v>4262</v>
      </c>
      <c r="B9434" s="9">
        <v>0</v>
      </c>
      <c r="C9434" s="9">
        <v>493.6</v>
      </c>
      <c r="D9434" s="9">
        <v>0</v>
      </c>
      <c r="E9434" s="9">
        <v>493.6</v>
      </c>
    </row>
    <row r="9435" spans="1:5" ht="12" x14ac:dyDescent="0.2">
      <c r="A9435" s="6" t="s">
        <v>1362</v>
      </c>
      <c r="B9435" s="6" t="s">
        <v>31</v>
      </c>
      <c r="C9435" s="6" t="s">
        <v>31</v>
      </c>
      <c r="D9435" s="6" t="s">
        <v>31</v>
      </c>
      <c r="E9435" s="6" t="s">
        <v>31</v>
      </c>
    </row>
    <row r="9436" spans="1:5" ht="12" x14ac:dyDescent="0.2">
      <c r="A9436" s="6" t="s">
        <v>4263</v>
      </c>
      <c r="B9436" s="9">
        <v>0</v>
      </c>
      <c r="C9436" s="9">
        <v>0</v>
      </c>
      <c r="D9436" s="9">
        <v>290</v>
      </c>
      <c r="E9436" s="9">
        <v>290</v>
      </c>
    </row>
    <row r="9437" spans="1:5" ht="12" x14ac:dyDescent="0.2">
      <c r="A9437" s="6" t="s">
        <v>1364</v>
      </c>
      <c r="B9437" s="6" t="s">
        <v>31</v>
      </c>
      <c r="C9437" s="6" t="s">
        <v>31</v>
      </c>
      <c r="D9437" s="6" t="s">
        <v>31</v>
      </c>
      <c r="E9437" s="6" t="s">
        <v>31</v>
      </c>
    </row>
    <row r="9438" spans="1:5" ht="12" x14ac:dyDescent="0.2">
      <c r="A9438" s="6" t="s">
        <v>1365</v>
      </c>
      <c r="B9438" s="9">
        <v>297.3</v>
      </c>
      <c r="C9438" s="9">
        <v>493.6</v>
      </c>
      <c r="D9438" s="9">
        <v>290</v>
      </c>
      <c r="E9438" s="9">
        <v>1080.9000000000001</v>
      </c>
    </row>
    <row r="9439" spans="1:5" ht="12" x14ac:dyDescent="0.2">
      <c r="A9439" s="6" t="s">
        <v>31</v>
      </c>
      <c r="B9439" s="6" t="s">
        <v>31</v>
      </c>
      <c r="C9439" s="6" t="s">
        <v>31</v>
      </c>
      <c r="D9439" s="6" t="s">
        <v>31</v>
      </c>
      <c r="E9439" s="6" t="s">
        <v>31</v>
      </c>
    </row>
    <row r="9440" spans="1:5" ht="12" x14ac:dyDescent="0.2">
      <c r="A9440" s="6" t="s">
        <v>31</v>
      </c>
      <c r="B9440" s="6" t="s">
        <v>31</v>
      </c>
      <c r="C9440" s="6" t="s">
        <v>31</v>
      </c>
      <c r="D9440" s="6" t="s">
        <v>31</v>
      </c>
      <c r="E9440" s="6" t="s">
        <v>31</v>
      </c>
    </row>
    <row r="9441" spans="1:5" ht="12" x14ac:dyDescent="0.2">
      <c r="A9441" s="6" t="s">
        <v>1688</v>
      </c>
      <c r="B9441" s="6" t="s">
        <v>31</v>
      </c>
      <c r="C9441" s="6" t="s">
        <v>31</v>
      </c>
      <c r="D9441" s="6" t="s">
        <v>31</v>
      </c>
      <c r="E9441" s="6" t="s">
        <v>31</v>
      </c>
    </row>
    <row r="9442" spans="1:5" ht="12" x14ac:dyDescent="0.2">
      <c r="A9442" s="6" t="s">
        <v>1689</v>
      </c>
      <c r="B9442" s="6" t="s">
        <v>31</v>
      </c>
      <c r="C9442" s="6" t="s">
        <v>31</v>
      </c>
      <c r="D9442" s="6" t="s">
        <v>31</v>
      </c>
      <c r="E9442" s="6" t="s">
        <v>31</v>
      </c>
    </row>
    <row r="9443" spans="1:5" ht="12" x14ac:dyDescent="0.2">
      <c r="A9443" s="6" t="s">
        <v>1690</v>
      </c>
      <c r="B9443" s="6" t="s">
        <v>31</v>
      </c>
      <c r="C9443" s="6" t="s">
        <v>31</v>
      </c>
      <c r="D9443" s="6" t="s">
        <v>31</v>
      </c>
      <c r="E9443" s="6" t="s">
        <v>31</v>
      </c>
    </row>
    <row r="9444" spans="1:5" ht="12" x14ac:dyDescent="0.2">
      <c r="A9444" s="6" t="s">
        <v>1691</v>
      </c>
      <c r="B9444" s="6" t="s">
        <v>31</v>
      </c>
      <c r="C9444" s="6" t="s">
        <v>31</v>
      </c>
      <c r="D9444" s="6" t="s">
        <v>31</v>
      </c>
      <c r="E9444" s="6" t="s">
        <v>31</v>
      </c>
    </row>
    <row r="9445" spans="1:5" ht="12" x14ac:dyDescent="0.2">
      <c r="A9445" s="6" t="s">
        <v>1692</v>
      </c>
      <c r="B9445" s="6" t="s">
        <v>31</v>
      </c>
      <c r="C9445" s="6" t="s">
        <v>31</v>
      </c>
      <c r="D9445" s="6" t="s">
        <v>31</v>
      </c>
      <c r="E9445" s="6" t="s">
        <v>31</v>
      </c>
    </row>
    <row r="9446" spans="1:5" ht="12" x14ac:dyDescent="0.2">
      <c r="A9446" s="6" t="s">
        <v>1693</v>
      </c>
      <c r="B9446" s="6" t="s">
        <v>31</v>
      </c>
      <c r="C9446" s="6" t="s">
        <v>31</v>
      </c>
      <c r="D9446" s="6" t="s">
        <v>31</v>
      </c>
      <c r="E9446" s="6" t="s">
        <v>31</v>
      </c>
    </row>
    <row r="9447" spans="1:5" ht="12" x14ac:dyDescent="0.2">
      <c r="A9447" s="6" t="s">
        <v>1694</v>
      </c>
      <c r="B9447" s="6" t="s">
        <v>31</v>
      </c>
      <c r="C9447" s="6" t="s">
        <v>31</v>
      </c>
      <c r="D9447" s="6" t="s">
        <v>31</v>
      </c>
      <c r="E9447" s="6" t="s">
        <v>31</v>
      </c>
    </row>
    <row r="9448" spans="1:5" ht="12" x14ac:dyDescent="0.2">
      <c r="A9448" s="6" t="s">
        <v>1695</v>
      </c>
      <c r="B9448" s="6" t="s">
        <v>31</v>
      </c>
      <c r="C9448" s="6" t="s">
        <v>31</v>
      </c>
      <c r="D9448" s="6" t="s">
        <v>31</v>
      </c>
      <c r="E9448" s="6" t="s">
        <v>31</v>
      </c>
    </row>
    <row r="9449" spans="1:5" ht="12" x14ac:dyDescent="0.2">
      <c r="A9449" s="6" t="s">
        <v>1696</v>
      </c>
      <c r="B9449" s="6" t="s">
        <v>31</v>
      </c>
      <c r="C9449" s="6" t="s">
        <v>31</v>
      </c>
      <c r="D9449" s="6" t="s">
        <v>31</v>
      </c>
      <c r="E9449" s="6" t="s">
        <v>31</v>
      </c>
    </row>
    <row r="9450" spans="1:5" ht="12" x14ac:dyDescent="0.2">
      <c r="A9450" s="6" t="s">
        <v>1697</v>
      </c>
      <c r="B9450" s="6" t="s">
        <v>31</v>
      </c>
      <c r="C9450" s="6" t="s">
        <v>31</v>
      </c>
      <c r="D9450" s="6" t="s">
        <v>31</v>
      </c>
      <c r="E9450" s="6" t="s">
        <v>31</v>
      </c>
    </row>
    <row r="9451" spans="1:5" ht="12" x14ac:dyDescent="0.2">
      <c r="A9451" s="6" t="s">
        <v>1698</v>
      </c>
      <c r="B9451" s="6" t="s">
        <v>31</v>
      </c>
      <c r="C9451" s="6" t="s">
        <v>31</v>
      </c>
      <c r="D9451" s="6" t="s">
        <v>31</v>
      </c>
      <c r="E9451" s="6" t="s">
        <v>31</v>
      </c>
    </row>
    <row r="9452" spans="1:5" ht="12" x14ac:dyDescent="0.2">
      <c r="A9452" s="6" t="s">
        <v>1699</v>
      </c>
      <c r="B9452" s="6" t="s">
        <v>31</v>
      </c>
      <c r="C9452" s="6" t="s">
        <v>31</v>
      </c>
      <c r="D9452" s="6" t="s">
        <v>31</v>
      </c>
      <c r="E9452" s="6" t="s">
        <v>31</v>
      </c>
    </row>
    <row r="9453" spans="1:5" ht="12" x14ac:dyDescent="0.2">
      <c r="A9453" s="6" t="s">
        <v>1700</v>
      </c>
      <c r="B9453" s="6" t="s">
        <v>31</v>
      </c>
      <c r="C9453" s="6" t="s">
        <v>31</v>
      </c>
      <c r="D9453" s="6" t="s">
        <v>31</v>
      </c>
      <c r="E9453" s="6" t="s">
        <v>31</v>
      </c>
    </row>
    <row r="9454" spans="1:5" ht="12" x14ac:dyDescent="0.2">
      <c r="A9454" s="6" t="s">
        <v>1701</v>
      </c>
      <c r="B9454" s="6" t="s">
        <v>31</v>
      </c>
      <c r="C9454" s="6" t="s">
        <v>31</v>
      </c>
      <c r="D9454" s="6" t="s">
        <v>31</v>
      </c>
      <c r="E9454" s="6" t="s">
        <v>31</v>
      </c>
    </row>
    <row r="9455" spans="1:5" ht="12" x14ac:dyDescent="0.2">
      <c r="A9455" s="6" t="s">
        <v>1702</v>
      </c>
      <c r="B9455" s="6" t="s">
        <v>31</v>
      </c>
      <c r="C9455" s="6" t="s">
        <v>31</v>
      </c>
      <c r="D9455" s="6" t="s">
        <v>31</v>
      </c>
      <c r="E9455" s="6" t="s">
        <v>31</v>
      </c>
    </row>
    <row r="9456" spans="1:5" ht="12" x14ac:dyDescent="0.2">
      <c r="A9456" s="6" t="s">
        <v>1703</v>
      </c>
      <c r="B9456" s="6" t="s">
        <v>31</v>
      </c>
      <c r="C9456" s="6" t="s">
        <v>31</v>
      </c>
      <c r="D9456" s="6" t="s">
        <v>31</v>
      </c>
      <c r="E9456" s="6" t="s">
        <v>31</v>
      </c>
    </row>
    <row r="9457" spans="1:5" ht="12" x14ac:dyDescent="0.2">
      <c r="A9457" s="6" t="s">
        <v>1704</v>
      </c>
      <c r="B9457" s="6" t="s">
        <v>31</v>
      </c>
      <c r="C9457" s="6" t="s">
        <v>31</v>
      </c>
      <c r="D9457" s="6" t="s">
        <v>31</v>
      </c>
      <c r="E9457" s="6" t="s">
        <v>31</v>
      </c>
    </row>
    <row r="9458" spans="1:5" ht="12" x14ac:dyDescent="0.2">
      <c r="A9458" s="6" t="s">
        <v>1705</v>
      </c>
      <c r="B9458" s="6" t="s">
        <v>31</v>
      </c>
      <c r="C9458" s="6" t="s">
        <v>31</v>
      </c>
      <c r="D9458" s="6" t="s">
        <v>31</v>
      </c>
      <c r="E9458" s="6" t="s">
        <v>31</v>
      </c>
    </row>
    <row r="9459" spans="1:5" ht="12" x14ac:dyDescent="0.2">
      <c r="A9459" s="6" t="s">
        <v>1706</v>
      </c>
      <c r="B9459" s="6" t="s">
        <v>31</v>
      </c>
      <c r="C9459" s="6" t="s">
        <v>31</v>
      </c>
      <c r="D9459" s="6" t="s">
        <v>31</v>
      </c>
      <c r="E9459" s="6" t="s">
        <v>31</v>
      </c>
    </row>
    <row r="9460" spans="1:5" ht="12" x14ac:dyDescent="0.2">
      <c r="A9460" s="6" t="s">
        <v>1707</v>
      </c>
      <c r="B9460" s="9">
        <v>129.30000000000001</v>
      </c>
      <c r="C9460" s="9">
        <v>0</v>
      </c>
      <c r="D9460" s="9">
        <v>0</v>
      </c>
      <c r="E9460" s="9">
        <v>129.30000000000001</v>
      </c>
    </row>
    <row r="9461" spans="1:5" ht="12" x14ac:dyDescent="0.2">
      <c r="A9461" s="6" t="s">
        <v>1708</v>
      </c>
      <c r="B9461" s="6" t="s">
        <v>31</v>
      </c>
      <c r="C9461" s="6" t="s">
        <v>31</v>
      </c>
      <c r="D9461" s="6" t="s">
        <v>31</v>
      </c>
      <c r="E9461" s="6" t="s">
        <v>31</v>
      </c>
    </row>
    <row r="9462" spans="1:5" ht="12" x14ac:dyDescent="0.2">
      <c r="A9462" s="6" t="s">
        <v>1709</v>
      </c>
      <c r="B9462" s="9">
        <v>0</v>
      </c>
      <c r="C9462" s="9">
        <v>557.70000000000005</v>
      </c>
      <c r="D9462" s="9">
        <v>0</v>
      </c>
      <c r="E9462" s="9">
        <v>557.70000000000005</v>
      </c>
    </row>
    <row r="9463" spans="1:5" ht="12" x14ac:dyDescent="0.2">
      <c r="A9463" s="6" t="s">
        <v>1710</v>
      </c>
      <c r="B9463" s="6" t="s">
        <v>31</v>
      </c>
      <c r="C9463" s="6" t="s">
        <v>31</v>
      </c>
      <c r="D9463" s="6" t="s">
        <v>31</v>
      </c>
      <c r="E9463" s="6" t="s">
        <v>31</v>
      </c>
    </row>
    <row r="9464" spans="1:5" ht="12" x14ac:dyDescent="0.2">
      <c r="A9464" s="6" t="s">
        <v>1711</v>
      </c>
      <c r="B9464" s="9">
        <v>0</v>
      </c>
      <c r="C9464" s="9">
        <v>0</v>
      </c>
      <c r="D9464" s="9">
        <v>108.3</v>
      </c>
      <c r="E9464" s="9">
        <v>108.3</v>
      </c>
    </row>
    <row r="9465" spans="1:5" ht="12" x14ac:dyDescent="0.2">
      <c r="A9465" s="6" t="s">
        <v>1712</v>
      </c>
      <c r="B9465" s="6" t="s">
        <v>31</v>
      </c>
      <c r="C9465" s="6" t="s">
        <v>31</v>
      </c>
      <c r="D9465" s="6" t="s">
        <v>31</v>
      </c>
      <c r="E9465" s="6" t="s">
        <v>31</v>
      </c>
    </row>
    <row r="9466" spans="1:5" ht="12" x14ac:dyDescent="0.2">
      <c r="A9466" s="6" t="s">
        <v>1503</v>
      </c>
      <c r="B9466" s="9">
        <v>129.30000000000001</v>
      </c>
      <c r="C9466" s="9">
        <v>557.70000000000005</v>
      </c>
      <c r="D9466" s="9">
        <v>108.3</v>
      </c>
      <c r="E9466" s="9">
        <v>795.3</v>
      </c>
    </row>
    <row r="9467" spans="1:5" ht="12" x14ac:dyDescent="0.2">
      <c r="A9467" s="6" t="s">
        <v>31</v>
      </c>
      <c r="B9467" s="6" t="s">
        <v>31</v>
      </c>
      <c r="C9467" s="6" t="s">
        <v>31</v>
      </c>
      <c r="D9467" s="6" t="s">
        <v>31</v>
      </c>
      <c r="E9467" s="6" t="s">
        <v>31</v>
      </c>
    </row>
    <row r="9468" spans="1:5" ht="12" x14ac:dyDescent="0.2">
      <c r="A9468" s="6" t="s">
        <v>31</v>
      </c>
      <c r="B9468" s="6" t="s">
        <v>31</v>
      </c>
      <c r="C9468" s="6" t="s">
        <v>31</v>
      </c>
      <c r="D9468" s="6" t="s">
        <v>31</v>
      </c>
      <c r="E9468" s="6" t="s">
        <v>31</v>
      </c>
    </row>
    <row r="9469" spans="1:5" ht="12" x14ac:dyDescent="0.2">
      <c r="A9469" s="6" t="s">
        <v>1713</v>
      </c>
      <c r="B9469" s="6" t="s">
        <v>31</v>
      </c>
      <c r="C9469" s="6" t="s">
        <v>31</v>
      </c>
      <c r="D9469" s="6" t="s">
        <v>31</v>
      </c>
      <c r="E9469" s="6" t="s">
        <v>31</v>
      </c>
    </row>
    <row r="9470" spans="1:5" ht="12" x14ac:dyDescent="0.2">
      <c r="A9470" s="6" t="s">
        <v>1736</v>
      </c>
      <c r="B9470" s="6" t="s">
        <v>31</v>
      </c>
      <c r="C9470" s="6" t="s">
        <v>31</v>
      </c>
      <c r="D9470" s="6" t="s">
        <v>31</v>
      </c>
      <c r="E9470" s="6" t="s">
        <v>31</v>
      </c>
    </row>
    <row r="9471" spans="1:5" ht="12" x14ac:dyDescent="0.2">
      <c r="A9471" s="6" t="s">
        <v>1737</v>
      </c>
      <c r="B9471" s="6" t="s">
        <v>31</v>
      </c>
      <c r="C9471" s="6" t="s">
        <v>31</v>
      </c>
      <c r="D9471" s="6" t="s">
        <v>31</v>
      </c>
      <c r="E9471" s="6" t="s">
        <v>31</v>
      </c>
    </row>
    <row r="9472" spans="1:5" ht="12" x14ac:dyDescent="0.2">
      <c r="A9472" s="6" t="s">
        <v>1738</v>
      </c>
      <c r="B9472" s="6" t="s">
        <v>31</v>
      </c>
      <c r="C9472" s="6" t="s">
        <v>31</v>
      </c>
      <c r="D9472" s="6" t="s">
        <v>31</v>
      </c>
      <c r="E9472" s="6" t="s">
        <v>31</v>
      </c>
    </row>
    <row r="9473" spans="1:5" ht="12" x14ac:dyDescent="0.2">
      <c r="A9473" s="6" t="s">
        <v>1739</v>
      </c>
      <c r="B9473" s="6" t="s">
        <v>31</v>
      </c>
      <c r="C9473" s="6" t="s">
        <v>31</v>
      </c>
      <c r="D9473" s="6" t="s">
        <v>31</v>
      </c>
      <c r="E9473" s="6" t="s">
        <v>31</v>
      </c>
    </row>
    <row r="9474" spans="1:5" ht="12" x14ac:dyDescent="0.2">
      <c r="A9474" s="6" t="s">
        <v>1740</v>
      </c>
      <c r="B9474" s="9">
        <v>146.19999999999999</v>
      </c>
      <c r="C9474" s="9">
        <v>0</v>
      </c>
      <c r="D9474" s="9">
        <v>0</v>
      </c>
      <c r="E9474" s="9">
        <v>146.19999999999999</v>
      </c>
    </row>
    <row r="9475" spans="1:5" ht="12" x14ac:dyDescent="0.2">
      <c r="A9475" s="6" t="s">
        <v>1741</v>
      </c>
      <c r="B9475" s="6" t="s">
        <v>31</v>
      </c>
      <c r="C9475" s="6" t="s">
        <v>31</v>
      </c>
      <c r="D9475" s="6" t="s">
        <v>31</v>
      </c>
      <c r="E9475" s="6" t="s">
        <v>31</v>
      </c>
    </row>
    <row r="9476" spans="1:5" ht="12" x14ac:dyDescent="0.2">
      <c r="A9476" s="6" t="s">
        <v>1742</v>
      </c>
      <c r="B9476" s="9">
        <v>0</v>
      </c>
      <c r="C9476" s="9">
        <v>219.4</v>
      </c>
      <c r="D9476" s="9">
        <v>0</v>
      </c>
      <c r="E9476" s="9">
        <v>219.4</v>
      </c>
    </row>
    <row r="9477" spans="1:5" ht="12" x14ac:dyDescent="0.2">
      <c r="A9477" s="6" t="s">
        <v>1743</v>
      </c>
      <c r="B9477" s="6" t="s">
        <v>31</v>
      </c>
      <c r="C9477" s="6" t="s">
        <v>31</v>
      </c>
      <c r="D9477" s="6" t="s">
        <v>31</v>
      </c>
      <c r="E9477" s="6" t="s">
        <v>31</v>
      </c>
    </row>
    <row r="9478" spans="1:5" ht="12" x14ac:dyDescent="0.2">
      <c r="A9478" s="6" t="s">
        <v>1744</v>
      </c>
      <c r="B9478" s="9">
        <v>0</v>
      </c>
      <c r="C9478" s="9">
        <v>0</v>
      </c>
      <c r="D9478" s="9">
        <v>145</v>
      </c>
      <c r="E9478" s="9">
        <v>145</v>
      </c>
    </row>
    <row r="9479" spans="1:5" ht="12" x14ac:dyDescent="0.2">
      <c r="A9479" s="6" t="s">
        <v>1745</v>
      </c>
      <c r="B9479" s="6" t="s">
        <v>31</v>
      </c>
      <c r="C9479" s="6" t="s">
        <v>31</v>
      </c>
      <c r="D9479" s="6" t="s">
        <v>31</v>
      </c>
      <c r="E9479" s="6" t="s">
        <v>31</v>
      </c>
    </row>
    <row r="9480" spans="1:5" ht="12" x14ac:dyDescent="0.2">
      <c r="A9480" s="6" t="s">
        <v>1467</v>
      </c>
      <c r="B9480" s="9">
        <v>146.19999999999999</v>
      </c>
      <c r="C9480" s="9">
        <v>219.4</v>
      </c>
      <c r="D9480" s="9">
        <v>145</v>
      </c>
      <c r="E9480" s="9">
        <v>510.6</v>
      </c>
    </row>
    <row r="9481" spans="1:5" ht="12" x14ac:dyDescent="0.2">
      <c r="A9481" s="6" t="s">
        <v>31</v>
      </c>
      <c r="B9481" s="6" t="s">
        <v>31</v>
      </c>
      <c r="C9481" s="6" t="s">
        <v>31</v>
      </c>
      <c r="D9481" s="6" t="s">
        <v>31</v>
      </c>
      <c r="E9481" s="6" t="s">
        <v>31</v>
      </c>
    </row>
    <row r="9482" spans="1:5" ht="12" x14ac:dyDescent="0.2">
      <c r="A9482" s="6" t="s">
        <v>31</v>
      </c>
      <c r="B9482" s="6" t="s">
        <v>31</v>
      </c>
      <c r="C9482" s="6" t="s">
        <v>31</v>
      </c>
      <c r="D9482" s="6" t="s">
        <v>31</v>
      </c>
      <c r="E9482" s="6" t="s">
        <v>31</v>
      </c>
    </row>
    <row r="9483" spans="1:5" ht="12" x14ac:dyDescent="0.2">
      <c r="A9483" s="7" t="s">
        <v>4293</v>
      </c>
      <c r="B9483" s="8">
        <v>527</v>
      </c>
      <c r="C9483" s="8">
        <v>1108</v>
      </c>
      <c r="D9483" s="8">
        <v>458</v>
      </c>
      <c r="E9483" s="8">
        <v>2093</v>
      </c>
    </row>
    <row r="9484" spans="1:5" ht="12" x14ac:dyDescent="0.2">
      <c r="A9484" s="6" t="s">
        <v>4283</v>
      </c>
      <c r="B9484" s="6" t="s">
        <v>31</v>
      </c>
      <c r="C9484" s="6" t="s">
        <v>31</v>
      </c>
      <c r="D9484" s="6" t="s">
        <v>31</v>
      </c>
      <c r="E9484" s="6" t="s">
        <v>31</v>
      </c>
    </row>
    <row r="9485" spans="1:5" ht="12" x14ac:dyDescent="0.2">
      <c r="A9485" s="6" t="s">
        <v>31</v>
      </c>
      <c r="B9485" s="6" t="s">
        <v>31</v>
      </c>
      <c r="C9485" s="6" t="s">
        <v>31</v>
      </c>
      <c r="D9485" s="6" t="s">
        <v>31</v>
      </c>
      <c r="E9485" s="6" t="s">
        <v>31</v>
      </c>
    </row>
    <row r="9486" spans="1:5" ht="12" x14ac:dyDescent="0.2">
      <c r="A9486" s="6" t="s">
        <v>4284</v>
      </c>
      <c r="B9486" s="6" t="s">
        <v>31</v>
      </c>
      <c r="C9486" s="6" t="s">
        <v>31</v>
      </c>
      <c r="D9486" s="6" t="s">
        <v>31</v>
      </c>
      <c r="E9486" s="6" t="s">
        <v>31</v>
      </c>
    </row>
    <row r="9487" spans="1:5" ht="12" x14ac:dyDescent="0.2">
      <c r="A9487" s="6" t="s">
        <v>31</v>
      </c>
      <c r="B9487" s="6" t="s">
        <v>31</v>
      </c>
      <c r="C9487" s="6" t="s">
        <v>31</v>
      </c>
      <c r="D9487" s="6" t="s">
        <v>31</v>
      </c>
      <c r="E9487" s="6" t="s">
        <v>31</v>
      </c>
    </row>
    <row r="9488" spans="1:5" ht="12" x14ac:dyDescent="0.2">
      <c r="A9488" s="6" t="s">
        <v>1676</v>
      </c>
      <c r="B9488" s="6" t="s">
        <v>31</v>
      </c>
      <c r="C9488" s="6" t="s">
        <v>31</v>
      </c>
      <c r="D9488" s="6" t="s">
        <v>31</v>
      </c>
      <c r="E9488" s="6" t="s">
        <v>31</v>
      </c>
    </row>
    <row r="9489" spans="1:5" ht="12" x14ac:dyDescent="0.2">
      <c r="A9489" s="6" t="s">
        <v>31</v>
      </c>
      <c r="B9489" s="6" t="s">
        <v>31</v>
      </c>
      <c r="C9489" s="6" t="s">
        <v>31</v>
      </c>
      <c r="D9489" s="6" t="s">
        <v>31</v>
      </c>
      <c r="E9489" s="6" t="s">
        <v>31</v>
      </c>
    </row>
    <row r="9490" spans="1:5" ht="12" x14ac:dyDescent="0.2">
      <c r="A9490" s="6" t="s">
        <v>1349</v>
      </c>
      <c r="B9490" s="6" t="s">
        <v>31</v>
      </c>
      <c r="C9490" s="6" t="s">
        <v>31</v>
      </c>
      <c r="D9490" s="6" t="s">
        <v>31</v>
      </c>
      <c r="E9490" s="6" t="s">
        <v>31</v>
      </c>
    </row>
    <row r="9491" spans="1:5" ht="12" x14ac:dyDescent="0.2">
      <c r="A9491" s="6" t="s">
        <v>1350</v>
      </c>
      <c r="B9491" s="6" t="s">
        <v>31</v>
      </c>
      <c r="C9491" s="6" t="s">
        <v>31</v>
      </c>
      <c r="D9491" s="6" t="s">
        <v>31</v>
      </c>
      <c r="E9491" s="6" t="s">
        <v>31</v>
      </c>
    </row>
    <row r="9492" spans="1:5" ht="12" x14ac:dyDescent="0.2">
      <c r="A9492" s="6" t="s">
        <v>1351</v>
      </c>
      <c r="B9492" s="6" t="s">
        <v>31</v>
      </c>
      <c r="C9492" s="6" t="s">
        <v>31</v>
      </c>
      <c r="D9492" s="6" t="s">
        <v>31</v>
      </c>
      <c r="E9492" s="6" t="s">
        <v>31</v>
      </c>
    </row>
    <row r="9493" spans="1:5" ht="12" x14ac:dyDescent="0.2">
      <c r="A9493" s="6" t="s">
        <v>31</v>
      </c>
      <c r="B9493" s="6" t="s">
        <v>31</v>
      </c>
      <c r="C9493" s="6" t="s">
        <v>31</v>
      </c>
      <c r="D9493" s="6" t="s">
        <v>31</v>
      </c>
      <c r="E9493" s="6" t="s">
        <v>31</v>
      </c>
    </row>
    <row r="9494" spans="1:5" ht="12" x14ac:dyDescent="0.2">
      <c r="A9494" s="6" t="s">
        <v>1677</v>
      </c>
      <c r="B9494" s="6" t="s">
        <v>31</v>
      </c>
      <c r="C9494" s="6" t="s">
        <v>31</v>
      </c>
      <c r="D9494" s="6" t="s">
        <v>31</v>
      </c>
      <c r="E9494" s="6" t="s">
        <v>31</v>
      </c>
    </row>
    <row r="9495" spans="1:5" ht="12" x14ac:dyDescent="0.2">
      <c r="A9495" s="6" t="s">
        <v>4267</v>
      </c>
      <c r="B9495" s="6" t="s">
        <v>31</v>
      </c>
      <c r="C9495" s="6" t="s">
        <v>31</v>
      </c>
      <c r="D9495" s="6" t="s">
        <v>31</v>
      </c>
      <c r="E9495" s="6" t="s">
        <v>31</v>
      </c>
    </row>
    <row r="9496" spans="1:5" ht="12" x14ac:dyDescent="0.2">
      <c r="A9496" s="6" t="s">
        <v>4257</v>
      </c>
      <c r="B9496" s="6" t="s">
        <v>31</v>
      </c>
      <c r="C9496" s="6" t="s">
        <v>31</v>
      </c>
      <c r="D9496" s="6" t="s">
        <v>31</v>
      </c>
      <c r="E9496" s="6" t="s">
        <v>31</v>
      </c>
    </row>
    <row r="9497" spans="1:5" ht="12" x14ac:dyDescent="0.2">
      <c r="A9497" s="6" t="s">
        <v>1549</v>
      </c>
      <c r="B9497" s="6" t="s">
        <v>31</v>
      </c>
      <c r="C9497" s="6" t="s">
        <v>31</v>
      </c>
      <c r="D9497" s="6" t="s">
        <v>31</v>
      </c>
      <c r="E9497" s="6" t="s">
        <v>31</v>
      </c>
    </row>
    <row r="9498" spans="1:5" ht="12" x14ac:dyDescent="0.2">
      <c r="A9498" s="6" t="s">
        <v>1370</v>
      </c>
      <c r="B9498" s="6" t="s">
        <v>31</v>
      </c>
      <c r="C9498" s="6" t="s">
        <v>31</v>
      </c>
      <c r="D9498" s="6" t="s">
        <v>31</v>
      </c>
      <c r="E9498" s="6" t="s">
        <v>31</v>
      </c>
    </row>
    <row r="9499" spans="1:5" ht="12" x14ac:dyDescent="0.2">
      <c r="A9499" s="6" t="s">
        <v>1550</v>
      </c>
      <c r="B9499" s="6" t="s">
        <v>31</v>
      </c>
      <c r="C9499" s="6" t="s">
        <v>31</v>
      </c>
      <c r="D9499" s="6" t="s">
        <v>31</v>
      </c>
      <c r="E9499" s="6" t="s">
        <v>31</v>
      </c>
    </row>
    <row r="9500" spans="1:5" ht="12" x14ac:dyDescent="0.2">
      <c r="A9500" s="6" t="s">
        <v>4268</v>
      </c>
      <c r="B9500" s="6" t="s">
        <v>31</v>
      </c>
      <c r="C9500" s="6" t="s">
        <v>31</v>
      </c>
      <c r="D9500" s="6" t="s">
        <v>31</v>
      </c>
      <c r="E9500" s="6" t="s">
        <v>31</v>
      </c>
    </row>
    <row r="9501" spans="1:5" ht="12" x14ac:dyDescent="0.2">
      <c r="A9501" s="6" t="s">
        <v>4269</v>
      </c>
      <c r="B9501" s="9">
        <v>301.60000000000002</v>
      </c>
      <c r="C9501" s="9">
        <v>0</v>
      </c>
      <c r="D9501" s="9">
        <v>0</v>
      </c>
      <c r="E9501" s="9">
        <v>301.60000000000002</v>
      </c>
    </row>
    <row r="9502" spans="1:5" ht="12" x14ac:dyDescent="0.2">
      <c r="A9502" s="6" t="s">
        <v>1375</v>
      </c>
      <c r="B9502" s="6" t="s">
        <v>31</v>
      </c>
      <c r="C9502" s="6" t="s">
        <v>31</v>
      </c>
      <c r="D9502" s="6" t="s">
        <v>31</v>
      </c>
      <c r="E9502" s="6" t="s">
        <v>31</v>
      </c>
    </row>
    <row r="9503" spans="1:5" ht="12" x14ac:dyDescent="0.2">
      <c r="A9503" s="6" t="s">
        <v>4270</v>
      </c>
      <c r="B9503" s="9">
        <v>0</v>
      </c>
      <c r="C9503" s="9">
        <v>301</v>
      </c>
      <c r="D9503" s="9">
        <v>0</v>
      </c>
      <c r="E9503" s="9">
        <v>301</v>
      </c>
    </row>
    <row r="9504" spans="1:5" ht="12" x14ac:dyDescent="0.2">
      <c r="A9504" s="6" t="s">
        <v>1377</v>
      </c>
      <c r="B9504" s="6" t="s">
        <v>31</v>
      </c>
      <c r="C9504" s="6" t="s">
        <v>31</v>
      </c>
      <c r="D9504" s="6" t="s">
        <v>31</v>
      </c>
      <c r="E9504" s="6" t="s">
        <v>31</v>
      </c>
    </row>
    <row r="9505" spans="1:5" ht="12" x14ac:dyDescent="0.2">
      <c r="A9505" s="6" t="s">
        <v>4271</v>
      </c>
      <c r="B9505" s="9">
        <v>0</v>
      </c>
      <c r="C9505" s="9">
        <v>0</v>
      </c>
      <c r="D9505" s="9">
        <v>238.1</v>
      </c>
      <c r="E9505" s="9">
        <v>238.1</v>
      </c>
    </row>
    <row r="9506" spans="1:5" ht="12" x14ac:dyDescent="0.2">
      <c r="A9506" s="6" t="s">
        <v>1379</v>
      </c>
      <c r="B9506" s="6" t="s">
        <v>31</v>
      </c>
      <c r="C9506" s="6" t="s">
        <v>31</v>
      </c>
      <c r="D9506" s="6" t="s">
        <v>31</v>
      </c>
      <c r="E9506" s="6" t="s">
        <v>31</v>
      </c>
    </row>
    <row r="9507" spans="1:5" ht="12" x14ac:dyDescent="0.2">
      <c r="A9507" s="6" t="s">
        <v>1365</v>
      </c>
      <c r="B9507" s="9">
        <v>301.60000000000002</v>
      </c>
      <c r="C9507" s="9">
        <v>301</v>
      </c>
      <c r="D9507" s="9">
        <v>238.1</v>
      </c>
      <c r="E9507" s="9">
        <v>840.7</v>
      </c>
    </row>
    <row r="9508" spans="1:5" ht="12" x14ac:dyDescent="0.2">
      <c r="A9508" s="6" t="s">
        <v>31</v>
      </c>
      <c r="B9508" s="6" t="s">
        <v>31</v>
      </c>
      <c r="C9508" s="6" t="s">
        <v>31</v>
      </c>
      <c r="D9508" s="6" t="s">
        <v>31</v>
      </c>
      <c r="E9508" s="6" t="s">
        <v>31</v>
      </c>
    </row>
    <row r="9509" spans="1:5" ht="12" x14ac:dyDescent="0.2">
      <c r="A9509" s="6" t="s">
        <v>31</v>
      </c>
      <c r="B9509" s="6" t="s">
        <v>31</v>
      </c>
      <c r="C9509" s="6" t="s">
        <v>31</v>
      </c>
      <c r="D9509" s="6" t="s">
        <v>31</v>
      </c>
      <c r="E9509" s="6" t="s">
        <v>31</v>
      </c>
    </row>
    <row r="9510" spans="1:5" ht="12" x14ac:dyDescent="0.2">
      <c r="A9510" s="6" t="s">
        <v>1688</v>
      </c>
      <c r="B9510" s="6" t="s">
        <v>31</v>
      </c>
      <c r="C9510" s="6" t="s">
        <v>31</v>
      </c>
      <c r="D9510" s="6" t="s">
        <v>31</v>
      </c>
      <c r="E9510" s="6" t="s">
        <v>31</v>
      </c>
    </row>
    <row r="9511" spans="1:5" ht="12" x14ac:dyDescent="0.2">
      <c r="A9511" s="6" t="s">
        <v>1689</v>
      </c>
      <c r="B9511" s="6" t="s">
        <v>31</v>
      </c>
      <c r="C9511" s="6" t="s">
        <v>31</v>
      </c>
      <c r="D9511" s="6" t="s">
        <v>31</v>
      </c>
      <c r="E9511" s="6" t="s">
        <v>31</v>
      </c>
    </row>
    <row r="9512" spans="1:5" ht="12" x14ac:dyDescent="0.2">
      <c r="A9512" s="6" t="s">
        <v>1690</v>
      </c>
      <c r="B9512" s="6" t="s">
        <v>31</v>
      </c>
      <c r="C9512" s="6" t="s">
        <v>31</v>
      </c>
      <c r="D9512" s="6" t="s">
        <v>31</v>
      </c>
      <c r="E9512" s="6" t="s">
        <v>31</v>
      </c>
    </row>
    <row r="9513" spans="1:5" ht="12" x14ac:dyDescent="0.2">
      <c r="A9513" s="6" t="s">
        <v>1691</v>
      </c>
      <c r="B9513" s="6" t="s">
        <v>31</v>
      </c>
      <c r="C9513" s="6" t="s">
        <v>31</v>
      </c>
      <c r="D9513" s="6" t="s">
        <v>31</v>
      </c>
      <c r="E9513" s="6" t="s">
        <v>31</v>
      </c>
    </row>
    <row r="9514" spans="1:5" ht="12" x14ac:dyDescent="0.2">
      <c r="A9514" s="6" t="s">
        <v>1692</v>
      </c>
      <c r="B9514" s="6" t="s">
        <v>31</v>
      </c>
      <c r="C9514" s="6" t="s">
        <v>31</v>
      </c>
      <c r="D9514" s="6" t="s">
        <v>31</v>
      </c>
      <c r="E9514" s="6" t="s">
        <v>31</v>
      </c>
    </row>
    <row r="9515" spans="1:5" ht="12" x14ac:dyDescent="0.2">
      <c r="A9515" s="6" t="s">
        <v>1693</v>
      </c>
      <c r="B9515" s="6" t="s">
        <v>31</v>
      </c>
      <c r="C9515" s="6" t="s">
        <v>31</v>
      </c>
      <c r="D9515" s="6" t="s">
        <v>31</v>
      </c>
      <c r="E9515" s="6" t="s">
        <v>31</v>
      </c>
    </row>
    <row r="9516" spans="1:5" ht="12" x14ac:dyDescent="0.2">
      <c r="A9516" s="6" t="s">
        <v>1694</v>
      </c>
      <c r="B9516" s="6" t="s">
        <v>31</v>
      </c>
      <c r="C9516" s="6" t="s">
        <v>31</v>
      </c>
      <c r="D9516" s="6" t="s">
        <v>31</v>
      </c>
      <c r="E9516" s="6" t="s">
        <v>31</v>
      </c>
    </row>
    <row r="9517" spans="1:5" ht="12" x14ac:dyDescent="0.2">
      <c r="A9517" s="6" t="s">
        <v>1695</v>
      </c>
      <c r="B9517" s="6" t="s">
        <v>31</v>
      </c>
      <c r="C9517" s="6" t="s">
        <v>31</v>
      </c>
      <c r="D9517" s="6" t="s">
        <v>31</v>
      </c>
      <c r="E9517" s="6" t="s">
        <v>31</v>
      </c>
    </row>
    <row r="9518" spans="1:5" ht="12" x14ac:dyDescent="0.2">
      <c r="A9518" s="6" t="s">
        <v>1696</v>
      </c>
      <c r="B9518" s="6" t="s">
        <v>31</v>
      </c>
      <c r="C9518" s="6" t="s">
        <v>31</v>
      </c>
      <c r="D9518" s="6" t="s">
        <v>31</v>
      </c>
      <c r="E9518" s="6" t="s">
        <v>31</v>
      </c>
    </row>
    <row r="9519" spans="1:5" ht="12" x14ac:dyDescent="0.2">
      <c r="A9519" s="6" t="s">
        <v>1697</v>
      </c>
      <c r="B9519" s="6" t="s">
        <v>31</v>
      </c>
      <c r="C9519" s="6" t="s">
        <v>31</v>
      </c>
      <c r="D9519" s="6" t="s">
        <v>31</v>
      </c>
      <c r="E9519" s="6" t="s">
        <v>31</v>
      </c>
    </row>
    <row r="9520" spans="1:5" ht="12" x14ac:dyDescent="0.2">
      <c r="A9520" s="6" t="s">
        <v>1698</v>
      </c>
      <c r="B9520" s="6" t="s">
        <v>31</v>
      </c>
      <c r="C9520" s="6" t="s">
        <v>31</v>
      </c>
      <c r="D9520" s="6" t="s">
        <v>31</v>
      </c>
      <c r="E9520" s="6" t="s">
        <v>31</v>
      </c>
    </row>
    <row r="9521" spans="1:5" ht="12" x14ac:dyDescent="0.2">
      <c r="A9521" s="6" t="s">
        <v>1699</v>
      </c>
      <c r="B9521" s="6" t="s">
        <v>31</v>
      </c>
      <c r="C9521" s="6" t="s">
        <v>31</v>
      </c>
      <c r="D9521" s="6" t="s">
        <v>31</v>
      </c>
      <c r="E9521" s="6" t="s">
        <v>31</v>
      </c>
    </row>
    <row r="9522" spans="1:5" ht="12" x14ac:dyDescent="0.2">
      <c r="A9522" s="6" t="s">
        <v>1700</v>
      </c>
      <c r="B9522" s="6" t="s">
        <v>31</v>
      </c>
      <c r="C9522" s="6" t="s">
        <v>31</v>
      </c>
      <c r="D9522" s="6" t="s">
        <v>31</v>
      </c>
      <c r="E9522" s="6" t="s">
        <v>31</v>
      </c>
    </row>
    <row r="9523" spans="1:5" ht="12" x14ac:dyDescent="0.2">
      <c r="A9523" s="6" t="s">
        <v>1701</v>
      </c>
      <c r="B9523" s="6" t="s">
        <v>31</v>
      </c>
      <c r="C9523" s="6" t="s">
        <v>31</v>
      </c>
      <c r="D9523" s="6" t="s">
        <v>31</v>
      </c>
      <c r="E9523" s="6" t="s">
        <v>31</v>
      </c>
    </row>
    <row r="9524" spans="1:5" ht="12" x14ac:dyDescent="0.2">
      <c r="A9524" s="6" t="s">
        <v>1702</v>
      </c>
      <c r="B9524" s="6" t="s">
        <v>31</v>
      </c>
      <c r="C9524" s="6" t="s">
        <v>31</v>
      </c>
      <c r="D9524" s="6" t="s">
        <v>31</v>
      </c>
      <c r="E9524" s="6" t="s">
        <v>31</v>
      </c>
    </row>
    <row r="9525" spans="1:5" ht="12" x14ac:dyDescent="0.2">
      <c r="A9525" s="6" t="s">
        <v>1703</v>
      </c>
      <c r="B9525" s="6" t="s">
        <v>31</v>
      </c>
      <c r="C9525" s="6" t="s">
        <v>31</v>
      </c>
      <c r="D9525" s="6" t="s">
        <v>31</v>
      </c>
      <c r="E9525" s="6" t="s">
        <v>31</v>
      </c>
    </row>
    <row r="9526" spans="1:5" ht="12" x14ac:dyDescent="0.2">
      <c r="A9526" s="6" t="s">
        <v>1704</v>
      </c>
      <c r="B9526" s="6" t="s">
        <v>31</v>
      </c>
      <c r="C9526" s="6" t="s">
        <v>31</v>
      </c>
      <c r="D9526" s="6" t="s">
        <v>31</v>
      </c>
      <c r="E9526" s="6" t="s">
        <v>31</v>
      </c>
    </row>
    <row r="9527" spans="1:5" ht="12" x14ac:dyDescent="0.2">
      <c r="A9527" s="6" t="s">
        <v>1705</v>
      </c>
      <c r="B9527" s="6" t="s">
        <v>31</v>
      </c>
      <c r="C9527" s="6" t="s">
        <v>31</v>
      </c>
      <c r="D9527" s="6" t="s">
        <v>31</v>
      </c>
      <c r="E9527" s="6" t="s">
        <v>31</v>
      </c>
    </row>
    <row r="9528" spans="1:5" ht="12" x14ac:dyDescent="0.2">
      <c r="A9528" s="6" t="s">
        <v>1706</v>
      </c>
      <c r="B9528" s="6" t="s">
        <v>31</v>
      </c>
      <c r="C9528" s="6" t="s">
        <v>31</v>
      </c>
      <c r="D9528" s="6" t="s">
        <v>31</v>
      </c>
      <c r="E9528" s="6" t="s">
        <v>31</v>
      </c>
    </row>
    <row r="9529" spans="1:5" ht="12" x14ac:dyDescent="0.2">
      <c r="A9529" s="6" t="s">
        <v>1707</v>
      </c>
      <c r="B9529" s="9">
        <v>129.30000000000001</v>
      </c>
      <c r="C9529" s="9">
        <v>0</v>
      </c>
      <c r="D9529" s="9">
        <v>0</v>
      </c>
      <c r="E9529" s="9">
        <v>129.30000000000001</v>
      </c>
    </row>
    <row r="9530" spans="1:5" ht="12" x14ac:dyDescent="0.2">
      <c r="A9530" s="6" t="s">
        <v>1708</v>
      </c>
      <c r="B9530" s="6" t="s">
        <v>31</v>
      </c>
      <c r="C9530" s="6" t="s">
        <v>31</v>
      </c>
      <c r="D9530" s="6" t="s">
        <v>31</v>
      </c>
      <c r="E9530" s="6" t="s">
        <v>31</v>
      </c>
    </row>
    <row r="9531" spans="1:5" ht="12" x14ac:dyDescent="0.2">
      <c r="A9531" s="6" t="s">
        <v>1709</v>
      </c>
      <c r="B9531" s="9">
        <v>0</v>
      </c>
      <c r="C9531" s="9">
        <v>557.70000000000005</v>
      </c>
      <c r="D9531" s="9">
        <v>0</v>
      </c>
      <c r="E9531" s="9">
        <v>557.70000000000005</v>
      </c>
    </row>
    <row r="9532" spans="1:5" ht="12" x14ac:dyDescent="0.2">
      <c r="A9532" s="6" t="s">
        <v>1710</v>
      </c>
      <c r="B9532" s="6" t="s">
        <v>31</v>
      </c>
      <c r="C9532" s="6" t="s">
        <v>31</v>
      </c>
      <c r="D9532" s="6" t="s">
        <v>31</v>
      </c>
      <c r="E9532" s="6" t="s">
        <v>31</v>
      </c>
    </row>
    <row r="9533" spans="1:5" ht="12" x14ac:dyDescent="0.2">
      <c r="A9533" s="6" t="s">
        <v>1711</v>
      </c>
      <c r="B9533" s="9">
        <v>0</v>
      </c>
      <c r="C9533" s="9">
        <v>0</v>
      </c>
      <c r="D9533" s="9">
        <v>108.3</v>
      </c>
      <c r="E9533" s="9">
        <v>108.3</v>
      </c>
    </row>
    <row r="9534" spans="1:5" ht="12" x14ac:dyDescent="0.2">
      <c r="A9534" s="6" t="s">
        <v>1712</v>
      </c>
      <c r="B9534" s="6" t="s">
        <v>31</v>
      </c>
      <c r="C9534" s="6" t="s">
        <v>31</v>
      </c>
      <c r="D9534" s="6" t="s">
        <v>31</v>
      </c>
      <c r="E9534" s="6" t="s">
        <v>31</v>
      </c>
    </row>
    <row r="9535" spans="1:5" ht="12" x14ac:dyDescent="0.2">
      <c r="A9535" s="6" t="s">
        <v>1503</v>
      </c>
      <c r="B9535" s="9">
        <v>129.30000000000001</v>
      </c>
      <c r="C9535" s="9">
        <v>557.70000000000005</v>
      </c>
      <c r="D9535" s="9">
        <v>108.3</v>
      </c>
      <c r="E9535" s="9">
        <v>795.3</v>
      </c>
    </row>
    <row r="9536" spans="1:5" ht="12" x14ac:dyDescent="0.2">
      <c r="A9536" s="6" t="s">
        <v>31</v>
      </c>
      <c r="B9536" s="6" t="s">
        <v>31</v>
      </c>
      <c r="C9536" s="6" t="s">
        <v>31</v>
      </c>
      <c r="D9536" s="6" t="s">
        <v>31</v>
      </c>
      <c r="E9536" s="6" t="s">
        <v>31</v>
      </c>
    </row>
    <row r="9537" spans="1:5" ht="12" x14ac:dyDescent="0.2">
      <c r="A9537" s="6" t="s">
        <v>31</v>
      </c>
      <c r="B9537" s="6" t="s">
        <v>31</v>
      </c>
      <c r="C9537" s="6" t="s">
        <v>31</v>
      </c>
      <c r="D9537" s="6" t="s">
        <v>31</v>
      </c>
      <c r="E9537" s="6" t="s">
        <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   <c r="D9538" s="6" t="s">
        <v>31</v>
      </c>
      <c r="E9538" s="6" t="s">
        <v>31</v>
      </c>
    </row>
    <row r="9539" spans="1:5" ht="12" x14ac:dyDescent="0.2">
      <c r="A9539" s="6" t="s">
        <v>1714</v>
      </c>
      <c r="B9539" s="6" t="s">
        <v>31</v>
      </c>
      <c r="C9539" s="6" t="s">
        <v>31</v>
      </c>
      <c r="D9539" s="6" t="s">
        <v>31</v>
      </c>
      <c r="E9539" s="6" t="s">
        <v>31</v>
      </c>
    </row>
    <row r="9540" spans="1:5" ht="12" x14ac:dyDescent="0.2">
      <c r="A9540" s="6" t="s">
        <v>1715</v>
      </c>
      <c r="B9540" s="6" t="s">
        <v>31</v>
      </c>
      <c r="C9540" s="6" t="s">
        <v>31</v>
      </c>
      <c r="D9540" s="6" t="s">
        <v>31</v>
      </c>
      <c r="E9540" s="6" t="s">
        <v>31</v>
      </c>
    </row>
    <row r="9541" spans="1:5" ht="12" x14ac:dyDescent="0.2">
      <c r="A9541" s="6" t="s">
        <v>1716</v>
      </c>
      <c r="B9541" s="6" t="s">
        <v>31</v>
      </c>
      <c r="C9541" s="6" t="s">
        <v>31</v>
      </c>
      <c r="D9541" s="6" t="s">
        <v>31</v>
      </c>
      <c r="E9541" s="6" t="s">
        <v>31</v>
      </c>
    </row>
    <row r="9542" spans="1:5" ht="12" x14ac:dyDescent="0.2">
      <c r="A9542" s="6" t="s">
        <v>1717</v>
      </c>
      <c r="B9542" s="6" t="s">
        <v>31</v>
      </c>
      <c r="C9542" s="6" t="s">
        <v>31</v>
      </c>
      <c r="D9542" s="6" t="s">
        <v>31</v>
      </c>
      <c r="E9542" s="6" t="s">
        <v>31</v>
      </c>
    </row>
    <row r="9543" spans="1:5" ht="12" x14ac:dyDescent="0.2">
      <c r="A9543" s="6" t="s">
        <v>1718</v>
      </c>
      <c r="B9543" s="9">
        <v>96.9</v>
      </c>
      <c r="C9543" s="9">
        <v>0</v>
      </c>
      <c r="D9543" s="9">
        <v>0</v>
      </c>
      <c r="E9543" s="9">
        <v>96.9</v>
      </c>
    </row>
    <row r="9544" spans="1:5" ht="12" x14ac:dyDescent="0.2">
      <c r="A9544" s="6" t="s">
        <v>1719</v>
      </c>
      <c r="B9544" s="6" t="s">
        <v>31</v>
      </c>
      <c r="C9544" s="6" t="s">
        <v>31</v>
      </c>
      <c r="D9544" s="6" t="s">
        <v>31</v>
      </c>
      <c r="E9544" s="6" t="s">
        <v>31</v>
      </c>
    </row>
    <row r="9545" spans="1:5" ht="12" x14ac:dyDescent="0.2">
      <c r="A9545" s="6" t="s">
        <v>1720</v>
      </c>
      <c r="B9545" s="9">
        <v>0</v>
      </c>
      <c r="C9545" s="9">
        <v>249.4</v>
      </c>
      <c r="D9545" s="9">
        <v>0</v>
      </c>
      <c r="E9545" s="9">
        <v>249.4</v>
      </c>
    </row>
    <row r="9546" spans="1:5" ht="12" x14ac:dyDescent="0.2">
      <c r="A9546" s="6" t="s">
        <v>1721</v>
      </c>
      <c r="B9546" s="6" t="s">
        <v>31</v>
      </c>
      <c r="C9546" s="6" t="s">
        <v>31</v>
      </c>
      <c r="D9546" s="6" t="s">
        <v>31</v>
      </c>
      <c r="E9546" s="6" t="s">
        <v>31</v>
      </c>
    </row>
    <row r="9547" spans="1:5" ht="12" x14ac:dyDescent="0.2">
      <c r="A9547" s="6" t="s">
        <v>1722</v>
      </c>
      <c r="B9547" s="9">
        <v>0</v>
      </c>
      <c r="C9547" s="9">
        <v>0</v>
      </c>
      <c r="D9547" s="9">
        <v>111.6</v>
      </c>
      <c r="E9547" s="9">
        <v>111.6</v>
      </c>
    </row>
    <row r="9548" spans="1:5" ht="12" x14ac:dyDescent="0.2">
      <c r="A9548" s="6" t="s">
        <v>1723</v>
      </c>
      <c r="B9548" s="6" t="s">
        <v>31</v>
      </c>
      <c r="C9548" s="6" t="s">
        <v>31</v>
      </c>
      <c r="D9548" s="6" t="s">
        <v>31</v>
      </c>
      <c r="E9548" s="6" t="s">
        <v>31</v>
      </c>
    </row>
    <row r="9549" spans="1:5" ht="12" x14ac:dyDescent="0.2">
      <c r="A9549" s="6" t="s">
        <v>1467</v>
      </c>
      <c r="B9549" s="9">
        <v>96.9</v>
      </c>
      <c r="C9549" s="9">
        <v>249.4</v>
      </c>
      <c r="D9549" s="9">
        <v>111.6</v>
      </c>
      <c r="E9549" s="9">
        <v>457.9</v>
      </c>
    </row>
    <row r="9550" spans="1:5" ht="12" x14ac:dyDescent="0.2">
      <c r="A9550" s="6" t="s">
        <v>31</v>
      </c>
      <c r="B9550" s="6" t="s">
        <v>31</v>
      </c>
      <c r="C9550" s="6" t="s">
        <v>31</v>
      </c>
      <c r="D9550" s="6" t="s">
        <v>31</v>
      </c>
      <c r="E9550" s="6" t="s">
        <v>31</v>
      </c>
    </row>
    <row r="9551" spans="1:5" ht="12" x14ac:dyDescent="0.2">
      <c r="A9551" s="6" t="s">
        <v>31</v>
      </c>
      <c r="B9551" s="6" t="s">
        <v>31</v>
      </c>
      <c r="C9551" s="6" t="s">
        <v>31</v>
      </c>
      <c r="D9551" s="6" t="s">
        <v>31</v>
      </c>
      <c r="E9551" s="6" t="s">
        <v>31</v>
      </c>
    </row>
    <row r="9552" spans="1:5" ht="12" x14ac:dyDescent="0.2">
      <c r="A9552" s="6" t="s">
        <v>31</v>
      </c>
      <c r="B9552" s="6" t="s">
        <v>31</v>
      </c>
      <c r="C9552" s="6" t="s">
        <v>31</v>
      </c>
      <c r="D9552" s="6" t="s">
        <v>31</v>
      </c>
      <c r="E9552" s="6" t="s">
        <v>31</v>
      </c>
    </row>
    <row r="9553" spans="1:5" ht="12" x14ac:dyDescent="0.2">
      <c r="A9553" s="7" t="s">
        <v>4294</v>
      </c>
      <c r="B9553" s="8">
        <v>488</v>
      </c>
      <c r="C9553" s="8">
        <v>1139</v>
      </c>
      <c r="D9553" s="8">
        <v>434</v>
      </c>
      <c r="E9553" s="8">
        <v>2061</v>
      </c>
    </row>
    <row r="9554" spans="1:5" ht="12" x14ac:dyDescent="0.2">
      <c r="A9554" s="6" t="s">
        <v>4283</v>
      </c>
      <c r="B9554" s="6" t="s">
        <v>31</v>
      </c>
      <c r="C9554" s="6" t="s">
        <v>31</v>
      </c>
      <c r="D9554" s="6" t="s">
        <v>31</v>
      </c>
      <c r="E9554" s="6" t="s">
        <v>31</v>
      </c>
    </row>
    <row r="9555" spans="1:5" ht="12" x14ac:dyDescent="0.2">
      <c r="A9555" s="6" t="s">
        <v>31</v>
      </c>
      <c r="B9555" s="6" t="s">
        <v>31</v>
      </c>
      <c r="C9555" s="6" t="s">
        <v>31</v>
      </c>
      <c r="D9555" s="6" t="s">
        <v>31</v>
      </c>
      <c r="E9555" s="6" t="s">
        <v>31</v>
      </c>
    </row>
    <row r="9556" spans="1:5" ht="12" x14ac:dyDescent="0.2">
      <c r="A9556" s="6" t="s">
        <v>4284</v>
      </c>
      <c r="B9556" s="6" t="s">
        <v>31</v>
      </c>
      <c r="C9556" s="6" t="s">
        <v>31</v>
      </c>
      <c r="D9556" s="6" t="s">
        <v>31</v>
      </c>
      <c r="E9556" s="6" t="s">
        <v>31</v>
      </c>
    </row>
    <row r="9557" spans="1:5" ht="12" x14ac:dyDescent="0.2">
      <c r="A9557" s="6" t="s">
        <v>31</v>
      </c>
      <c r="B9557" s="6" t="s">
        <v>31</v>
      </c>
      <c r="C9557" s="6" t="s">
        <v>31</v>
      </c>
      <c r="D9557" s="6" t="s">
        <v>31</v>
      </c>
      <c r="E9557" s="6" t="s">
        <v>31</v>
      </c>
    </row>
    <row r="9558" spans="1:5" ht="12" x14ac:dyDescent="0.2">
      <c r="A9558" s="6" t="s">
        <v>1676</v>
      </c>
      <c r="B9558" s="6" t="s">
        <v>31</v>
      </c>
      <c r="C9558" s="6" t="s">
        <v>31</v>
      </c>
      <c r="D9558" s="6" t="s">
        <v>31</v>
      </c>
      <c r="E9558" s="6" t="s">
        <v>31</v>
      </c>
    </row>
    <row r="9559" spans="1:5" ht="12" x14ac:dyDescent="0.2">
      <c r="A9559" s="6" t="s">
        <v>31</v>
      </c>
      <c r="B9559" s="6" t="s">
        <v>31</v>
      </c>
      <c r="C9559" s="6" t="s">
        <v>31</v>
      </c>
      <c r="D9559" s="6" t="s">
        <v>31</v>
      </c>
      <c r="E9559" s="6" t="s">
        <v>31</v>
      </c>
    </row>
    <row r="9560" spans="1:5" ht="12" x14ac:dyDescent="0.2">
      <c r="A9560" s="6" t="s">
        <v>1349</v>
      </c>
      <c r="B9560" s="6" t="s">
        <v>31</v>
      </c>
      <c r="C9560" s="6" t="s">
        <v>31</v>
      </c>
      <c r="D9560" s="6" t="s">
        <v>31</v>
      </c>
      <c r="E9560" s="6" t="s">
        <v>31</v>
      </c>
    </row>
    <row r="9561" spans="1:5" ht="12" x14ac:dyDescent="0.2">
      <c r="A9561" s="6" t="s">
        <v>1350</v>
      </c>
      <c r="B9561" s="6" t="s">
        <v>31</v>
      </c>
      <c r="C9561" s="6" t="s">
        <v>31</v>
      </c>
      <c r="D9561" s="6" t="s">
        <v>31</v>
      </c>
      <c r="E9561" s="6" t="s">
        <v>31</v>
      </c>
    </row>
    <row r="9562" spans="1:5" ht="12" x14ac:dyDescent="0.2">
      <c r="A9562" s="6" t="s">
        <v>1351</v>
      </c>
      <c r="B9562" s="6" t="s">
        <v>31</v>
      </c>
      <c r="C9562" s="6" t="s">
        <v>31</v>
      </c>
      <c r="D9562" s="6" t="s">
        <v>31</v>
      </c>
      <c r="E9562" s="6" t="s">
        <v>31</v>
      </c>
    </row>
    <row r="9563" spans="1:5" ht="12" x14ac:dyDescent="0.2">
      <c r="A9563" s="6" t="s">
        <v>31</v>
      </c>
      <c r="B9563" s="6" t="s">
        <v>31</v>
      </c>
      <c r="C9563" s="6" t="s">
        <v>31</v>
      </c>
      <c r="D9563" s="6" t="s">
        <v>31</v>
      </c>
      <c r="E9563" s="6" t="s">
        <v>31</v>
      </c>
    </row>
    <row r="9564" spans="1:5" ht="12" x14ac:dyDescent="0.2">
      <c r="A9564" s="6" t="s">
        <v>1677</v>
      </c>
      <c r="B9564" s="6" t="s">
        <v>31</v>
      </c>
      <c r="C9564" s="6" t="s">
        <v>31</v>
      </c>
      <c r="D9564" s="6" t="s">
        <v>31</v>
      </c>
      <c r="E9564" s="6" t="s">
        <v>31</v>
      </c>
    </row>
    <row r="9565" spans="1:5" ht="12" x14ac:dyDescent="0.2">
      <c r="A9565" s="6" t="s">
        <v>4267</v>
      </c>
      <c r="B9565" s="6" t="s">
        <v>31</v>
      </c>
      <c r="C9565" s="6" t="s">
        <v>31</v>
      </c>
      <c r="D9565" s="6" t="s">
        <v>31</v>
      </c>
      <c r="E9565" s="6" t="s">
        <v>31</v>
      </c>
    </row>
    <row r="9566" spans="1:5" ht="12" x14ac:dyDescent="0.2">
      <c r="A9566" s="6" t="s">
        <v>4257</v>
      </c>
      <c r="B9566" s="6" t="s">
        <v>31</v>
      </c>
      <c r="C9566" s="6" t="s">
        <v>31</v>
      </c>
      <c r="D9566" s="6" t="s">
        <v>31</v>
      </c>
      <c r="E9566" s="6" t="s">
        <v>31</v>
      </c>
    </row>
    <row r="9567" spans="1:5" ht="12" x14ac:dyDescent="0.2">
      <c r="A9567" s="6" t="s">
        <v>1549</v>
      </c>
      <c r="B9567" s="6" t="s">
        <v>31</v>
      </c>
      <c r="C9567" s="6" t="s">
        <v>31</v>
      </c>
      <c r="D9567" s="6" t="s">
        <v>31</v>
      </c>
      <c r="E9567" s="6" t="s">
        <v>31</v>
      </c>
    </row>
    <row r="9568" spans="1:5" ht="12" x14ac:dyDescent="0.2">
      <c r="A9568" s="6" t="s">
        <v>1370</v>
      </c>
      <c r="B9568" s="6" t="s">
        <v>31</v>
      </c>
      <c r="C9568" s="6" t="s">
        <v>31</v>
      </c>
      <c r="D9568" s="6" t="s">
        <v>31</v>
      </c>
      <c r="E9568" s="6" t="s">
        <v>31</v>
      </c>
    </row>
    <row r="9569" spans="1:5" ht="12" x14ac:dyDescent="0.2">
      <c r="A9569" s="6" t="s">
        <v>1550</v>
      </c>
      <c r="B9569" s="6" t="s">
        <v>31</v>
      </c>
      <c r="C9569" s="6" t="s">
        <v>31</v>
      </c>
      <c r="D9569" s="6" t="s">
        <v>31</v>
      </c>
      <c r="E9569" s="6" t="s">
        <v>31</v>
      </c>
    </row>
    <row r="9570" spans="1:5" ht="12" x14ac:dyDescent="0.2">
      <c r="A9570" s="6" t="s">
        <v>4268</v>
      </c>
      <c r="B9570" s="6" t="s">
        <v>31</v>
      </c>
      <c r="C9570" s="6" t="s">
        <v>31</v>
      </c>
      <c r="D9570" s="6" t="s">
        <v>31</v>
      </c>
      <c r="E9570" s="6" t="s">
        <v>31</v>
      </c>
    </row>
    <row r="9571" spans="1:5" ht="12" x14ac:dyDescent="0.2">
      <c r="A9571" s="6" t="s">
        <v>4269</v>
      </c>
      <c r="B9571" s="9">
        <v>301.60000000000002</v>
      </c>
      <c r="C9571" s="9">
        <v>0</v>
      </c>
      <c r="D9571" s="9">
        <v>0</v>
      </c>
      <c r="E9571" s="9">
        <v>301.60000000000002</v>
      </c>
    </row>
    <row r="9572" spans="1:5" ht="12" x14ac:dyDescent="0.2">
      <c r="A9572" s="6" t="s">
        <v>1375</v>
      </c>
      <c r="B9572" s="6" t="s">
        <v>31</v>
      </c>
      <c r="C9572" s="6" t="s">
        <v>31</v>
      </c>
      <c r="D9572" s="6" t="s">
        <v>31</v>
      </c>
      <c r="E9572" s="6" t="s">
        <v>31</v>
      </c>
    </row>
    <row r="9573" spans="1:5" ht="12" x14ac:dyDescent="0.2">
      <c r="A9573" s="6" t="s">
        <v>4270</v>
      </c>
      <c r="B9573" s="9">
        <v>0</v>
      </c>
      <c r="C9573" s="9">
        <v>301</v>
      </c>
      <c r="D9573" s="9">
        <v>0</v>
      </c>
      <c r="E9573" s="9">
        <v>301</v>
      </c>
    </row>
    <row r="9574" spans="1:5" ht="12" x14ac:dyDescent="0.2">
      <c r="A9574" s="6" t="s">
        <v>1377</v>
      </c>
      <c r="B9574" s="6" t="s">
        <v>31</v>
      </c>
      <c r="C9574" s="6" t="s">
        <v>31</v>
      </c>
      <c r="D9574" s="6" t="s">
        <v>31</v>
      </c>
      <c r="E9574" s="6" t="s">
        <v>31</v>
      </c>
    </row>
    <row r="9575" spans="1:5" ht="12" x14ac:dyDescent="0.2">
      <c r="A9575" s="6" t="s">
        <v>4271</v>
      </c>
      <c r="B9575" s="9">
        <v>0</v>
      </c>
      <c r="C9575" s="9">
        <v>0</v>
      </c>
      <c r="D9575" s="9">
        <v>238.1</v>
      </c>
      <c r="E9575" s="9">
        <v>238.1</v>
      </c>
    </row>
    <row r="9576" spans="1:5" ht="12" x14ac:dyDescent="0.2">
      <c r="A9576" s="6" t="s">
        <v>1379</v>
      </c>
      <c r="B9576" s="6" t="s">
        <v>31</v>
      </c>
      <c r="C9576" s="6" t="s">
        <v>31</v>
      </c>
      <c r="D9576" s="6" t="s">
        <v>31</v>
      </c>
      <c r="E9576" s="6" t="s">
        <v>31</v>
      </c>
    </row>
    <row r="9577" spans="1:5" ht="12" x14ac:dyDescent="0.2">
      <c r="A9577" s="6" t="s">
        <v>1365</v>
      </c>
      <c r="B9577" s="9">
        <v>301.60000000000002</v>
      </c>
      <c r="C9577" s="9">
        <v>301</v>
      </c>
      <c r="D9577" s="9">
        <v>238.1</v>
      </c>
      <c r="E9577" s="9">
        <v>840.7</v>
      </c>
    </row>
    <row r="9578" spans="1:5" ht="12" x14ac:dyDescent="0.2">
      <c r="A9578" s="6" t="s">
        <v>31</v>
      </c>
      <c r="B9578" s="6" t="s">
        <v>31</v>
      </c>
      <c r="C9578" s="6" t="s">
        <v>31</v>
      </c>
      <c r="D9578" s="6" t="s">
        <v>31</v>
      </c>
      <c r="E9578" s="6" t="s">
        <v>31</v>
      </c>
    </row>
    <row r="9579" spans="1:5" ht="12" x14ac:dyDescent="0.2">
      <c r="A9579" s="6" t="s">
        <v>31</v>
      </c>
      <c r="B9579" s="6" t="s">
        <v>31</v>
      </c>
      <c r="C9579" s="6" t="s">
        <v>31</v>
      </c>
      <c r="D9579" s="6" t="s">
        <v>31</v>
      </c>
      <c r="E9579" s="6" t="s">
        <v>31</v>
      </c>
    </row>
    <row r="9580" spans="1:5" ht="12" x14ac:dyDescent="0.2">
      <c r="A9580" s="6" t="s">
        <v>1688</v>
      </c>
      <c r="B9580" s="6" t="s">
        <v>31</v>
      </c>
      <c r="C9580" s="6" t="s">
        <v>31</v>
      </c>
      <c r="D9580" s="6" t="s">
        <v>31</v>
      </c>
      <c r="E9580" s="6" t="s">
        <v>31</v>
      </c>
    </row>
    <row r="9581" spans="1:5" ht="12" x14ac:dyDescent="0.2">
      <c r="A9581" s="6" t="s">
        <v>1689</v>
      </c>
      <c r="B9581" s="6" t="s">
        <v>31</v>
      </c>
      <c r="C9581" s="6" t="s">
        <v>31</v>
      </c>
      <c r="D9581" s="6" t="s">
        <v>31</v>
      </c>
      <c r="E9581" s="6" t="s">
        <v>31</v>
      </c>
    </row>
    <row r="9582" spans="1:5" ht="12" x14ac:dyDescent="0.2">
      <c r="A9582" s="6" t="s">
        <v>1690</v>
      </c>
      <c r="B9582" s="6" t="s">
        <v>31</v>
      </c>
      <c r="C9582" s="6" t="s">
        <v>31</v>
      </c>
      <c r="D9582" s="6" t="s">
        <v>31</v>
      </c>
      <c r="E9582" s="6" t="s">
        <v>31</v>
      </c>
    </row>
    <row r="9583" spans="1:5" ht="12" x14ac:dyDescent="0.2">
      <c r="A9583" s="6" t="s">
        <v>1691</v>
      </c>
      <c r="B9583" s="6" t="s">
        <v>31</v>
      </c>
      <c r="C9583" s="6" t="s">
        <v>31</v>
      </c>
      <c r="D9583" s="6" t="s">
        <v>31</v>
      </c>
      <c r="E9583" s="6" t="s">
        <v>31</v>
      </c>
    </row>
    <row r="9584" spans="1:5" ht="12" x14ac:dyDescent="0.2">
      <c r="A9584" s="6" t="s">
        <v>1692</v>
      </c>
      <c r="B9584" s="6" t="s">
        <v>31</v>
      </c>
      <c r="C9584" s="6" t="s">
        <v>31</v>
      </c>
      <c r="D9584" s="6" t="s">
        <v>31</v>
      </c>
      <c r="E9584" s="6" t="s">
        <v>31</v>
      </c>
    </row>
    <row r="9585" spans="1:5" ht="12" x14ac:dyDescent="0.2">
      <c r="A9585" s="6" t="s">
        <v>1693</v>
      </c>
      <c r="B9585" s="6" t="s">
        <v>31</v>
      </c>
      <c r="C9585" s="6" t="s">
        <v>31</v>
      </c>
      <c r="D9585" s="6" t="s">
        <v>31</v>
      </c>
      <c r="E9585" s="6" t="s">
        <v>31</v>
      </c>
    </row>
    <row r="9586" spans="1:5" ht="12" x14ac:dyDescent="0.2">
      <c r="A9586" s="6" t="s">
        <v>1694</v>
      </c>
      <c r="B9586" s="6" t="s">
        <v>31</v>
      </c>
      <c r="C9586" s="6" t="s">
        <v>31</v>
      </c>
      <c r="D9586" s="6" t="s">
        <v>31</v>
      </c>
      <c r="E9586" s="6" t="s">
        <v>31</v>
      </c>
    </row>
    <row r="9587" spans="1:5" ht="12" x14ac:dyDescent="0.2">
      <c r="A9587" s="6" t="s">
        <v>1695</v>
      </c>
      <c r="B9587" s="6" t="s">
        <v>31</v>
      </c>
      <c r="C9587" s="6" t="s">
        <v>31</v>
      </c>
      <c r="D9587" s="6" t="s">
        <v>31</v>
      </c>
      <c r="E9587" s="6" t="s">
        <v>31</v>
      </c>
    </row>
    <row r="9588" spans="1:5" ht="12" x14ac:dyDescent="0.2">
      <c r="A9588" s="6" t="s">
        <v>1696</v>
      </c>
      <c r="B9588" s="6" t="s">
        <v>31</v>
      </c>
      <c r="C9588" s="6" t="s">
        <v>31</v>
      </c>
      <c r="D9588" s="6" t="s">
        <v>31</v>
      </c>
      <c r="E9588" s="6" t="s">
        <v>31</v>
      </c>
    </row>
    <row r="9589" spans="1:5" ht="12" x14ac:dyDescent="0.2">
      <c r="A9589" s="6" t="s">
        <v>1697</v>
      </c>
      <c r="B9589" s="6" t="s">
        <v>31</v>
      </c>
      <c r="C9589" s="6" t="s">
        <v>31</v>
      </c>
      <c r="D9589" s="6" t="s">
        <v>31</v>
      </c>
      <c r="E9589" s="6" t="s">
        <v>31</v>
      </c>
    </row>
    <row r="9590" spans="1:5" ht="12" x14ac:dyDescent="0.2">
      <c r="A9590" s="6" t="s">
        <v>1698</v>
      </c>
      <c r="B9590" s="6" t="s">
        <v>31</v>
      </c>
      <c r="C9590" s="6" t="s">
        <v>31</v>
      </c>
      <c r="D9590" s="6" t="s">
        <v>31</v>
      </c>
      <c r="E9590" s="6" t="s">
        <v>31</v>
      </c>
    </row>
    <row r="9591" spans="1:5" ht="12" x14ac:dyDescent="0.2">
      <c r="A9591" s="6" t="s">
        <v>1699</v>
      </c>
      <c r="B9591" s="6" t="s">
        <v>31</v>
      </c>
      <c r="C9591" s="6" t="s">
        <v>31</v>
      </c>
      <c r="D9591" s="6" t="s">
        <v>31</v>
      </c>
      <c r="E9591" s="6" t="s">
        <v>31</v>
      </c>
    </row>
    <row r="9592" spans="1:5" ht="12" x14ac:dyDescent="0.2">
      <c r="A9592" s="6" t="s">
        <v>1700</v>
      </c>
      <c r="B9592" s="6" t="s">
        <v>31</v>
      </c>
      <c r="C9592" s="6" t="s">
        <v>31</v>
      </c>
      <c r="D9592" s="6" t="s">
        <v>31</v>
      </c>
      <c r="E9592" s="6" t="s">
        <v>31</v>
      </c>
    </row>
    <row r="9593" spans="1:5" ht="12" x14ac:dyDescent="0.2">
      <c r="A9593" s="6" t="s">
        <v>1701</v>
      </c>
      <c r="B9593" s="6" t="s">
        <v>31</v>
      </c>
      <c r="C9593" s="6" t="s">
        <v>31</v>
      </c>
      <c r="D9593" s="6" t="s">
        <v>31</v>
      </c>
      <c r="E9593" s="6" t="s">
        <v>31</v>
      </c>
    </row>
    <row r="9594" spans="1:5" ht="12" x14ac:dyDescent="0.2">
      <c r="A9594" s="6" t="s">
        <v>1702</v>
      </c>
      <c r="B9594" s="6" t="s">
        <v>31</v>
      </c>
      <c r="C9594" s="6" t="s">
        <v>31</v>
      </c>
      <c r="D9594" s="6" t="s">
        <v>31</v>
      </c>
      <c r="E9594" s="6" t="s">
        <v>31</v>
      </c>
    </row>
    <row r="9595" spans="1:5" ht="12" x14ac:dyDescent="0.2">
      <c r="A9595" s="6" t="s">
        <v>1703</v>
      </c>
      <c r="B9595" s="6" t="s">
        <v>31</v>
      </c>
      <c r="C9595" s="6" t="s">
        <v>31</v>
      </c>
      <c r="D9595" s="6" t="s">
        <v>31</v>
      </c>
      <c r="E9595" s="6" t="s">
        <v>31</v>
      </c>
    </row>
    <row r="9596" spans="1:5" ht="12" x14ac:dyDescent="0.2">
      <c r="A9596" s="6" t="s">
        <v>1704</v>
      </c>
      <c r="B9596" s="6" t="s">
        <v>31</v>
      </c>
      <c r="C9596" s="6" t="s">
        <v>31</v>
      </c>
      <c r="D9596" s="6" t="s">
        <v>31</v>
      </c>
      <c r="E9596" s="6" t="s">
        <v>31</v>
      </c>
    </row>
    <row r="9597" spans="1:5" ht="12" x14ac:dyDescent="0.2">
      <c r="A9597" s="6" t="s">
        <v>1705</v>
      </c>
      <c r="B9597" s="6" t="s">
        <v>31</v>
      </c>
      <c r="C9597" s="6" t="s">
        <v>31</v>
      </c>
      <c r="D9597" s="6" t="s">
        <v>31</v>
      </c>
      <c r="E9597" s="6" t="s">
        <v>31</v>
      </c>
    </row>
    <row r="9598" spans="1:5" ht="12" x14ac:dyDescent="0.2">
      <c r="A9598" s="6" t="s">
        <v>1706</v>
      </c>
      <c r="B9598" s="6" t="s">
        <v>31</v>
      </c>
      <c r="C9598" s="6" t="s">
        <v>31</v>
      </c>
      <c r="D9598" s="6" t="s">
        <v>31</v>
      </c>
      <c r="E9598" s="6" t="s">
        <v>31</v>
      </c>
    </row>
    <row r="9599" spans="1:5" ht="12" x14ac:dyDescent="0.2">
      <c r="A9599" s="6" t="s">
        <v>1707</v>
      </c>
      <c r="B9599" s="9">
        <v>129.30000000000001</v>
      </c>
      <c r="C9599" s="9">
        <v>0</v>
      </c>
      <c r="D9599" s="9">
        <v>0</v>
      </c>
      <c r="E9599" s="9">
        <v>129.30000000000001</v>
      </c>
    </row>
    <row r="9600" spans="1:5" ht="12" x14ac:dyDescent="0.2">
      <c r="A9600" s="6" t="s">
        <v>1708</v>
      </c>
      <c r="B9600" s="6" t="s">
        <v>31</v>
      </c>
      <c r="C9600" s="6" t="s">
        <v>31</v>
      </c>
      <c r="D9600" s="6" t="s">
        <v>31</v>
      </c>
      <c r="E9600" s="6" t="s">
        <v>31</v>
      </c>
    </row>
    <row r="9601" spans="1:5" ht="12" x14ac:dyDescent="0.2">
      <c r="A9601" s="6" t="s">
        <v>1709</v>
      </c>
      <c r="B9601" s="9">
        <v>0</v>
      </c>
      <c r="C9601" s="9">
        <v>557.70000000000005</v>
      </c>
      <c r="D9601" s="9">
        <v>0</v>
      </c>
      <c r="E9601" s="9">
        <v>557.70000000000005</v>
      </c>
    </row>
    <row r="9602" spans="1:5" ht="12" x14ac:dyDescent="0.2">
      <c r="A9602" s="6" t="s">
        <v>1710</v>
      </c>
      <c r="B9602" s="6" t="s">
        <v>31</v>
      </c>
      <c r="C9602" s="6" t="s">
        <v>31</v>
      </c>
      <c r="D9602" s="6" t="s">
        <v>31</v>
      </c>
      <c r="E9602" s="6" t="s">
        <v>31</v>
      </c>
    </row>
    <row r="9603" spans="1:5" ht="12" x14ac:dyDescent="0.2">
      <c r="A9603" s="6" t="s">
        <v>1711</v>
      </c>
      <c r="B9603" s="9">
        <v>0</v>
      </c>
      <c r="C9603" s="9">
        <v>0</v>
      </c>
      <c r="D9603" s="9">
        <v>108.3</v>
      </c>
      <c r="E9603" s="9">
        <v>108.3</v>
      </c>
    </row>
    <row r="9604" spans="1:5" ht="12" x14ac:dyDescent="0.2">
      <c r="A9604" s="6" t="s">
        <v>1712</v>
      </c>
      <c r="B9604" s="6" t="s">
        <v>31</v>
      </c>
      <c r="C9604" s="6" t="s">
        <v>31</v>
      </c>
      <c r="D9604" s="6" t="s">
        <v>31</v>
      </c>
      <c r="E9604" s="6" t="s">
        <v>31</v>
      </c>
    </row>
    <row r="9605" spans="1:5" ht="12" x14ac:dyDescent="0.2">
      <c r="A9605" s="6" t="s">
        <v>1503</v>
      </c>
      <c r="B9605" s="9">
        <v>129.30000000000001</v>
      </c>
      <c r="C9605" s="9">
        <v>557.70000000000005</v>
      </c>
      <c r="D9605" s="9">
        <v>108.3</v>
      </c>
      <c r="E9605" s="9">
        <v>795.3</v>
      </c>
    </row>
    <row r="9606" spans="1:5" ht="12" x14ac:dyDescent="0.2">
      <c r="A9606" s="6" t="s">
        <v>31</v>
      </c>
      <c r="B9606" s="6" t="s">
        <v>31</v>
      </c>
      <c r="C9606" s="6" t="s">
        <v>31</v>
      </c>
      <c r="D9606" s="6" t="s">
        <v>31</v>
      </c>
      <c r="E9606" s="6" t="s">
        <v>31</v>
      </c>
    </row>
    <row r="9607" spans="1:5" ht="12" x14ac:dyDescent="0.2">
      <c r="A9607" s="6" t="s">
        <v>31</v>
      </c>
      <c r="B9607" s="6" t="s">
        <v>31</v>
      </c>
      <c r="C9607" s="6" t="s">
        <v>31</v>
      </c>
      <c r="D9607" s="6" t="s">
        <v>31</v>
      </c>
      <c r="E9607" s="6" t="s">
        <v>31</v>
      </c>
    </row>
    <row r="9608" spans="1:5" ht="12" x14ac:dyDescent="0.2">
      <c r="A9608" s="6" t="s">
        <v>1713</v>
      </c>
      <c r="B9608" s="6" t="s">
        <v>31</v>
      </c>
      <c r="C9608" s="6" t="s">
        <v>31</v>
      </c>
      <c r="D9608" s="6" t="s">
        <v>31</v>
      </c>
      <c r="E9608" s="6" t="s">
        <v>31</v>
      </c>
    </row>
    <row r="9609" spans="1:5" ht="12" x14ac:dyDescent="0.2">
      <c r="A9609" s="6" t="s">
        <v>1725</v>
      </c>
      <c r="B9609" s="6" t="s">
        <v>31</v>
      </c>
      <c r="C9609" s="6" t="s">
        <v>31</v>
      </c>
      <c r="D9609" s="6" t="s">
        <v>31</v>
      </c>
      <c r="E9609" s="6" t="s">
        <v>31</v>
      </c>
    </row>
    <row r="9610" spans="1:5" ht="12" x14ac:dyDescent="0.2">
      <c r="A9610" s="6" t="s">
        <v>1726</v>
      </c>
      <c r="B9610" s="6" t="s">
        <v>31</v>
      </c>
      <c r="C9610" s="6" t="s">
        <v>31</v>
      </c>
      <c r="D9610" s="6" t="s">
        <v>31</v>
      </c>
      <c r="E9610" s="6" t="s">
        <v>31</v>
      </c>
    </row>
    <row r="9611" spans="1:5" ht="12" x14ac:dyDescent="0.2">
      <c r="A9611" s="6" t="s">
        <v>1727</v>
      </c>
      <c r="B9611" s="6" t="s">
        <v>31</v>
      </c>
      <c r="C9611" s="6" t="s">
        <v>31</v>
      </c>
      <c r="D9611" s="6" t="s">
        <v>31</v>
      </c>
      <c r="E9611" s="6" t="s">
        <v>31</v>
      </c>
    </row>
    <row r="9612" spans="1:5" ht="12" x14ac:dyDescent="0.2">
      <c r="A9612" s="6" t="s">
        <v>1728</v>
      </c>
      <c r="B9612" s="6" t="s">
        <v>31</v>
      </c>
      <c r="C9612" s="6" t="s">
        <v>31</v>
      </c>
      <c r="D9612" s="6" t="s">
        <v>31</v>
      </c>
      <c r="E9612" s="6" t="s">
        <v>31</v>
      </c>
    </row>
    <row r="9613" spans="1:5" ht="12" x14ac:dyDescent="0.2">
      <c r="A9613" s="6" t="s">
        <v>1729</v>
      </c>
      <c r="B9613" s="9">
        <v>57.3</v>
      </c>
      <c r="C9613" s="9">
        <v>0</v>
      </c>
      <c r="D9613" s="9">
        <v>0</v>
      </c>
      <c r="E9613" s="9">
        <v>57.3</v>
      </c>
    </row>
    <row r="9614" spans="1:5" ht="12" x14ac:dyDescent="0.2">
      <c r="A9614" s="6" t="s">
        <v>1730</v>
      </c>
      <c r="B9614" s="6" t="s">
        <v>31</v>
      </c>
      <c r="C9614" s="6" t="s">
        <v>31</v>
      </c>
      <c r="D9614" s="6" t="s">
        <v>31</v>
      </c>
      <c r="E9614" s="6" t="s">
        <v>31</v>
      </c>
    </row>
    <row r="9615" spans="1:5" ht="12" x14ac:dyDescent="0.2">
      <c r="A9615" s="6" t="s">
        <v>1731</v>
      </c>
      <c r="B9615" s="9">
        <v>0</v>
      </c>
      <c r="C9615" s="9">
        <v>280.8</v>
      </c>
      <c r="D9615" s="9">
        <v>0</v>
      </c>
      <c r="E9615" s="9">
        <v>280.8</v>
      </c>
    </row>
    <row r="9616" spans="1:5" ht="12" x14ac:dyDescent="0.2">
      <c r="A9616" s="6" t="s">
        <v>1732</v>
      </c>
      <c r="B9616" s="6" t="s">
        <v>31</v>
      </c>
      <c r="C9616" s="6" t="s">
        <v>31</v>
      </c>
      <c r="D9616" s="6" t="s">
        <v>31</v>
      </c>
      <c r="E9616" s="6" t="s">
        <v>31</v>
      </c>
    </row>
    <row r="9617" spans="1:5" ht="12" x14ac:dyDescent="0.2">
      <c r="A9617" s="6" t="s">
        <v>1733</v>
      </c>
      <c r="B9617" s="9">
        <v>0</v>
      </c>
      <c r="C9617" s="9">
        <v>0</v>
      </c>
      <c r="D9617" s="9">
        <v>88.5</v>
      </c>
      <c r="E9617" s="9">
        <v>88.5</v>
      </c>
    </row>
    <row r="9618" spans="1:5" ht="12" x14ac:dyDescent="0.2">
      <c r="A9618" s="6" t="s">
        <v>1734</v>
      </c>
      <c r="B9618" s="6" t="s">
        <v>31</v>
      </c>
      <c r="C9618" s="6" t="s">
        <v>31</v>
      </c>
      <c r="D9618" s="6" t="s">
        <v>31</v>
      </c>
      <c r="E9618" s="6" t="s">
        <v>31</v>
      </c>
    </row>
    <row r="9619" spans="1:5" ht="12" x14ac:dyDescent="0.2">
      <c r="A9619" s="6" t="s">
        <v>1467</v>
      </c>
      <c r="B9619" s="9">
        <v>57.3</v>
      </c>
      <c r="C9619" s="9">
        <v>280.8</v>
      </c>
      <c r="D9619" s="9">
        <v>88.5</v>
      </c>
      <c r="E9619" s="9">
        <v>426.6</v>
      </c>
    </row>
    <row r="9620" spans="1:5" ht="12" x14ac:dyDescent="0.2">
      <c r="A9620" s="6" t="s">
        <v>31</v>
      </c>
      <c r="B9620" s="6" t="s">
        <v>31</v>
      </c>
      <c r="C9620" s="6" t="s">
        <v>31</v>
      </c>
      <c r="D9620" s="6" t="s">
        <v>31</v>
      </c>
      <c r="E9620" s="6" t="s">
        <v>31</v>
      </c>
    </row>
    <row r="9621" spans="1:5" ht="12" x14ac:dyDescent="0.2">
      <c r="A9621" s="6" t="s">
        <v>31</v>
      </c>
      <c r="B9621" s="6" t="s">
        <v>31</v>
      </c>
      <c r="C9621" s="6" t="s">
        <v>31</v>
      </c>
      <c r="D9621" s="6" t="s">
        <v>31</v>
      </c>
      <c r="E9621" s="6" t="s">
        <v>31</v>
      </c>
    </row>
    <row r="9622" spans="1:5" ht="12" x14ac:dyDescent="0.2">
      <c r="A9622" s="6" t="s">
        <v>31</v>
      </c>
      <c r="B9622" s="6" t="s">
        <v>31</v>
      </c>
      <c r="C9622" s="6" t="s">
        <v>31</v>
      </c>
      <c r="D9622" s="6" t="s">
        <v>31</v>
      </c>
      <c r="E9622" s="6" t="s">
        <v>31</v>
      </c>
    </row>
    <row r="9623" spans="1:5" ht="12" x14ac:dyDescent="0.2">
      <c r="A9623" s="6" t="s">
        <v>31</v>
      </c>
      <c r="B9623" s="6" t="s">
        <v>31</v>
      </c>
      <c r="C9623" s="6" t="s">
        <v>31</v>
      </c>
      <c r="D9623" s="6" t="s">
        <v>31</v>
      </c>
      <c r="E9623" s="6" t="s">
        <v>31</v>
      </c>
    </row>
    <row r="9624" spans="1:5" ht="12" x14ac:dyDescent="0.2">
      <c r="A9624" s="7" t="s">
        <v>4295</v>
      </c>
      <c r="B9624" s="8">
        <v>577</v>
      </c>
      <c r="C9624" s="8">
        <v>1078</v>
      </c>
      <c r="D9624" s="8">
        <v>491</v>
      </c>
      <c r="E9624" s="8">
        <v>2146</v>
      </c>
    </row>
    <row r="9625" spans="1:5" ht="12" x14ac:dyDescent="0.2">
      <c r="A9625" s="6" t="s">
        <v>4283</v>
      </c>
      <c r="B9625" s="6" t="s">
        <v>31</v>
      </c>
      <c r="C9625" s="6" t="s">
        <v>31</v>
      </c>
      <c r="D9625" s="6" t="s">
        <v>31</v>
      </c>
      <c r="E9625" s="6" t="s">
        <v>31</v>
      </c>
    </row>
    <row r="9626" spans="1:5" ht="12" x14ac:dyDescent="0.2">
      <c r="A9626" s="6" t="s">
        <v>31</v>
      </c>
      <c r="B9626" s="6" t="s">
        <v>31</v>
      </c>
      <c r="C9626" s="6" t="s">
        <v>31</v>
      </c>
      <c r="D9626" s="6" t="s">
        <v>31</v>
      </c>
      <c r="E9626" s="6" t="s">
        <v>31</v>
      </c>
    </row>
    <row r="9627" spans="1:5" ht="12" x14ac:dyDescent="0.2">
      <c r="A9627" s="6" t="s">
        <v>4284</v>
      </c>
      <c r="B9627" s="6" t="s">
        <v>31</v>
      </c>
      <c r="C9627" s="6" t="s">
        <v>31</v>
      </c>
      <c r="D9627" s="6" t="s">
        <v>31</v>
      </c>
      <c r="E9627" s="6" t="s">
        <v>31</v>
      </c>
    </row>
    <row r="9628" spans="1:5" ht="12" x14ac:dyDescent="0.2">
      <c r="A9628" s="6" t="s">
        <v>31</v>
      </c>
      <c r="B9628" s="6" t="s">
        <v>31</v>
      </c>
      <c r="C9628" s="6" t="s">
        <v>31</v>
      </c>
      <c r="D9628" s="6" t="s">
        <v>31</v>
      </c>
      <c r="E9628" s="6" t="s">
        <v>31</v>
      </c>
    </row>
    <row r="9629" spans="1:5" ht="12" x14ac:dyDescent="0.2">
      <c r="A9629" s="6" t="s">
        <v>1676</v>
      </c>
      <c r="B9629" s="6" t="s">
        <v>31</v>
      </c>
      <c r="C9629" s="6" t="s">
        <v>31</v>
      </c>
      <c r="D9629" s="6" t="s">
        <v>31</v>
      </c>
      <c r="E9629" s="6" t="s">
        <v>31</v>
      </c>
    </row>
    <row r="9630" spans="1:5" ht="12" x14ac:dyDescent="0.2">
      <c r="A9630" s="6" t="s">
        <v>31</v>
      </c>
      <c r="B9630" s="6" t="s">
        <v>31</v>
      </c>
      <c r="C9630" s="6" t="s">
        <v>31</v>
      </c>
      <c r="D9630" s="6" t="s">
        <v>31</v>
      </c>
      <c r="E9630" s="6" t="s">
        <v>31</v>
      </c>
    </row>
    <row r="9631" spans="1:5" ht="12" x14ac:dyDescent="0.2">
      <c r="A9631" s="6" t="s">
        <v>1349</v>
      </c>
      <c r="B9631" s="6" t="s">
        <v>31</v>
      </c>
      <c r="C9631" s="6" t="s">
        <v>31</v>
      </c>
      <c r="D9631" s="6" t="s">
        <v>31</v>
      </c>
      <c r="E9631" s="6" t="s">
        <v>31</v>
      </c>
    </row>
    <row r="9632" spans="1:5" ht="12" x14ac:dyDescent="0.2">
      <c r="A9632" s="6" t="s">
        <v>1350</v>
      </c>
      <c r="B9632" s="6" t="s">
        <v>31</v>
      </c>
      <c r="C9632" s="6" t="s">
        <v>31</v>
      </c>
      <c r="D9632" s="6" t="s">
        <v>31</v>
      </c>
      <c r="E9632" s="6" t="s">
        <v>31</v>
      </c>
    </row>
    <row r="9633" spans="1:5" ht="12" x14ac:dyDescent="0.2">
      <c r="A9633" s="6" t="s">
        <v>1351</v>
      </c>
      <c r="B9633" s="6" t="s">
        <v>31</v>
      </c>
      <c r="C9633" s="6" t="s">
        <v>31</v>
      </c>
      <c r="D9633" s="6" t="s">
        <v>31</v>
      </c>
      <c r="E9633" s="6" t="s">
        <v>31</v>
      </c>
    </row>
    <row r="9634" spans="1:5" ht="12" x14ac:dyDescent="0.2">
      <c r="A9634" s="6" t="s">
        <v>31</v>
      </c>
      <c r="B9634" s="6" t="s">
        <v>31</v>
      </c>
      <c r="C9634" s="6" t="s">
        <v>31</v>
      </c>
      <c r="D9634" s="6" t="s">
        <v>31</v>
      </c>
      <c r="E9634" s="6" t="s">
        <v>31</v>
      </c>
    </row>
    <row r="9635" spans="1:5" ht="12" x14ac:dyDescent="0.2">
      <c r="A9635" s="6" t="s">
        <v>1677</v>
      </c>
      <c r="B9635" s="6" t="s">
        <v>31</v>
      </c>
      <c r="C9635" s="6" t="s">
        <v>31</v>
      </c>
      <c r="D9635" s="6" t="s">
        <v>31</v>
      </c>
      <c r="E9635" s="6" t="s">
        <v>31</v>
      </c>
    </row>
    <row r="9636" spans="1:5" ht="12" x14ac:dyDescent="0.2">
      <c r="A9636" s="6" t="s">
        <v>4267</v>
      </c>
      <c r="B9636" s="6" t="s">
        <v>31</v>
      </c>
      <c r="C9636" s="6" t="s">
        <v>31</v>
      </c>
      <c r="D9636" s="6" t="s">
        <v>31</v>
      </c>
      <c r="E9636" s="6" t="s">
        <v>31</v>
      </c>
    </row>
    <row r="9637" spans="1:5" ht="12" x14ac:dyDescent="0.2">
      <c r="A9637" s="6" t="s">
        <v>4257</v>
      </c>
      <c r="B9637" s="6" t="s">
        <v>31</v>
      </c>
      <c r="C9637" s="6" t="s">
        <v>31</v>
      </c>
      <c r="D9637" s="6" t="s">
        <v>31</v>
      </c>
      <c r="E9637" s="6" t="s">
        <v>31</v>
      </c>
    </row>
    <row r="9638" spans="1:5" ht="12" x14ac:dyDescent="0.2">
      <c r="A9638" s="6" t="s">
        <v>1549</v>
      </c>
      <c r="B9638" s="6" t="s">
        <v>31</v>
      </c>
      <c r="C9638" s="6" t="s">
        <v>31</v>
      </c>
      <c r="D9638" s="6" t="s">
        <v>31</v>
      </c>
      <c r="E9638" s="6" t="s">
        <v>31</v>
      </c>
    </row>
    <row r="9639" spans="1:5" ht="12" x14ac:dyDescent="0.2">
      <c r="A9639" s="6" t="s">
        <v>1370</v>
      </c>
      <c r="B9639" s="6" t="s">
        <v>31</v>
      </c>
      <c r="C9639" s="6" t="s">
        <v>31</v>
      </c>
      <c r="D9639" s="6" t="s">
        <v>31</v>
      </c>
      <c r="E9639" s="6" t="s">
        <v>31</v>
      </c>
    </row>
    <row r="9640" spans="1:5" ht="12" x14ac:dyDescent="0.2">
      <c r="A9640" s="6" t="s">
        <v>1550</v>
      </c>
      <c r="B9640" s="6" t="s">
        <v>31</v>
      </c>
      <c r="C9640" s="6" t="s">
        <v>31</v>
      </c>
      <c r="D9640" s="6" t="s">
        <v>31</v>
      </c>
      <c r="E9640" s="6" t="s">
        <v>31</v>
      </c>
    </row>
    <row r="9641" spans="1:5" ht="12" x14ac:dyDescent="0.2">
      <c r="A9641" s="6" t="s">
        <v>4268</v>
      </c>
      <c r="B9641" s="6" t="s">
        <v>31</v>
      </c>
      <c r="C9641" s="6" t="s">
        <v>31</v>
      </c>
      <c r="D9641" s="6" t="s">
        <v>31</v>
      </c>
      <c r="E9641" s="6" t="s">
        <v>31</v>
      </c>
    </row>
    <row r="9642" spans="1:5" ht="12" x14ac:dyDescent="0.2">
      <c r="A9642" s="6" t="s">
        <v>4269</v>
      </c>
      <c r="B9642" s="9">
        <v>301.60000000000002</v>
      </c>
      <c r="C9642" s="9">
        <v>0</v>
      </c>
      <c r="D9642" s="9">
        <v>0</v>
      </c>
      <c r="E9642" s="9">
        <v>301.60000000000002</v>
      </c>
    </row>
    <row r="9643" spans="1:5" ht="12" x14ac:dyDescent="0.2">
      <c r="A9643" s="6" t="s">
        <v>1375</v>
      </c>
      <c r="B9643" s="6" t="s">
        <v>31</v>
      </c>
      <c r="C9643" s="6" t="s">
        <v>31</v>
      </c>
      <c r="D9643" s="6" t="s">
        <v>31</v>
      </c>
      <c r="E9643" s="6" t="s">
        <v>31</v>
      </c>
    </row>
    <row r="9644" spans="1:5" ht="12" x14ac:dyDescent="0.2">
      <c r="A9644" s="6" t="s">
        <v>4270</v>
      </c>
      <c r="B9644" s="9">
        <v>0</v>
      </c>
      <c r="C9644" s="9">
        <v>301</v>
      </c>
      <c r="D9644" s="9">
        <v>0</v>
      </c>
      <c r="E9644" s="9">
        <v>301</v>
      </c>
    </row>
    <row r="9645" spans="1:5" ht="12" x14ac:dyDescent="0.2">
      <c r="A9645" s="6" t="s">
        <v>1377</v>
      </c>
      <c r="B9645" s="6" t="s">
        <v>31</v>
      </c>
      <c r="C9645" s="6" t="s">
        <v>31</v>
      </c>
      <c r="D9645" s="6" t="s">
        <v>31</v>
      </c>
      <c r="E9645" s="6" t="s">
        <v>31</v>
      </c>
    </row>
    <row r="9646" spans="1:5" ht="12" x14ac:dyDescent="0.2">
      <c r="A9646" s="6" t="s">
        <v>4271</v>
      </c>
      <c r="B9646" s="9">
        <v>0</v>
      </c>
      <c r="C9646" s="9">
        <v>0</v>
      </c>
      <c r="D9646" s="9">
        <v>238.1</v>
      </c>
      <c r="E9646" s="9">
        <v>238.1</v>
      </c>
    </row>
    <row r="9647" spans="1:5" ht="12" x14ac:dyDescent="0.2">
      <c r="A9647" s="6" t="s">
        <v>1379</v>
      </c>
      <c r="B9647" s="6" t="s">
        <v>31</v>
      </c>
      <c r="C9647" s="6" t="s">
        <v>31</v>
      </c>
      <c r="D9647" s="6" t="s">
        <v>31</v>
      </c>
      <c r="E9647" s="6" t="s">
        <v>31</v>
      </c>
    </row>
    <row r="9648" spans="1:5" ht="12" x14ac:dyDescent="0.2">
      <c r="A9648" s="6" t="s">
        <v>1365</v>
      </c>
      <c r="B9648" s="9">
        <v>301.60000000000002</v>
      </c>
      <c r="C9648" s="9">
        <v>301</v>
      </c>
      <c r="D9648" s="9">
        <v>238.1</v>
      </c>
      <c r="E9648" s="9">
        <v>840.7</v>
      </c>
    </row>
    <row r="9649" spans="1:5" ht="12" x14ac:dyDescent="0.2">
      <c r="A9649" s="6" t="s">
        <v>31</v>
      </c>
      <c r="B9649" s="6" t="s">
        <v>31</v>
      </c>
      <c r="C9649" s="6" t="s">
        <v>31</v>
      </c>
      <c r="D9649" s="6" t="s">
        <v>31</v>
      </c>
      <c r="E9649" s="6" t="s">
        <v>31</v>
      </c>
    </row>
    <row r="9650" spans="1:5" ht="12" x14ac:dyDescent="0.2">
      <c r="A9650" s="6" t="s">
        <v>31</v>
      </c>
      <c r="B9650" s="6" t="s">
        <v>31</v>
      </c>
      <c r="C9650" s="6" t="s">
        <v>31</v>
      </c>
      <c r="D9650" s="6" t="s">
        <v>31</v>
      </c>
      <c r="E9650" s="6" t="s">
        <v>31</v>
      </c>
    </row>
    <row r="9651" spans="1:5" ht="12" x14ac:dyDescent="0.2">
      <c r="A9651" s="6" t="s">
        <v>1688</v>
      </c>
      <c r="B9651" s="6" t="s">
        <v>31</v>
      </c>
      <c r="C9651" s="6" t="s">
        <v>31</v>
      </c>
      <c r="D9651" s="6" t="s">
        <v>31</v>
      </c>
      <c r="E9651" s="6" t="s">
        <v>31</v>
      </c>
    </row>
    <row r="9652" spans="1:5" ht="12" x14ac:dyDescent="0.2">
      <c r="A9652" s="6" t="s">
        <v>1689</v>
      </c>
      <c r="B9652" s="6" t="s">
        <v>31</v>
      </c>
      <c r="C9652" s="6" t="s">
        <v>31</v>
      </c>
      <c r="D9652" s="6" t="s">
        <v>31</v>
      </c>
      <c r="E9652" s="6" t="s">
        <v>31</v>
      </c>
    </row>
    <row r="9653" spans="1:5" ht="12" x14ac:dyDescent="0.2">
      <c r="A9653" s="6" t="s">
        <v>1690</v>
      </c>
      <c r="B9653" s="6" t="s">
        <v>31</v>
      </c>
      <c r="C9653" s="6" t="s">
        <v>31</v>
      </c>
      <c r="D9653" s="6" t="s">
        <v>31</v>
      </c>
      <c r="E9653" s="6" t="s">
        <v>31</v>
      </c>
    </row>
    <row r="9654" spans="1:5" ht="12" x14ac:dyDescent="0.2">
      <c r="A9654" s="6" t="s">
        <v>1691</v>
      </c>
      <c r="B9654" s="6" t="s">
        <v>31</v>
      </c>
      <c r="C9654" s="6" t="s">
        <v>31</v>
      </c>
      <c r="D9654" s="6" t="s">
        <v>31</v>
      </c>
      <c r="E9654" s="6" t="s">
        <v>31</v>
      </c>
    </row>
    <row r="9655" spans="1:5" ht="12" x14ac:dyDescent="0.2">
      <c r="A9655" s="6" t="s">
        <v>1692</v>
      </c>
      <c r="B9655" s="6" t="s">
        <v>31</v>
      </c>
      <c r="C9655" s="6" t="s">
        <v>31</v>
      </c>
      <c r="D9655" s="6" t="s">
        <v>31</v>
      </c>
      <c r="E9655" s="6" t="s">
        <v>31</v>
      </c>
    </row>
    <row r="9656" spans="1:5" ht="12" x14ac:dyDescent="0.2">
      <c r="A9656" s="6" t="s">
        <v>1693</v>
      </c>
      <c r="B9656" s="6" t="s">
        <v>31</v>
      </c>
      <c r="C9656" s="6" t="s">
        <v>31</v>
      </c>
      <c r="D9656" s="6" t="s">
        <v>31</v>
      </c>
      <c r="E9656" s="6" t="s">
        <v>31</v>
      </c>
    </row>
    <row r="9657" spans="1:5" ht="12" x14ac:dyDescent="0.2">
      <c r="A9657" s="6" t="s">
        <v>1694</v>
      </c>
      <c r="B9657" s="6" t="s">
        <v>31</v>
      </c>
      <c r="C9657" s="6" t="s">
        <v>31</v>
      </c>
      <c r="D9657" s="6" t="s">
        <v>31</v>
      </c>
      <c r="E9657" s="6" t="s">
        <v>31</v>
      </c>
    </row>
    <row r="9658" spans="1:5" ht="12" x14ac:dyDescent="0.2">
      <c r="A9658" s="6" t="s">
        <v>1695</v>
      </c>
      <c r="B9658" s="6" t="s">
        <v>31</v>
      </c>
      <c r="C9658" s="6" t="s">
        <v>31</v>
      </c>
      <c r="D9658" s="6" t="s">
        <v>31</v>
      </c>
      <c r="E9658" s="6" t="s">
        <v>31</v>
      </c>
    </row>
    <row r="9659" spans="1:5" ht="12" x14ac:dyDescent="0.2">
      <c r="A9659" s="6" t="s">
        <v>1696</v>
      </c>
      <c r="B9659" s="6" t="s">
        <v>31</v>
      </c>
      <c r="C9659" s="6" t="s">
        <v>31</v>
      </c>
      <c r="D9659" s="6" t="s">
        <v>31</v>
      </c>
      <c r="E9659" s="6" t="s">
        <v>31</v>
      </c>
    </row>
    <row r="9660" spans="1:5" ht="12" x14ac:dyDescent="0.2">
      <c r="A9660" s="6" t="s">
        <v>1697</v>
      </c>
      <c r="B9660" s="6" t="s">
        <v>31</v>
      </c>
      <c r="C9660" s="6" t="s">
        <v>31</v>
      </c>
      <c r="D9660" s="6" t="s">
        <v>31</v>
      </c>
      <c r="E9660" s="6" t="s">
        <v>31</v>
      </c>
    </row>
    <row r="9661" spans="1:5" ht="12" x14ac:dyDescent="0.2">
      <c r="A9661" s="6" t="s">
        <v>1698</v>
      </c>
      <c r="B9661" s="6" t="s">
        <v>31</v>
      </c>
      <c r="C9661" s="6" t="s">
        <v>31</v>
      </c>
      <c r="D9661" s="6" t="s">
        <v>31</v>
      </c>
      <c r="E9661" s="6" t="s">
        <v>31</v>
      </c>
    </row>
    <row r="9662" spans="1:5" ht="12" x14ac:dyDescent="0.2">
      <c r="A9662" s="6" t="s">
        <v>1699</v>
      </c>
      <c r="B9662" s="6" t="s">
        <v>31</v>
      </c>
      <c r="C9662" s="6" t="s">
        <v>31</v>
      </c>
      <c r="D9662" s="6" t="s">
        <v>31</v>
      </c>
      <c r="E9662" s="6" t="s">
        <v>31</v>
      </c>
    </row>
    <row r="9663" spans="1:5" ht="12" x14ac:dyDescent="0.2">
      <c r="A9663" s="6" t="s">
        <v>1700</v>
      </c>
      <c r="B9663" s="6" t="s">
        <v>31</v>
      </c>
      <c r="C9663" s="6" t="s">
        <v>31</v>
      </c>
      <c r="D9663" s="6" t="s">
        <v>31</v>
      </c>
      <c r="E9663" s="6" t="s">
        <v>31</v>
      </c>
    </row>
    <row r="9664" spans="1:5" ht="12" x14ac:dyDescent="0.2">
      <c r="A9664" s="6" t="s">
        <v>1701</v>
      </c>
      <c r="B9664" s="6" t="s">
        <v>31</v>
      </c>
      <c r="C9664" s="6" t="s">
        <v>31</v>
      </c>
      <c r="D9664" s="6" t="s">
        <v>31</v>
      </c>
      <c r="E9664" s="6" t="s">
        <v>31</v>
      </c>
    </row>
    <row r="9665" spans="1:5" ht="12" x14ac:dyDescent="0.2">
      <c r="A9665" s="6" t="s">
        <v>1702</v>
      </c>
      <c r="B9665" s="6" t="s">
        <v>31</v>
      </c>
      <c r="C9665" s="6" t="s">
        <v>31</v>
      </c>
      <c r="D9665" s="6" t="s">
        <v>31</v>
      </c>
      <c r="E9665" s="6" t="s">
        <v>31</v>
      </c>
    </row>
    <row r="9666" spans="1:5" ht="12" x14ac:dyDescent="0.2">
      <c r="A9666" s="6" t="s">
        <v>1703</v>
      </c>
      <c r="B9666" s="6" t="s">
        <v>31</v>
      </c>
      <c r="C9666" s="6" t="s">
        <v>31</v>
      </c>
      <c r="D9666" s="6" t="s">
        <v>31</v>
      </c>
      <c r="E9666" s="6" t="s">
        <v>31</v>
      </c>
    </row>
    <row r="9667" spans="1:5" ht="12" x14ac:dyDescent="0.2">
      <c r="A9667" s="6" t="s">
        <v>1704</v>
      </c>
      <c r="B9667" s="6" t="s">
        <v>31</v>
      </c>
      <c r="C9667" s="6" t="s">
        <v>31</v>
      </c>
      <c r="D9667" s="6" t="s">
        <v>31</v>
      </c>
      <c r="E9667" s="6" t="s">
        <v>31</v>
      </c>
    </row>
    <row r="9668" spans="1:5" ht="12" x14ac:dyDescent="0.2">
      <c r="A9668" s="6" t="s">
        <v>1705</v>
      </c>
      <c r="B9668" s="6" t="s">
        <v>31</v>
      </c>
      <c r="C9668" s="6" t="s">
        <v>31</v>
      </c>
      <c r="D9668" s="6" t="s">
        <v>31</v>
      </c>
      <c r="E9668" s="6" t="s">
        <v>31</v>
      </c>
    </row>
    <row r="9669" spans="1:5" ht="12" x14ac:dyDescent="0.2">
      <c r="A9669" s="6" t="s">
        <v>1706</v>
      </c>
      <c r="B9669" s="6" t="s">
        <v>31</v>
      </c>
      <c r="C9669" s="6" t="s">
        <v>31</v>
      </c>
      <c r="D9669" s="6" t="s">
        <v>31</v>
      </c>
      <c r="E9669" s="6" t="s">
        <v>31</v>
      </c>
    </row>
    <row r="9670" spans="1:5" ht="12" x14ac:dyDescent="0.2">
      <c r="A9670" s="6" t="s">
        <v>1707</v>
      </c>
      <c r="B9670" s="9">
        <v>129.30000000000001</v>
      </c>
      <c r="C9670" s="9">
        <v>0</v>
      </c>
      <c r="D9670" s="9">
        <v>0</v>
      </c>
      <c r="E9670" s="9">
        <v>129.30000000000001</v>
      </c>
    </row>
    <row r="9671" spans="1:5" ht="12" x14ac:dyDescent="0.2">
      <c r="A9671" s="6" t="s">
        <v>1708</v>
      </c>
      <c r="B9671" s="6" t="s">
        <v>31</v>
      </c>
      <c r="C9671" s="6" t="s">
        <v>31</v>
      </c>
      <c r="D9671" s="6" t="s">
        <v>31</v>
      </c>
      <c r="E9671" s="6" t="s">
        <v>31</v>
      </c>
    </row>
    <row r="9672" spans="1:5" ht="12" x14ac:dyDescent="0.2">
      <c r="A9672" s="6" t="s">
        <v>1709</v>
      </c>
      <c r="B9672" s="9">
        <v>0</v>
      </c>
      <c r="C9672" s="9">
        <v>557.70000000000005</v>
      </c>
      <c r="D9672" s="9">
        <v>0</v>
      </c>
      <c r="E9672" s="9">
        <v>557.70000000000005</v>
      </c>
    </row>
    <row r="9673" spans="1:5" ht="12" x14ac:dyDescent="0.2">
      <c r="A9673" s="6" t="s">
        <v>1710</v>
      </c>
      <c r="B9673" s="6" t="s">
        <v>31</v>
      </c>
      <c r="C9673" s="6" t="s">
        <v>31</v>
      </c>
      <c r="D9673" s="6" t="s">
        <v>31</v>
      </c>
      <c r="E9673" s="6" t="s">
        <v>31</v>
      </c>
    </row>
    <row r="9674" spans="1:5" ht="12" x14ac:dyDescent="0.2">
      <c r="A9674" s="6" t="s">
        <v>1711</v>
      </c>
      <c r="B9674" s="9">
        <v>0</v>
      </c>
      <c r="C9674" s="9">
        <v>0</v>
      </c>
      <c r="D9674" s="9">
        <v>108.3</v>
      </c>
      <c r="E9674" s="9">
        <v>108.3</v>
      </c>
    </row>
    <row r="9675" spans="1:5" ht="12" x14ac:dyDescent="0.2">
      <c r="A9675" s="6" t="s">
        <v>1712</v>
      </c>
      <c r="B9675" s="6" t="s">
        <v>31</v>
      </c>
      <c r="C9675" s="6" t="s">
        <v>31</v>
      </c>
      <c r="D9675" s="6" t="s">
        <v>31</v>
      </c>
      <c r="E9675" s="6" t="s">
        <v>31</v>
      </c>
    </row>
    <row r="9676" spans="1:5" ht="12" x14ac:dyDescent="0.2">
      <c r="A9676" s="6" t="s">
        <v>1503</v>
      </c>
      <c r="B9676" s="9">
        <v>129.30000000000001</v>
      </c>
      <c r="C9676" s="9">
        <v>557.70000000000005</v>
      </c>
      <c r="D9676" s="9">
        <v>108.3</v>
      </c>
      <c r="E9676" s="9">
        <v>795.3</v>
      </c>
    </row>
    <row r="9677" spans="1:5" ht="12" x14ac:dyDescent="0.2">
      <c r="A9677" s="6" t="s">
        <v>31</v>
      </c>
      <c r="B9677" s="6" t="s">
        <v>31</v>
      </c>
      <c r="C9677" s="6" t="s">
        <v>31</v>
      </c>
      <c r="D9677" s="6" t="s">
        <v>31</v>
      </c>
      <c r="E9677" s="6" t="s">
        <v>31</v>
      </c>
    </row>
    <row r="9678" spans="1:5" ht="12" x14ac:dyDescent="0.2">
      <c r="A9678" s="6" t="s">
        <v>31</v>
      </c>
      <c r="B9678" s="6" t="s">
        <v>31</v>
      </c>
      <c r="C9678" s="6" t="s">
        <v>31</v>
      </c>
      <c r="D9678" s="6" t="s">
        <v>31</v>
      </c>
      <c r="E9678" s="6" t="s">
        <v>31</v>
      </c>
    </row>
    <row r="9679" spans="1:5" ht="12" x14ac:dyDescent="0.2">
      <c r="A9679" s="6" t="s">
        <v>1713</v>
      </c>
      <c r="B9679" s="6" t="s">
        <v>31</v>
      </c>
      <c r="C9679" s="6" t="s">
        <v>31</v>
      </c>
      <c r="D9679" s="6" t="s">
        <v>31</v>
      </c>
      <c r="E9679" s="6" t="s">
        <v>31</v>
      </c>
    </row>
    <row r="9680" spans="1:5" ht="12" x14ac:dyDescent="0.2">
      <c r="A9680" s="6" t="s">
        <v>1736</v>
      </c>
      <c r="B9680" s="6" t="s">
        <v>31</v>
      </c>
      <c r="C9680" s="6" t="s">
        <v>31</v>
      </c>
      <c r="D9680" s="6" t="s">
        <v>31</v>
      </c>
      <c r="E9680" s="6" t="s">
        <v>31</v>
      </c>
    </row>
    <row r="9681" spans="1:5" ht="12" x14ac:dyDescent="0.2">
      <c r="A9681" s="6" t="s">
        <v>1737</v>
      </c>
      <c r="B9681" s="6" t="s">
        <v>31</v>
      </c>
      <c r="C9681" s="6" t="s">
        <v>31</v>
      </c>
      <c r="D9681" s="6" t="s">
        <v>31</v>
      </c>
      <c r="E9681" s="6" t="s">
        <v>31</v>
      </c>
    </row>
    <row r="9682" spans="1:5" ht="12" x14ac:dyDescent="0.2">
      <c r="A9682" s="6" t="s">
        <v>1738</v>
      </c>
      <c r="B9682" s="6" t="s">
        <v>31</v>
      </c>
      <c r="C9682" s="6" t="s">
        <v>31</v>
      </c>
      <c r="D9682" s="6" t="s">
        <v>31</v>
      </c>
      <c r="E9682" s="6" t="s">
        <v>31</v>
      </c>
    </row>
    <row r="9683" spans="1:5" ht="12" x14ac:dyDescent="0.2">
      <c r="A9683" s="6" t="s">
        <v>1739</v>
      </c>
      <c r="B9683" s="6" t="s">
        <v>31</v>
      </c>
      <c r="C9683" s="6" t="s">
        <v>31</v>
      </c>
      <c r="D9683" s="6" t="s">
        <v>31</v>
      </c>
      <c r="E9683" s="6" t="s">
        <v>31</v>
      </c>
    </row>
    <row r="9684" spans="1:5" ht="12" x14ac:dyDescent="0.2">
      <c r="A9684" s="6" t="s">
        <v>1740</v>
      </c>
      <c r="B9684" s="9">
        <v>146.19999999999999</v>
      </c>
      <c r="C9684" s="9">
        <v>0</v>
      </c>
      <c r="D9684" s="9">
        <v>0</v>
      </c>
      <c r="E9684" s="9">
        <v>146.19999999999999</v>
      </c>
    </row>
    <row r="9685" spans="1:5" ht="12" x14ac:dyDescent="0.2">
      <c r="A9685" s="6" t="s">
        <v>1741</v>
      </c>
      <c r="B9685" s="6" t="s">
        <v>31</v>
      </c>
      <c r="C9685" s="6" t="s">
        <v>31</v>
      </c>
      <c r="D9685" s="6" t="s">
        <v>31</v>
      </c>
      <c r="E9685" s="6" t="s">
        <v>31</v>
      </c>
    </row>
    <row r="9686" spans="1:5" ht="12" x14ac:dyDescent="0.2">
      <c r="A9686" s="6" t="s">
        <v>1742</v>
      </c>
      <c r="B9686" s="9">
        <v>0</v>
      </c>
      <c r="C9686" s="9">
        <v>219.4</v>
      </c>
      <c r="D9686" s="9">
        <v>0</v>
      </c>
      <c r="E9686" s="9">
        <v>219.4</v>
      </c>
    </row>
    <row r="9687" spans="1:5" ht="12" x14ac:dyDescent="0.2">
      <c r="A9687" s="6" t="s">
        <v>1743</v>
      </c>
      <c r="B9687" s="6" t="s">
        <v>31</v>
      </c>
      <c r="C9687" s="6" t="s">
        <v>31</v>
      </c>
      <c r="D9687" s="6" t="s">
        <v>31</v>
      </c>
      <c r="E9687" s="6" t="s">
        <v>31</v>
      </c>
    </row>
    <row r="9688" spans="1:5" ht="12" x14ac:dyDescent="0.2">
      <c r="A9688" s="6" t="s">
        <v>1744</v>
      </c>
      <c r="B9688" s="9">
        <v>0</v>
      </c>
      <c r="C9688" s="9">
        <v>0</v>
      </c>
      <c r="D9688" s="9">
        <v>145</v>
      </c>
      <c r="E9688" s="9">
        <v>145</v>
      </c>
    </row>
    <row r="9689" spans="1:5" ht="12" x14ac:dyDescent="0.2">
      <c r="A9689" s="6" t="s">
        <v>1745</v>
      </c>
      <c r="B9689" s="6" t="s">
        <v>31</v>
      </c>
      <c r="C9689" s="6" t="s">
        <v>31</v>
      </c>
      <c r="D9689" s="6" t="s">
        <v>31</v>
      </c>
      <c r="E9689" s="6" t="s">
        <v>31</v>
      </c>
    </row>
    <row r="9690" spans="1:5" ht="12" x14ac:dyDescent="0.2">
      <c r="A9690" s="6" t="s">
        <v>1467</v>
      </c>
      <c r="B9690" s="9">
        <v>146.19999999999999</v>
      </c>
      <c r="C9690" s="9">
        <v>219.4</v>
      </c>
      <c r="D9690" s="9">
        <v>145</v>
      </c>
      <c r="E9690" s="9">
        <v>510.6</v>
      </c>
    </row>
    <row r="9691" spans="1:5" ht="12" x14ac:dyDescent="0.2">
      <c r="A9691" s="6" t="s">
        <v>31</v>
      </c>
      <c r="B9691" s="6" t="s">
        <v>31</v>
      </c>
      <c r="C9691" s="6" t="s">
        <v>31</v>
      </c>
      <c r="D9691" s="6" t="s">
        <v>31</v>
      </c>
      <c r="E9691" s="6" t="s">
        <v>31</v>
      </c>
    </row>
    <row r="9692" spans="1:5" ht="12" x14ac:dyDescent="0.2">
      <c r="A9692" s="6" t="s">
        <v>31</v>
      </c>
      <c r="B9692" s="6" t="s">
        <v>31</v>
      </c>
      <c r="C9692" s="6" t="s">
        <v>31</v>
      </c>
      <c r="D9692" s="6" t="s">
        <v>31</v>
      </c>
      <c r="E9692" s="6" t="s">
        <v>31</v>
      </c>
    </row>
    <row r="9693" spans="1:5" ht="12" x14ac:dyDescent="0.2">
      <c r="A9693" s="6" t="s">
        <v>31</v>
      </c>
      <c r="B9693" s="6" t="s">
        <v>31</v>
      </c>
      <c r="C9693" s="6" t="s">
        <v>31</v>
      </c>
      <c r="D9693" s="6" t="s">
        <v>31</v>
      </c>
      <c r="E9693" s="6" t="s">
        <v>31</v>
      </c>
    </row>
    <row r="9694" spans="1:5" ht="12" x14ac:dyDescent="0.2">
      <c r="A9694" s="7" t="s">
        <v>4296</v>
      </c>
      <c r="B9694" s="8">
        <v>0</v>
      </c>
      <c r="C9694" s="8">
        <v>82092</v>
      </c>
      <c r="D9694" s="8">
        <v>0</v>
      </c>
      <c r="E9694" s="8">
        <v>82092</v>
      </c>
    </row>
    <row r="9695" spans="1:5" ht="12" x14ac:dyDescent="0.2">
      <c r="A9695" s="6" t="s">
        <v>4283</v>
      </c>
      <c r="B9695" s="6" t="s">
        <v>31</v>
      </c>
      <c r="C9695" s="6" t="s">
        <v>31</v>
      </c>
      <c r="D9695" s="6" t="s">
        <v>31</v>
      </c>
      <c r="E9695" s="6" t="s">
        <v>31</v>
      </c>
    </row>
    <row r="9696" spans="1:5" ht="12" x14ac:dyDescent="0.2">
      <c r="A9696" s="6" t="s">
        <v>31</v>
      </c>
      <c r="B9696" s="6" t="s">
        <v>31</v>
      </c>
      <c r="C9696" s="6" t="s">
        <v>31</v>
      </c>
      <c r="D9696" s="6" t="s">
        <v>31</v>
      </c>
      <c r="E9696" s="6" t="s">
        <v>31</v>
      </c>
    </row>
    <row r="9697" spans="1:5" ht="12" x14ac:dyDescent="0.2">
      <c r="A9697" s="6" t="s">
        <v>4284</v>
      </c>
      <c r="B9697" s="6" t="s">
        <v>31</v>
      </c>
      <c r="C9697" s="6" t="s">
        <v>31</v>
      </c>
      <c r="D9697" s="6" t="s">
        <v>31</v>
      </c>
      <c r="E9697" s="6" t="s">
        <v>31</v>
      </c>
    </row>
    <row r="9698" spans="1:5" ht="12" x14ac:dyDescent="0.2">
      <c r="A9698" s="6" t="s">
        <v>31</v>
      </c>
      <c r="B9698" s="6" t="s">
        <v>31</v>
      </c>
      <c r="C9698" s="6" t="s">
        <v>31</v>
      </c>
      <c r="D9698" s="6" t="s">
        <v>31</v>
      </c>
      <c r="E9698" s="6" t="s">
        <v>31</v>
      </c>
    </row>
    <row r="9699" spans="1:5" ht="12" x14ac:dyDescent="0.2">
      <c r="A9699" s="6" t="s">
        <v>1349</v>
      </c>
      <c r="B9699" s="6" t="s">
        <v>31</v>
      </c>
      <c r="C9699" s="6" t="s">
        <v>31</v>
      </c>
      <c r="D9699" s="6" t="s">
        <v>31</v>
      </c>
      <c r="E9699" s="6" t="s">
        <v>31</v>
      </c>
    </row>
    <row r="9700" spans="1:5" ht="12" x14ac:dyDescent="0.2">
      <c r="A9700" s="6" t="s">
        <v>1350</v>
      </c>
      <c r="B9700" s="6" t="s">
        <v>31</v>
      </c>
      <c r="C9700" s="6" t="s">
        <v>31</v>
      </c>
      <c r="D9700" s="6" t="s">
        <v>31</v>
      </c>
      <c r="E9700" s="6" t="s">
        <v>31</v>
      </c>
    </row>
    <row r="9701" spans="1:5" ht="12" x14ac:dyDescent="0.2">
      <c r="A9701" s="6" t="s">
        <v>1351</v>
      </c>
      <c r="B9701" s="6" t="s">
        <v>31</v>
      </c>
      <c r="C9701" s="6" t="s">
        <v>31</v>
      </c>
      <c r="D9701" s="6" t="s">
        <v>31</v>
      </c>
      <c r="E9701" s="6" t="s">
        <v>31</v>
      </c>
    </row>
    <row r="9702" spans="1:5" ht="12" x14ac:dyDescent="0.2">
      <c r="A9702" s="6" t="s">
        <v>31</v>
      </c>
      <c r="B9702" s="6" t="s">
        <v>31</v>
      </c>
      <c r="C9702" s="6" t="s">
        <v>31</v>
      </c>
      <c r="D9702" s="6" t="s">
        <v>31</v>
      </c>
      <c r="E9702" s="6" t="s">
        <v>31</v>
      </c>
    </row>
    <row r="9703" spans="1:5" ht="12" x14ac:dyDescent="0.2">
      <c r="A9703" s="6" t="s">
        <v>4275</v>
      </c>
      <c r="B9703" s="6" t="s">
        <v>31</v>
      </c>
      <c r="C9703" s="6" t="s">
        <v>31</v>
      </c>
      <c r="D9703" s="6" t="s">
        <v>31</v>
      </c>
      <c r="E9703" s="6" t="s">
        <v>31</v>
      </c>
    </row>
    <row r="9704" spans="1:5" ht="12" x14ac:dyDescent="0.2">
      <c r="A9704" s="6" t="s">
        <v>4276</v>
      </c>
      <c r="B9704" s="6" t="s">
        <v>31</v>
      </c>
      <c r="C9704" s="6" t="s">
        <v>31</v>
      </c>
      <c r="D9704" s="6" t="s">
        <v>31</v>
      </c>
      <c r="E9704" s="6" t="s">
        <v>31</v>
      </c>
    </row>
    <row r="9705" spans="1:5" ht="12" x14ac:dyDescent="0.2">
      <c r="A9705" s="6" t="s">
        <v>31</v>
      </c>
      <c r="B9705" s="6" t="s">
        <v>31</v>
      </c>
      <c r="C9705" s="6" t="s">
        <v>31</v>
      </c>
      <c r="D9705" s="6" t="s">
        <v>31</v>
      </c>
      <c r="E9705" s="6" t="s">
        <v>31</v>
      </c>
    </row>
    <row r="9706" spans="1:5" ht="12" x14ac:dyDescent="0.2">
      <c r="A9706" s="6" t="s">
        <v>1906</v>
      </c>
      <c r="B9706" s="6" t="s">
        <v>31</v>
      </c>
      <c r="C9706" s="6" t="s">
        <v>31</v>
      </c>
      <c r="D9706" s="6" t="s">
        <v>31</v>
      </c>
      <c r="E9706" s="6" t="s">
        <v>31</v>
      </c>
    </row>
    <row r="9707" spans="1:5" ht="12" x14ac:dyDescent="0.2">
      <c r="A9707" s="6" t="s">
        <v>4277</v>
      </c>
      <c r="B9707" s="6" t="s">
        <v>31</v>
      </c>
      <c r="C9707" s="6" t="s">
        <v>31</v>
      </c>
      <c r="D9707" s="6" t="s">
        <v>31</v>
      </c>
      <c r="E9707" s="6" t="s">
        <v>31</v>
      </c>
    </row>
    <row r="9708" spans="1:5" ht="12" x14ac:dyDescent="0.2">
      <c r="A9708" s="6" t="s">
        <v>4278</v>
      </c>
      <c r="B9708" s="6" t="s">
        <v>31</v>
      </c>
      <c r="C9708" s="6" t="s">
        <v>31</v>
      </c>
      <c r="D9708" s="6" t="s">
        <v>31</v>
      </c>
      <c r="E9708" s="6" t="s">
        <v>31</v>
      </c>
    </row>
    <row r="9709" spans="1:5" ht="12" x14ac:dyDescent="0.2">
      <c r="A9709" s="6" t="s">
        <v>1365</v>
      </c>
      <c r="B9709" s="9">
        <v>0</v>
      </c>
      <c r="C9709" s="9">
        <v>0</v>
      </c>
      <c r="D9709" s="9">
        <v>0</v>
      </c>
      <c r="E9709" s="9">
        <v>0</v>
      </c>
    </row>
    <row r="9710" spans="1:5" ht="12" x14ac:dyDescent="0.2">
      <c r="A9710" s="6" t="s">
        <v>31</v>
      </c>
      <c r="B9710" s="6" t="s">
        <v>31</v>
      </c>
      <c r="C9710" s="6" t="s">
        <v>31</v>
      </c>
      <c r="D9710" s="6" t="s">
        <v>31</v>
      </c>
      <c r="E9710" s="6" t="s">
        <v>31</v>
      </c>
    </row>
    <row r="9711" spans="1:5" ht="12" x14ac:dyDescent="0.2">
      <c r="A9711" s="6" t="s">
        <v>31</v>
      </c>
      <c r="B9711" s="6" t="s">
        <v>31</v>
      </c>
      <c r="C9711" s="6" t="s">
        <v>31</v>
      </c>
      <c r="D9711" s="6" t="s">
        <v>31</v>
      </c>
      <c r="E9711" s="6" t="s">
        <v>31</v>
      </c>
    </row>
    <row r="9712" spans="1:5" ht="12" x14ac:dyDescent="0.2">
      <c r="A9712" s="6" t="s">
        <v>4279</v>
      </c>
      <c r="B9712" s="6" t="s">
        <v>31</v>
      </c>
      <c r="C9712" s="6" t="s">
        <v>31</v>
      </c>
      <c r="D9712" s="6" t="s">
        <v>31</v>
      </c>
      <c r="E9712" s="6" t="s">
        <v>31</v>
      </c>
    </row>
    <row r="9713" spans="1:5" ht="12" x14ac:dyDescent="0.2">
      <c r="A9713" s="6" t="s">
        <v>4280</v>
      </c>
      <c r="B9713" s="9">
        <v>0</v>
      </c>
      <c r="C9713" s="9">
        <v>57054</v>
      </c>
      <c r="D9713" s="9">
        <v>0</v>
      </c>
      <c r="E9713" s="9">
        <v>57054</v>
      </c>
    </row>
    <row r="9714" spans="1:5" ht="12" x14ac:dyDescent="0.2">
      <c r="A9714" s="6" t="s">
        <v>1936</v>
      </c>
      <c r="B9714" s="6" t="s">
        <v>31</v>
      </c>
      <c r="C9714" s="6" t="s">
        <v>31</v>
      </c>
      <c r="D9714" s="6" t="s">
        <v>31</v>
      </c>
      <c r="E9714" s="6" t="s">
        <v>31</v>
      </c>
    </row>
    <row r="9715" spans="1:5" ht="12" x14ac:dyDescent="0.2">
      <c r="A9715" s="6" t="s">
        <v>4281</v>
      </c>
      <c r="B9715" s="9">
        <v>0</v>
      </c>
      <c r="C9715" s="9">
        <v>25038.1</v>
      </c>
      <c r="D9715" s="9">
        <v>0</v>
      </c>
      <c r="E9715" s="9">
        <v>25038.1</v>
      </c>
    </row>
    <row r="9716" spans="1:5" ht="12" x14ac:dyDescent="0.2">
      <c r="A9716" s="6" t="s">
        <v>1936</v>
      </c>
      <c r="B9716" s="6" t="s">
        <v>31</v>
      </c>
      <c r="C9716" s="6" t="s">
        <v>31</v>
      </c>
      <c r="D9716" s="6" t="s">
        <v>31</v>
      </c>
      <c r="E9716" s="6" t="s">
        <v>31</v>
      </c>
    </row>
    <row r="9717" spans="1:5" ht="12" x14ac:dyDescent="0.2">
      <c r="A9717" s="6" t="s">
        <v>1503</v>
      </c>
      <c r="B9717" s="9">
        <v>0</v>
      </c>
      <c r="C9717" s="9">
        <v>82092.100000000006</v>
      </c>
      <c r="D9717" s="9">
        <v>0</v>
      </c>
      <c r="E9717" s="9">
        <v>82092.100000000006</v>
      </c>
    </row>
    <row r="9718" spans="1:5" ht="12" x14ac:dyDescent="0.2">
      <c r="A9718" s="6" t="s">
        <v>31</v>
      </c>
      <c r="B9718" s="6" t="s">
        <v>31</v>
      </c>
      <c r="C9718" s="6" t="s">
        <v>31</v>
      </c>
      <c r="D9718" s="6" t="s">
        <v>31</v>
      </c>
      <c r="E9718" s="6" t="s">
        <v>31</v>
      </c>
    </row>
    <row r="9719" spans="1:5" ht="12" x14ac:dyDescent="0.2">
      <c r="A9719" s="6" t="s">
        <v>31</v>
      </c>
      <c r="B9719" s="6" t="s">
        <v>31</v>
      </c>
      <c r="C9719" s="6" t="s">
        <v>31</v>
      </c>
      <c r="D9719" s="6" t="s">
        <v>31</v>
      </c>
      <c r="E9719" s="6" t="s">
        <v>31</v>
      </c>
    </row>
    <row r="9720" spans="1:5" ht="12" x14ac:dyDescent="0.2">
      <c r="A9720" s="6" t="s">
        <v>4297</v>
      </c>
      <c r="B9720" s="6" t="s">
        <v>31</v>
      </c>
      <c r="C9720" s="6" t="s">
        <v>31</v>
      </c>
      <c r="D9720" s="6" t="s">
        <v>31</v>
      </c>
      <c r="E9720" s="6" t="s">
        <v>31</v>
      </c>
    </row>
    <row r="9721" spans="1:5" ht="12" x14ac:dyDescent="0.2">
      <c r="A9721" s="6" t="s">
        <v>1467</v>
      </c>
      <c r="B9721" s="9">
        <v>0</v>
      </c>
      <c r="C9721" s="9">
        <v>0</v>
      </c>
      <c r="D9721" s="9">
        <v>0</v>
      </c>
      <c r="E9721" s="9">
        <v>0</v>
      </c>
    </row>
    <row r="9722" spans="1:5" ht="12" x14ac:dyDescent="0.2">
      <c r="A9722" s="6" t="s">
        <v>31</v>
      </c>
      <c r="B9722" s="6" t="s">
        <v>31</v>
      </c>
      <c r="C9722" s="6" t="s">
        <v>31</v>
      </c>
      <c r="D9722" s="6" t="s">
        <v>31</v>
      </c>
      <c r="E9722" s="6" t="s">
        <v>31</v>
      </c>
    </row>
    <row r="9723" spans="1:5" ht="12" x14ac:dyDescent="0.2">
      <c r="A9723" s="6" t="s">
        <v>31</v>
      </c>
      <c r="B9723" s="6" t="s">
        <v>31</v>
      </c>
      <c r="C9723" s="6" t="s">
        <v>31</v>
      </c>
      <c r="D9723" s="6" t="s">
        <v>31</v>
      </c>
      <c r="E9723" s="6" t="s">
        <v>31</v>
      </c>
    </row>
    <row r="9724" spans="1:5" ht="12" x14ac:dyDescent="0.2">
      <c r="A9724" s="6" t="s">
        <v>31</v>
      </c>
      <c r="B9724" s="6" t="s">
        <v>31</v>
      </c>
      <c r="C9724" s="6" t="s">
        <v>31</v>
      </c>
      <c r="D9724" s="6" t="s">
        <v>31</v>
      </c>
      <c r="E9724" s="6" t="s">
        <v>31</v>
      </c>
    </row>
    <row r="9725" spans="1:5" ht="12" x14ac:dyDescent="0.2">
      <c r="A9725" s="7" t="s">
        <v>4298</v>
      </c>
      <c r="B9725" s="8">
        <v>24104</v>
      </c>
      <c r="C9725" s="8">
        <v>6466</v>
      </c>
      <c r="D9725" s="8">
        <v>9256</v>
      </c>
      <c r="E9725" s="8">
        <v>39826</v>
      </c>
    </row>
    <row r="9726" spans="1:5" ht="12" x14ac:dyDescent="0.2">
      <c r="A9726" s="6" t="s">
        <v>4299</v>
      </c>
      <c r="B9726" s="6" t="s">
        <v>31</v>
      </c>
      <c r="C9726" s="6" t="s">
        <v>31</v>
      </c>
      <c r="D9726" s="6" t="s">
        <v>31</v>
      </c>
      <c r="E9726" s="6" t="s">
        <v>31</v>
      </c>
    </row>
    <row r="9727" spans="1:5" ht="12" x14ac:dyDescent="0.2">
      <c r="A9727" s="6" t="s">
        <v>31</v>
      </c>
      <c r="B9727" s="6" t="s">
        <v>31</v>
      </c>
      <c r="C9727" s="6" t="s">
        <v>31</v>
      </c>
      <c r="D9727" s="6" t="s">
        <v>31</v>
      </c>
      <c r="E9727" s="6" t="s">
        <v>31</v>
      </c>
    </row>
    <row r="9728" spans="1:5" ht="12" x14ac:dyDescent="0.2">
      <c r="A9728" s="6" t="s">
        <v>1349</v>
      </c>
      <c r="B9728" s="6" t="s">
        <v>31</v>
      </c>
      <c r="C9728" s="6" t="s">
        <v>31</v>
      </c>
      <c r="D9728" s="6" t="s">
        <v>31</v>
      </c>
      <c r="E9728" s="6" t="s">
        <v>31</v>
      </c>
    </row>
    <row r="9729" spans="1:5" ht="12" x14ac:dyDescent="0.2">
      <c r="A9729" s="6" t="s">
        <v>1350</v>
      </c>
      <c r="B9729" s="6" t="s">
        <v>31</v>
      </c>
      <c r="C9729" s="6" t="s">
        <v>31</v>
      </c>
      <c r="D9729" s="6" t="s">
        <v>31</v>
      </c>
      <c r="E9729" s="6" t="s">
        <v>31</v>
      </c>
    </row>
    <row r="9730" spans="1:5" ht="12" x14ac:dyDescent="0.2">
      <c r="A9730" s="6" t="s">
        <v>1351</v>
      </c>
      <c r="B9730" s="6" t="s">
        <v>31</v>
      </c>
      <c r="C9730" s="6" t="s">
        <v>31</v>
      </c>
      <c r="D9730" s="6" t="s">
        <v>31</v>
      </c>
      <c r="E9730" s="6" t="s">
        <v>31</v>
      </c>
    </row>
    <row r="9731" spans="1:5" ht="12" x14ac:dyDescent="0.2">
      <c r="A9731" s="6" t="s">
        <v>31</v>
      </c>
      <c r="B9731" s="6" t="s">
        <v>31</v>
      </c>
      <c r="C9731" s="6" t="s">
        <v>31</v>
      </c>
      <c r="D9731" s="6" t="s">
        <v>31</v>
      </c>
      <c r="E9731" s="6" t="s">
        <v>31</v>
      </c>
    </row>
    <row r="9732" spans="1:5" ht="12" x14ac:dyDescent="0.2">
      <c r="A9732" s="6" t="s">
        <v>4300</v>
      </c>
      <c r="B9732" s="6" t="s">
        <v>31</v>
      </c>
      <c r="C9732" s="6" t="s">
        <v>31</v>
      </c>
      <c r="D9732" s="6" t="s">
        <v>31</v>
      </c>
      <c r="E9732" s="6" t="s">
        <v>31</v>
      </c>
    </row>
    <row r="9733" spans="1:5" ht="12" x14ac:dyDescent="0.2">
      <c r="A9733" s="6" t="s">
        <v>4301</v>
      </c>
      <c r="B9733" s="6" t="s">
        <v>31</v>
      </c>
      <c r="C9733" s="6" t="s">
        <v>31</v>
      </c>
      <c r="D9733" s="6" t="s">
        <v>31</v>
      </c>
      <c r="E9733" s="6" t="s">
        <v>31</v>
      </c>
    </row>
    <row r="9734" spans="1:5" ht="12" x14ac:dyDescent="0.2">
      <c r="A9734" s="6" t="s">
        <v>4302</v>
      </c>
      <c r="B9734" s="6" t="s">
        <v>31</v>
      </c>
      <c r="C9734" s="6" t="s">
        <v>31</v>
      </c>
      <c r="D9734" s="6" t="s">
        <v>31</v>
      </c>
      <c r="E9734" s="6" t="s">
        <v>31</v>
      </c>
    </row>
    <row r="9735" spans="1:5" ht="12" x14ac:dyDescent="0.2">
      <c r="A9735" s="6" t="s">
        <v>4303</v>
      </c>
      <c r="B9735" s="6" t="s">
        <v>31</v>
      </c>
      <c r="C9735" s="6" t="s">
        <v>31</v>
      </c>
      <c r="D9735" s="6" t="s">
        <v>31</v>
      </c>
      <c r="E9735" s="6" t="s">
        <v>31</v>
      </c>
    </row>
    <row r="9736" spans="1:5" ht="12" x14ac:dyDescent="0.2">
      <c r="A9736" s="6" t="s">
        <v>4304</v>
      </c>
      <c r="B9736" s="6" t="s">
        <v>31</v>
      </c>
      <c r="C9736" s="6" t="s">
        <v>31</v>
      </c>
      <c r="D9736" s="6" t="s">
        <v>31</v>
      </c>
      <c r="E9736" s="6" t="s">
        <v>31</v>
      </c>
    </row>
    <row r="9737" spans="1:5" ht="12" x14ac:dyDescent="0.2">
      <c r="A9737" s="6" t="s">
        <v>4305</v>
      </c>
      <c r="B9737" s="6" t="s">
        <v>31</v>
      </c>
      <c r="C9737" s="6" t="s">
        <v>31</v>
      </c>
      <c r="D9737" s="6" t="s">
        <v>31</v>
      </c>
      <c r="E9737" s="6" t="s">
        <v>31</v>
      </c>
    </row>
    <row r="9738" spans="1:5" ht="12" x14ac:dyDescent="0.2">
      <c r="A9738" s="6" t="s">
        <v>4306</v>
      </c>
      <c r="B9738" s="9">
        <v>0</v>
      </c>
      <c r="C9738" s="9">
        <v>0</v>
      </c>
      <c r="D9738" s="9">
        <v>0</v>
      </c>
      <c r="E9738" s="9">
        <v>0</v>
      </c>
    </row>
    <row r="9739" spans="1:5" ht="12" x14ac:dyDescent="0.2">
      <c r="A9739" s="6" t="s">
        <v>4307</v>
      </c>
      <c r="B9739" s="6" t="s">
        <v>31</v>
      </c>
      <c r="C9739" s="6" t="s">
        <v>31</v>
      </c>
      <c r="D9739" s="6" t="s">
        <v>31</v>
      </c>
      <c r="E9739" s="6" t="s">
        <v>31</v>
      </c>
    </row>
    <row r="9740" spans="1:5" ht="12" x14ac:dyDescent="0.2">
      <c r="A9740" s="6" t="s">
        <v>4308</v>
      </c>
      <c r="B9740" s="9">
        <v>0</v>
      </c>
      <c r="C9740" s="9">
        <v>0</v>
      </c>
      <c r="D9740" s="9">
        <v>0</v>
      </c>
      <c r="E9740" s="9">
        <v>0</v>
      </c>
    </row>
    <row r="9741" spans="1:5" ht="12" x14ac:dyDescent="0.2">
      <c r="A9741" s="6" t="s">
        <v>4309</v>
      </c>
      <c r="B9741" s="6" t="s">
        <v>31</v>
      </c>
      <c r="C9741" s="6" t="s">
        <v>31</v>
      </c>
      <c r="D9741" s="6" t="s">
        <v>31</v>
      </c>
      <c r="E9741" s="6" t="s">
        <v>31</v>
      </c>
    </row>
    <row r="9742" spans="1:5" ht="12" x14ac:dyDescent="0.2">
      <c r="A9742" s="6" t="s">
        <v>4310</v>
      </c>
      <c r="B9742" s="9">
        <v>0</v>
      </c>
      <c r="C9742" s="9">
        <v>0</v>
      </c>
      <c r="D9742" s="9">
        <v>2408</v>
      </c>
      <c r="E9742" s="9">
        <v>2408</v>
      </c>
    </row>
    <row r="9743" spans="1:5" ht="12" x14ac:dyDescent="0.2">
      <c r="A9743" s="6" t="s">
        <v>4311</v>
      </c>
      <c r="B9743" s="6" t="s">
        <v>31</v>
      </c>
      <c r="C9743" s="6" t="s">
        <v>31</v>
      </c>
      <c r="D9743" s="6" t="s">
        <v>31</v>
      </c>
      <c r="E9743" s="6" t="s">
        <v>31</v>
      </c>
    </row>
    <row r="9744" spans="1:5" ht="12" x14ac:dyDescent="0.2">
      <c r="A9744" s="6" t="s">
        <v>4312</v>
      </c>
      <c r="B9744" s="6" t="s">
        <v>31</v>
      </c>
      <c r="C9744" s="6" t="s">
        <v>31</v>
      </c>
      <c r="D9744" s="6" t="s">
        <v>31</v>
      </c>
      <c r="E9744" s="6" t="s">
        <v>31</v>
      </c>
    </row>
    <row r="9745" spans="1:5" ht="12" x14ac:dyDescent="0.2">
      <c r="A9745" s="6" t="s">
        <v>4313</v>
      </c>
      <c r="B9745" s="9">
        <v>24104</v>
      </c>
      <c r="C9745" s="9">
        <v>0</v>
      </c>
      <c r="D9745" s="9">
        <v>0</v>
      </c>
      <c r="E9745" s="9">
        <v>24104</v>
      </c>
    </row>
    <row r="9746" spans="1:5" ht="12" x14ac:dyDescent="0.2">
      <c r="A9746" s="6" t="s">
        <v>4314</v>
      </c>
      <c r="B9746" s="6" t="s">
        <v>31</v>
      </c>
      <c r="C9746" s="6" t="s">
        <v>31</v>
      </c>
      <c r="D9746" s="6" t="s">
        <v>31</v>
      </c>
      <c r="E9746" s="6" t="s">
        <v>31</v>
      </c>
    </row>
    <row r="9747" spans="1:5" ht="12" x14ac:dyDescent="0.2">
      <c r="A9747" s="6" t="s">
        <v>4308</v>
      </c>
      <c r="B9747" s="9">
        <v>0</v>
      </c>
      <c r="C9747" s="9">
        <v>0</v>
      </c>
      <c r="D9747" s="9">
        <v>0</v>
      </c>
      <c r="E9747" s="9">
        <v>0</v>
      </c>
    </row>
    <row r="9748" spans="1:5" ht="12" x14ac:dyDescent="0.2">
      <c r="A9748" s="6" t="s">
        <v>4315</v>
      </c>
      <c r="B9748" s="6" t="s">
        <v>31</v>
      </c>
      <c r="C9748" s="6" t="s">
        <v>31</v>
      </c>
      <c r="D9748" s="6" t="s">
        <v>31</v>
      </c>
      <c r="E9748" s="6" t="s">
        <v>31</v>
      </c>
    </row>
    <row r="9749" spans="1:5" ht="12" x14ac:dyDescent="0.2">
      <c r="A9749" s="6" t="s">
        <v>4316</v>
      </c>
      <c r="B9749" s="9">
        <v>0</v>
      </c>
      <c r="C9749" s="9">
        <v>0</v>
      </c>
      <c r="D9749" s="9">
        <v>6848</v>
      </c>
      <c r="E9749" s="9">
        <v>6848</v>
      </c>
    </row>
    <row r="9750" spans="1:5" ht="12" x14ac:dyDescent="0.2">
      <c r="A9750" s="6" t="s">
        <v>4317</v>
      </c>
      <c r="B9750" s="6" t="s">
        <v>31</v>
      </c>
      <c r="C9750" s="6" t="s">
        <v>31</v>
      </c>
      <c r="D9750" s="6" t="s">
        <v>31</v>
      </c>
      <c r="E9750" s="6" t="s">
        <v>31</v>
      </c>
    </row>
    <row r="9751" spans="1:5" ht="12" x14ac:dyDescent="0.2">
      <c r="A9751" s="6" t="s">
        <v>4318</v>
      </c>
      <c r="B9751" s="9">
        <v>24104</v>
      </c>
      <c r="C9751" s="9">
        <v>0</v>
      </c>
      <c r="D9751" s="9">
        <v>9256</v>
      </c>
      <c r="E9751" s="9">
        <v>33360</v>
      </c>
    </row>
    <row r="9752" spans="1:5" ht="12" x14ac:dyDescent="0.2">
      <c r="A9752" s="6" t="s">
        <v>31</v>
      </c>
      <c r="B9752" s="6" t="s">
        <v>31</v>
      </c>
      <c r="C9752" s="6" t="s">
        <v>31</v>
      </c>
      <c r="D9752" s="6" t="s">
        <v>31</v>
      </c>
      <c r="E9752" s="6" t="s">
        <v>31</v>
      </c>
    </row>
    <row r="9753" spans="1:5" ht="12" x14ac:dyDescent="0.2">
      <c r="A9753" s="6" t="s">
        <v>31</v>
      </c>
      <c r="B9753" s="6" t="s">
        <v>31</v>
      </c>
      <c r="C9753" s="6" t="s">
        <v>31</v>
      </c>
      <c r="D9753" s="6" t="s">
        <v>31</v>
      </c>
      <c r="E9753" s="6" t="s">
        <v>31</v>
      </c>
    </row>
    <row r="9754" spans="1:5" ht="12" x14ac:dyDescent="0.2">
      <c r="A9754" s="6" t="s">
        <v>4319</v>
      </c>
      <c r="B9754" s="6" t="s">
        <v>31</v>
      </c>
      <c r="C9754" s="6" t="s">
        <v>31</v>
      </c>
      <c r="D9754" s="6" t="s">
        <v>31</v>
      </c>
      <c r="E9754" s="6" t="s">
        <v>31</v>
      </c>
    </row>
    <row r="9755" spans="1:5" ht="12" x14ac:dyDescent="0.2">
      <c r="A9755" s="6" t="s">
        <v>4320</v>
      </c>
      <c r="B9755" s="6" t="s">
        <v>31</v>
      </c>
      <c r="C9755" s="6" t="s">
        <v>31</v>
      </c>
      <c r="D9755" s="6" t="s">
        <v>31</v>
      </c>
      <c r="E9755" s="6" t="s">
        <v>31</v>
      </c>
    </row>
    <row r="9756" spans="1:5" ht="12" x14ac:dyDescent="0.2">
      <c r="A9756" s="6" t="s">
        <v>4321</v>
      </c>
      <c r="B9756" s="6" t="s">
        <v>31</v>
      </c>
      <c r="C9756" s="6" t="s">
        <v>31</v>
      </c>
      <c r="D9756" s="6" t="s">
        <v>31</v>
      </c>
      <c r="E9756" s="6" t="s">
        <v>31</v>
      </c>
    </row>
    <row r="9757" spans="1:5" ht="12" x14ac:dyDescent="0.2">
      <c r="A9757" s="6" t="s">
        <v>4322</v>
      </c>
      <c r="B9757" s="9">
        <v>0</v>
      </c>
      <c r="C9757" s="9">
        <v>0</v>
      </c>
      <c r="D9757" s="9">
        <v>0</v>
      </c>
      <c r="E9757" s="9">
        <v>0</v>
      </c>
    </row>
    <row r="9758" spans="1:5" ht="12" x14ac:dyDescent="0.2">
      <c r="A9758" s="6" t="s">
        <v>31</v>
      </c>
      <c r="B9758" s="6" t="s">
        <v>31</v>
      </c>
      <c r="C9758" s="6" t="s">
        <v>31</v>
      </c>
      <c r="D9758" s="6" t="s">
        <v>31</v>
      </c>
      <c r="E9758" s="6" t="s">
        <v>31</v>
      </c>
    </row>
    <row r="9759" spans="1:5" ht="12" x14ac:dyDescent="0.2">
      <c r="A9759" s="6" t="s">
        <v>31</v>
      </c>
      <c r="B9759" s="6" t="s">
        <v>31</v>
      </c>
      <c r="C9759" s="6" t="s">
        <v>31</v>
      </c>
      <c r="D9759" s="6" t="s">
        <v>31</v>
      </c>
      <c r="E9759" s="6" t="s">
        <v>31</v>
      </c>
    </row>
    <row r="9760" spans="1:5" ht="12" x14ac:dyDescent="0.2">
      <c r="A9760" s="6" t="s">
        <v>4323</v>
      </c>
      <c r="B9760" s="6" t="s">
        <v>31</v>
      </c>
      <c r="C9760" s="6" t="s">
        <v>31</v>
      </c>
      <c r="D9760" s="6" t="s">
        <v>31</v>
      </c>
      <c r="E9760" s="6" t="s">
        <v>31</v>
      </c>
    </row>
    <row r="9761" spans="1:5" ht="12" x14ac:dyDescent="0.2">
      <c r="A9761" s="6" t="s">
        <v>4324</v>
      </c>
      <c r="B9761" s="6" t="s">
        <v>31</v>
      </c>
      <c r="C9761" s="6" t="s">
        <v>31</v>
      </c>
      <c r="D9761" s="6" t="s">
        <v>31</v>
      </c>
      <c r="E9761" s="6" t="s">
        <v>31</v>
      </c>
    </row>
    <row r="9762" spans="1:5" ht="12" x14ac:dyDescent="0.2">
      <c r="A9762" s="6" t="s">
        <v>4325</v>
      </c>
      <c r="B9762" s="6" t="s">
        <v>31</v>
      </c>
      <c r="C9762" s="6" t="s">
        <v>31</v>
      </c>
      <c r="D9762" s="6" t="s">
        <v>31</v>
      </c>
      <c r="E9762" s="6" t="s">
        <v>31</v>
      </c>
    </row>
    <row r="9763" spans="1:5" ht="12" x14ac:dyDescent="0.2">
      <c r="A9763" s="6" t="s">
        <v>4326</v>
      </c>
      <c r="B9763" s="6" t="s">
        <v>31</v>
      </c>
      <c r="C9763" s="6" t="s">
        <v>31</v>
      </c>
      <c r="D9763" s="6" t="s">
        <v>31</v>
      </c>
      <c r="E9763" s="6" t="s">
        <v>31</v>
      </c>
    </row>
    <row r="9764" spans="1:5" ht="12" x14ac:dyDescent="0.2">
      <c r="A9764" s="6" t="s">
        <v>4327</v>
      </c>
      <c r="B9764" s="6" t="s">
        <v>31</v>
      </c>
      <c r="C9764" s="6" t="s">
        <v>31</v>
      </c>
      <c r="D9764" s="6" t="s">
        <v>31</v>
      </c>
      <c r="E9764" s="6" t="s">
        <v>31</v>
      </c>
    </row>
    <row r="9765" spans="1:5" ht="12" x14ac:dyDescent="0.2">
      <c r="A9765" s="6" t="s">
        <v>4325</v>
      </c>
      <c r="B9765" s="6" t="s">
        <v>31</v>
      </c>
      <c r="C9765" s="6" t="s">
        <v>31</v>
      </c>
      <c r="D9765" s="6" t="s">
        <v>31</v>
      </c>
      <c r="E9765" s="6" t="s">
        <v>31</v>
      </c>
    </row>
    <row r="9766" spans="1:5" ht="12" x14ac:dyDescent="0.2">
      <c r="A9766" s="6" t="s">
        <v>4328</v>
      </c>
      <c r="B9766" s="6" t="s">
        <v>31</v>
      </c>
      <c r="C9766" s="6" t="s">
        <v>31</v>
      </c>
      <c r="D9766" s="6" t="s">
        <v>31</v>
      </c>
      <c r="E9766" s="6" t="s">
        <v>31</v>
      </c>
    </row>
    <row r="9767" spans="1:5" ht="12" x14ac:dyDescent="0.2">
      <c r="A9767" s="6" t="s">
        <v>4329</v>
      </c>
      <c r="B9767" s="6" t="s">
        <v>31</v>
      </c>
      <c r="C9767" s="6" t="s">
        <v>31</v>
      </c>
      <c r="D9767" s="6" t="s">
        <v>31</v>
      </c>
      <c r="E9767" s="6" t="s">
        <v>31</v>
      </c>
    </row>
    <row r="9768" spans="1:5" ht="12" x14ac:dyDescent="0.2">
      <c r="A9768" s="6" t="s">
        <v>4330</v>
      </c>
      <c r="B9768" s="9">
        <v>0</v>
      </c>
      <c r="C9768" s="9">
        <v>5239.3999999999996</v>
      </c>
      <c r="D9768" s="9">
        <v>0</v>
      </c>
      <c r="E9768" s="9">
        <v>5239.3999999999996</v>
      </c>
    </row>
    <row r="9769" spans="1:5" ht="12" x14ac:dyDescent="0.2">
      <c r="A9769" s="6" t="s">
        <v>4331</v>
      </c>
      <c r="B9769" s="6" t="s">
        <v>31</v>
      </c>
      <c r="C9769" s="6" t="s">
        <v>31</v>
      </c>
      <c r="D9769" s="6" t="s">
        <v>31</v>
      </c>
      <c r="E9769" s="6" t="s">
        <v>31</v>
      </c>
    </row>
    <row r="9770" spans="1:5" ht="12" x14ac:dyDescent="0.2">
      <c r="A9770" s="6" t="s">
        <v>4332</v>
      </c>
      <c r="B9770" s="9">
        <v>0</v>
      </c>
      <c r="C9770" s="9">
        <v>1227.0999999999999</v>
      </c>
      <c r="D9770" s="9">
        <v>0</v>
      </c>
      <c r="E9770" s="9">
        <v>1227.0999999999999</v>
      </c>
    </row>
    <row r="9771" spans="1:5" ht="12" x14ac:dyDescent="0.2">
      <c r="A9771" s="6" t="s">
        <v>1458</v>
      </c>
      <c r="B9771" s="6" t="s">
        <v>31</v>
      </c>
      <c r="C9771" s="6" t="s">
        <v>31</v>
      </c>
      <c r="D9771" s="6" t="s">
        <v>31</v>
      </c>
      <c r="E9771" s="6" t="s">
        <v>31</v>
      </c>
    </row>
    <row r="9772" spans="1:5" ht="12" x14ac:dyDescent="0.2">
      <c r="A9772" s="6" t="s">
        <v>4333</v>
      </c>
      <c r="B9772" s="6" t="s">
        <v>31</v>
      </c>
      <c r="C9772" s="6" t="s">
        <v>31</v>
      </c>
      <c r="D9772" s="6" t="s">
        <v>31</v>
      </c>
      <c r="E9772" s="6" t="s">
        <v>31</v>
      </c>
    </row>
    <row r="9773" spans="1:5" ht="12" x14ac:dyDescent="0.2">
      <c r="A9773" s="6" t="s">
        <v>4334</v>
      </c>
      <c r="B9773" s="6" t="s">
        <v>31</v>
      </c>
      <c r="C9773" s="6" t="s">
        <v>31</v>
      </c>
      <c r="D9773" s="6" t="s">
        <v>31</v>
      </c>
      <c r="E9773" s="6" t="s">
        <v>31</v>
      </c>
    </row>
    <row r="9774" spans="1:5" ht="12" x14ac:dyDescent="0.2">
      <c r="A9774" s="6" t="s">
        <v>4335</v>
      </c>
      <c r="B9774" s="6" t="s">
        <v>31</v>
      </c>
      <c r="C9774" s="6" t="s">
        <v>31</v>
      </c>
      <c r="D9774" s="6" t="s">
        <v>31</v>
      </c>
      <c r="E9774" s="6" t="s">
        <v>31</v>
      </c>
    </row>
    <row r="9775" spans="1:5" ht="12" x14ac:dyDescent="0.2">
      <c r="A9775" s="6" t="s">
        <v>4336</v>
      </c>
      <c r="B9775" s="6" t="s">
        <v>31</v>
      </c>
      <c r="C9775" s="6" t="s">
        <v>31</v>
      </c>
      <c r="D9775" s="6" t="s">
        <v>31</v>
      </c>
      <c r="E9775" s="6" t="s">
        <v>31</v>
      </c>
    </row>
    <row r="9776" spans="1:5" ht="12" x14ac:dyDescent="0.2">
      <c r="A9776" s="6" t="s">
        <v>4337</v>
      </c>
      <c r="B9776" s="9">
        <v>0</v>
      </c>
      <c r="C9776" s="9">
        <v>6466.5</v>
      </c>
      <c r="D9776" s="9">
        <v>0</v>
      </c>
      <c r="E9776" s="9">
        <v>6466.5</v>
      </c>
    </row>
    <row r="9777" spans="1:5" ht="12" x14ac:dyDescent="0.2">
      <c r="A9777" s="6" t="s">
        <v>31</v>
      </c>
      <c r="B9777" s="6" t="s">
        <v>31</v>
      </c>
      <c r="C9777" s="6" t="s">
        <v>31</v>
      </c>
      <c r="D9777" s="6" t="s">
        <v>31</v>
      </c>
      <c r="E9777" s="6" t="s">
        <v>31</v>
      </c>
    </row>
    <row r="9778" spans="1:5" ht="12" x14ac:dyDescent="0.2">
      <c r="A9778" s="6" t="s">
        <v>31</v>
      </c>
      <c r="B9778" s="6" t="s">
        <v>31</v>
      </c>
      <c r="C9778" s="6" t="s">
        <v>31</v>
      </c>
      <c r="D9778" s="6" t="s">
        <v>31</v>
      </c>
      <c r="E9778" s="6" t="s">
        <v>31</v>
      </c>
    </row>
  </sheetData>
  <mergeCells count="1">
    <mergeCell ref="A2:E2"/>
  </mergeCells>
  <phoneticPr fontId="1" type="noConversion"/>
  <pageMargins left="0.39370078740157483" right="0.35433070866141736" top="0.55118110236220474" bottom="0.51181102362204722" header="0.31496062992125984" footer="0.31496062992125984"/>
  <pageSetup paperSize="9" scale="54" fitToHeight="0" orientation="landscape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0"/>
  <sheetViews>
    <sheetView topLeftCell="A133" workbookViewId="0">
      <selection activeCell="A3" sqref="A3"/>
    </sheetView>
  </sheetViews>
  <sheetFormatPr defaultRowHeight="18" customHeight="1" x14ac:dyDescent="0.2"/>
  <cols>
    <col min="1" max="1" width="15.7109375" customWidth="1"/>
    <col min="2" max="2" width="5.7109375" customWidth="1"/>
    <col min="3" max="3" width="30.7109375" customWidth="1"/>
    <col min="4" max="4" width="25.7109375" customWidth="1"/>
    <col min="5" max="5" width="8.7109375" customWidth="1"/>
    <col min="6" max="9" width="12.7109375" customWidth="1"/>
    <col min="10" max="10" width="10.7109375" customWidth="1"/>
    <col min="11" max="11" width="18.7109375" customWidth="1"/>
  </cols>
  <sheetData>
    <row r="1" spans="1:11" ht="33.75" customHeight="1" x14ac:dyDescent="0.2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2" x14ac:dyDescent="0.2">
      <c r="A2" s="12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customHeight="1" x14ac:dyDescent="0.2">
      <c r="A3" s="3" t="s">
        <v>13</v>
      </c>
      <c r="B3" s="3" t="s">
        <v>11</v>
      </c>
      <c r="C3" s="3" t="s">
        <v>0</v>
      </c>
      <c r="D3" s="3" t="s">
        <v>1</v>
      </c>
      <c r="E3" s="3" t="s">
        <v>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14</v>
      </c>
      <c r="K3" s="3" t="s">
        <v>3</v>
      </c>
    </row>
    <row r="4" spans="1:11" ht="12" x14ac:dyDescent="0.2">
      <c r="A4" s="11" t="s">
        <v>644</v>
      </c>
      <c r="B4" s="6"/>
      <c r="C4" s="6" t="s">
        <v>645</v>
      </c>
      <c r="D4" s="6" t="s">
        <v>544</v>
      </c>
      <c r="E4" s="6" t="s">
        <v>646</v>
      </c>
      <c r="F4" s="10" t="e">
        <f>IF(J4="합계",'(참고)일위대가상세'!J9,IF(J4="재료비",'(참고)일위대가상세'!J9+'(참고)일위대가상세'!L9+'(참고)일위대가상세'!N9,0))</f>
        <v>#REF!</v>
      </c>
      <c r="G4" s="10" t="e">
        <f>IF(J4="합계",'(참고)일위대가상세'!L9,IF(J4="노무비",'(참고)일위대가상세'!J9+'(참고)일위대가상세'!L9+'(참고)일위대가상세'!N9,0))</f>
        <v>#REF!</v>
      </c>
      <c r="H4" s="10">
        <f>IF(J4="합계",'(참고)일위대가상세'!N9,IF(J4="경비",'(참고)일위대가상세'!J9+'(참고)일위대가상세'!L9+'(참고)일위대가상세'!N9,0))</f>
        <v>0</v>
      </c>
      <c r="I4" s="10" t="e">
        <f t="shared" ref="I4:I35" si="0">F4+G4+H4</f>
        <v>#REF!</v>
      </c>
      <c r="J4" s="6" t="s">
        <v>647</v>
      </c>
      <c r="K4" s="6"/>
    </row>
    <row r="5" spans="1:11" ht="12" x14ac:dyDescent="0.2">
      <c r="A5" s="11" t="s">
        <v>648</v>
      </c>
      <c r="B5" s="6"/>
      <c r="C5" s="6" t="s">
        <v>645</v>
      </c>
      <c r="D5" s="6" t="s">
        <v>546</v>
      </c>
      <c r="E5" s="6" t="s">
        <v>646</v>
      </c>
      <c r="F5" s="10" t="e">
        <f>IF(J5="합계",'(참고)일위대가상세'!J15,IF(J5="재료비",'(참고)일위대가상세'!J15+'(참고)일위대가상세'!L15+'(참고)일위대가상세'!N15,0))</f>
        <v>#REF!</v>
      </c>
      <c r="G5" s="10" t="e">
        <f>IF(J5="합계",'(참고)일위대가상세'!L15,IF(J5="노무비",'(참고)일위대가상세'!J15+'(참고)일위대가상세'!L15+'(참고)일위대가상세'!N15,0))</f>
        <v>#REF!</v>
      </c>
      <c r="H5" s="10">
        <f>IF(J5="합계",'(참고)일위대가상세'!N15,IF(J5="경비",'(참고)일위대가상세'!J15+'(참고)일위대가상세'!L15+'(참고)일위대가상세'!N15,0))</f>
        <v>0</v>
      </c>
      <c r="I5" s="10" t="e">
        <f t="shared" si="0"/>
        <v>#REF!</v>
      </c>
      <c r="J5" s="6" t="s">
        <v>647</v>
      </c>
      <c r="K5" s="6"/>
    </row>
    <row r="6" spans="1:11" ht="12" x14ac:dyDescent="0.2">
      <c r="A6" s="11" t="s">
        <v>649</v>
      </c>
      <c r="B6" s="6"/>
      <c r="C6" s="6" t="s">
        <v>645</v>
      </c>
      <c r="D6" s="6" t="s">
        <v>548</v>
      </c>
      <c r="E6" s="6" t="s">
        <v>646</v>
      </c>
      <c r="F6" s="10" t="e">
        <f>IF(J6="합계",'(참고)일위대가상세'!J21,IF(J6="재료비",'(참고)일위대가상세'!J21+'(참고)일위대가상세'!L21+'(참고)일위대가상세'!N21,0))</f>
        <v>#REF!</v>
      </c>
      <c r="G6" s="10" t="e">
        <f>IF(J6="합계",'(참고)일위대가상세'!L21,IF(J6="노무비",'(참고)일위대가상세'!J21+'(참고)일위대가상세'!L21+'(참고)일위대가상세'!N21,0))</f>
        <v>#REF!</v>
      </c>
      <c r="H6" s="10">
        <f>IF(J6="합계",'(참고)일위대가상세'!N21,IF(J6="경비",'(참고)일위대가상세'!J21+'(참고)일위대가상세'!L21+'(참고)일위대가상세'!N21,0))</f>
        <v>0</v>
      </c>
      <c r="I6" s="10" t="e">
        <f t="shared" si="0"/>
        <v>#REF!</v>
      </c>
      <c r="J6" s="6" t="s">
        <v>647</v>
      </c>
      <c r="K6" s="6"/>
    </row>
    <row r="7" spans="1:11" ht="12" x14ac:dyDescent="0.2">
      <c r="A7" s="11" t="s">
        <v>650</v>
      </c>
      <c r="B7" s="6"/>
      <c r="C7" s="6" t="s">
        <v>645</v>
      </c>
      <c r="D7" s="6" t="s">
        <v>550</v>
      </c>
      <c r="E7" s="6" t="s">
        <v>646</v>
      </c>
      <c r="F7" s="10" t="e">
        <f>IF(J7="합계",'(참고)일위대가상세'!J27,IF(J7="재료비",'(참고)일위대가상세'!J27+'(참고)일위대가상세'!L27+'(참고)일위대가상세'!N27,0))</f>
        <v>#REF!</v>
      </c>
      <c r="G7" s="10" t="e">
        <f>IF(J7="합계",'(참고)일위대가상세'!L27,IF(J7="노무비",'(참고)일위대가상세'!J27+'(참고)일위대가상세'!L27+'(참고)일위대가상세'!N27,0))</f>
        <v>#REF!</v>
      </c>
      <c r="H7" s="10">
        <f>IF(J7="합계",'(참고)일위대가상세'!N27,IF(J7="경비",'(참고)일위대가상세'!J27+'(참고)일위대가상세'!L27+'(참고)일위대가상세'!N27,0))</f>
        <v>0</v>
      </c>
      <c r="I7" s="10" t="e">
        <f t="shared" si="0"/>
        <v>#REF!</v>
      </c>
      <c r="J7" s="6" t="s">
        <v>647</v>
      </c>
      <c r="K7" s="6"/>
    </row>
    <row r="8" spans="1:11" ht="12" x14ac:dyDescent="0.2">
      <c r="A8" s="11" t="s">
        <v>651</v>
      </c>
      <c r="B8" s="6"/>
      <c r="C8" s="6" t="s">
        <v>645</v>
      </c>
      <c r="D8" s="6" t="s">
        <v>552</v>
      </c>
      <c r="E8" s="6" t="s">
        <v>646</v>
      </c>
      <c r="F8" s="10" t="e">
        <f>IF(J8="합계",'(참고)일위대가상세'!J33,IF(J8="재료비",'(참고)일위대가상세'!J33+'(참고)일위대가상세'!L33+'(참고)일위대가상세'!N33,0))</f>
        <v>#REF!</v>
      </c>
      <c r="G8" s="10" t="e">
        <f>IF(J8="합계",'(참고)일위대가상세'!L33,IF(J8="노무비",'(참고)일위대가상세'!J33+'(참고)일위대가상세'!L33+'(참고)일위대가상세'!N33,0))</f>
        <v>#REF!</v>
      </c>
      <c r="H8" s="10">
        <f>IF(J8="합계",'(참고)일위대가상세'!N33,IF(J8="경비",'(참고)일위대가상세'!J33+'(참고)일위대가상세'!L33+'(참고)일위대가상세'!N33,0))</f>
        <v>0</v>
      </c>
      <c r="I8" s="10" t="e">
        <f t="shared" si="0"/>
        <v>#REF!</v>
      </c>
      <c r="J8" s="6" t="s">
        <v>647</v>
      </c>
      <c r="K8" s="6"/>
    </row>
    <row r="9" spans="1:11" ht="12" x14ac:dyDescent="0.2">
      <c r="A9" s="11" t="s">
        <v>652</v>
      </c>
      <c r="B9" s="6"/>
      <c r="C9" s="6" t="s">
        <v>645</v>
      </c>
      <c r="D9" s="6" t="s">
        <v>554</v>
      </c>
      <c r="E9" s="6" t="s">
        <v>646</v>
      </c>
      <c r="F9" s="10" t="e">
        <f>IF(J9="합계",'(참고)일위대가상세'!J39,IF(J9="재료비",'(참고)일위대가상세'!J39+'(참고)일위대가상세'!L39+'(참고)일위대가상세'!N39,0))</f>
        <v>#REF!</v>
      </c>
      <c r="G9" s="10" t="e">
        <f>IF(J9="합계",'(참고)일위대가상세'!L39,IF(J9="노무비",'(참고)일위대가상세'!J39+'(참고)일위대가상세'!L39+'(참고)일위대가상세'!N39,0))</f>
        <v>#REF!</v>
      </c>
      <c r="H9" s="10">
        <f>IF(J9="합계",'(참고)일위대가상세'!N39,IF(J9="경비",'(참고)일위대가상세'!J39+'(참고)일위대가상세'!L39+'(참고)일위대가상세'!N39,0))</f>
        <v>0</v>
      </c>
      <c r="I9" s="10" t="e">
        <f t="shared" si="0"/>
        <v>#REF!</v>
      </c>
      <c r="J9" s="6" t="s">
        <v>647</v>
      </c>
      <c r="K9" s="6"/>
    </row>
    <row r="10" spans="1:11" ht="12" x14ac:dyDescent="0.2">
      <c r="A10" s="11" t="s">
        <v>653</v>
      </c>
      <c r="B10" s="6"/>
      <c r="C10" s="6" t="s">
        <v>654</v>
      </c>
      <c r="D10" s="6" t="s">
        <v>655</v>
      </c>
      <c r="E10" s="6" t="s">
        <v>35</v>
      </c>
      <c r="F10" s="10" t="e">
        <f>IF(J10="합계",'(참고)일위대가상세'!J45,IF(J10="재료비",'(참고)일위대가상세'!J45+'(참고)일위대가상세'!L45+'(참고)일위대가상세'!N45,0))</f>
        <v>#REF!</v>
      </c>
      <c r="G10" s="10" t="e">
        <f>IF(J10="합계",'(참고)일위대가상세'!L45,IF(J10="노무비",'(참고)일위대가상세'!J45+'(참고)일위대가상세'!L45+'(참고)일위대가상세'!N45,0))</f>
        <v>#REF!</v>
      </c>
      <c r="H10" s="10">
        <f>IF(J10="합계",'(참고)일위대가상세'!N45,IF(J10="경비",'(참고)일위대가상세'!J45+'(참고)일위대가상세'!L45+'(참고)일위대가상세'!N45,0))</f>
        <v>0</v>
      </c>
      <c r="I10" s="10" t="e">
        <f t="shared" si="0"/>
        <v>#REF!</v>
      </c>
      <c r="J10" s="6" t="s">
        <v>647</v>
      </c>
      <c r="K10" s="6"/>
    </row>
    <row r="11" spans="1:11" ht="12" x14ac:dyDescent="0.2">
      <c r="A11" s="11" t="s">
        <v>656</v>
      </c>
      <c r="B11" s="6"/>
      <c r="C11" s="6" t="s">
        <v>657</v>
      </c>
      <c r="D11" s="6" t="s">
        <v>658</v>
      </c>
      <c r="E11" s="6" t="s">
        <v>482</v>
      </c>
      <c r="F11" s="10">
        <f>IF(J11="합계",'(참고)일위대가상세'!J51,IF(J11="재료비",'(참고)일위대가상세'!J51+'(참고)일위대가상세'!L51+'(참고)일위대가상세'!N51,0))</f>
        <v>0</v>
      </c>
      <c r="G11" s="10" t="e">
        <f>IF(J11="합계",'(참고)일위대가상세'!L51,IF(J11="노무비",'(참고)일위대가상세'!J51+'(참고)일위대가상세'!L51+'(참고)일위대가상세'!N51,0))</f>
        <v>#REF!</v>
      </c>
      <c r="H11" s="10">
        <f>IF(J11="합계",'(참고)일위대가상세'!N51,IF(J11="경비",'(참고)일위대가상세'!J51+'(참고)일위대가상세'!L51+'(참고)일위대가상세'!N51,0))</f>
        <v>0</v>
      </c>
      <c r="I11" s="10" t="e">
        <f t="shared" si="0"/>
        <v>#REF!</v>
      </c>
      <c r="J11" s="6" t="s">
        <v>647</v>
      </c>
      <c r="K11" s="6"/>
    </row>
    <row r="12" spans="1:11" ht="12" x14ac:dyDescent="0.2">
      <c r="A12" s="11" t="s">
        <v>659</v>
      </c>
      <c r="B12" s="6"/>
      <c r="C12" s="6" t="s">
        <v>657</v>
      </c>
      <c r="D12" s="6" t="s">
        <v>660</v>
      </c>
      <c r="E12" s="6" t="s">
        <v>482</v>
      </c>
      <c r="F12" s="10">
        <f>IF(J12="합계",'(참고)일위대가상세'!J56,IF(J12="재료비",'(참고)일위대가상세'!J56+'(참고)일위대가상세'!L56+'(참고)일위대가상세'!N56,0))</f>
        <v>0</v>
      </c>
      <c r="G12" s="10" t="e">
        <f>IF(J12="합계",'(참고)일위대가상세'!L56,IF(J12="노무비",'(참고)일위대가상세'!J56+'(참고)일위대가상세'!L56+'(참고)일위대가상세'!N56,0))</f>
        <v>#REF!</v>
      </c>
      <c r="H12" s="10">
        <f>IF(J12="합계",'(참고)일위대가상세'!N56,IF(J12="경비",'(참고)일위대가상세'!J56+'(참고)일위대가상세'!L56+'(참고)일위대가상세'!N56,0))</f>
        <v>0</v>
      </c>
      <c r="I12" s="10" t="e">
        <f t="shared" si="0"/>
        <v>#REF!</v>
      </c>
      <c r="J12" s="6" t="s">
        <v>647</v>
      </c>
      <c r="K12" s="6"/>
    </row>
    <row r="13" spans="1:11" ht="12" x14ac:dyDescent="0.2">
      <c r="A13" s="11" t="s">
        <v>661</v>
      </c>
      <c r="B13" s="6"/>
      <c r="C13" s="6" t="s">
        <v>657</v>
      </c>
      <c r="D13" s="6" t="s">
        <v>662</v>
      </c>
      <c r="E13" s="6" t="s">
        <v>482</v>
      </c>
      <c r="F13" s="10">
        <f>IF(J13="합계",'(참고)일위대가상세'!J62,IF(J13="재료비",'(참고)일위대가상세'!J62+'(참고)일위대가상세'!L62+'(참고)일위대가상세'!N62,0))</f>
        <v>0</v>
      </c>
      <c r="G13" s="10" t="e">
        <f>IF(J13="합계",'(참고)일위대가상세'!L62,IF(J13="노무비",'(참고)일위대가상세'!J62+'(참고)일위대가상세'!L62+'(참고)일위대가상세'!N62,0))</f>
        <v>#REF!</v>
      </c>
      <c r="H13" s="10">
        <f>IF(J13="합계",'(참고)일위대가상세'!N62,IF(J13="경비",'(참고)일위대가상세'!J62+'(참고)일위대가상세'!L62+'(참고)일위대가상세'!N62,0))</f>
        <v>0</v>
      </c>
      <c r="I13" s="10" t="e">
        <f t="shared" si="0"/>
        <v>#REF!</v>
      </c>
      <c r="J13" s="6" t="s">
        <v>647</v>
      </c>
      <c r="K13" s="6"/>
    </row>
    <row r="14" spans="1:11" ht="12" x14ac:dyDescent="0.2">
      <c r="A14" s="11" t="s">
        <v>663</v>
      </c>
      <c r="B14" s="6"/>
      <c r="C14" s="6" t="s">
        <v>664</v>
      </c>
      <c r="D14" s="6" t="s">
        <v>658</v>
      </c>
      <c r="E14" s="6" t="s">
        <v>482</v>
      </c>
      <c r="F14" s="10">
        <f>IF(J14="합계",'(참고)일위대가상세'!J68,IF(J14="재료비",'(참고)일위대가상세'!J68+'(참고)일위대가상세'!L68+'(참고)일위대가상세'!N68,0))</f>
        <v>0</v>
      </c>
      <c r="G14" s="10" t="e">
        <f>IF(J14="합계",'(참고)일위대가상세'!L68,IF(J14="노무비",'(참고)일위대가상세'!J68+'(참고)일위대가상세'!L68+'(참고)일위대가상세'!N68,0))</f>
        <v>#REF!</v>
      </c>
      <c r="H14" s="10">
        <f>IF(J14="합계",'(참고)일위대가상세'!N68,IF(J14="경비",'(참고)일위대가상세'!J68+'(참고)일위대가상세'!L68+'(참고)일위대가상세'!N68,0))</f>
        <v>0</v>
      </c>
      <c r="I14" s="10" t="e">
        <f t="shared" si="0"/>
        <v>#REF!</v>
      </c>
      <c r="J14" s="6" t="s">
        <v>647</v>
      </c>
      <c r="K14" s="6"/>
    </row>
    <row r="15" spans="1:11" ht="12" x14ac:dyDescent="0.2">
      <c r="A15" s="11" t="s">
        <v>665</v>
      </c>
      <c r="B15" s="6"/>
      <c r="C15" s="6" t="s">
        <v>664</v>
      </c>
      <c r="D15" s="6" t="s">
        <v>660</v>
      </c>
      <c r="E15" s="6" t="s">
        <v>482</v>
      </c>
      <c r="F15" s="10">
        <f>IF(J15="합계",'(참고)일위대가상세'!J73,IF(J15="재료비",'(참고)일위대가상세'!J73+'(참고)일위대가상세'!L73+'(참고)일위대가상세'!N73,0))</f>
        <v>0</v>
      </c>
      <c r="G15" s="10" t="e">
        <f>IF(J15="합계",'(참고)일위대가상세'!L73,IF(J15="노무비",'(참고)일위대가상세'!J73+'(참고)일위대가상세'!L73+'(참고)일위대가상세'!N73,0))</f>
        <v>#REF!</v>
      </c>
      <c r="H15" s="10">
        <f>IF(J15="합계",'(참고)일위대가상세'!N73,IF(J15="경비",'(참고)일위대가상세'!J73+'(참고)일위대가상세'!L73+'(참고)일위대가상세'!N73,0))</f>
        <v>0</v>
      </c>
      <c r="I15" s="10" t="e">
        <f t="shared" si="0"/>
        <v>#REF!</v>
      </c>
      <c r="J15" s="6" t="s">
        <v>647</v>
      </c>
      <c r="K15" s="6"/>
    </row>
    <row r="16" spans="1:11" ht="12" x14ac:dyDescent="0.2">
      <c r="A16" s="11" t="s">
        <v>666</v>
      </c>
      <c r="B16" s="6"/>
      <c r="C16" s="6" t="s">
        <v>664</v>
      </c>
      <c r="D16" s="6" t="s">
        <v>662</v>
      </c>
      <c r="E16" s="6" t="s">
        <v>482</v>
      </c>
      <c r="F16" s="10">
        <f>IF(J16="합계",'(참고)일위대가상세'!J79,IF(J16="재료비",'(참고)일위대가상세'!J79+'(참고)일위대가상세'!L79+'(참고)일위대가상세'!N79,0))</f>
        <v>0</v>
      </c>
      <c r="G16" s="10" t="e">
        <f>IF(J16="합계",'(참고)일위대가상세'!L79,IF(J16="노무비",'(참고)일위대가상세'!J79+'(참고)일위대가상세'!L79+'(참고)일위대가상세'!N79,0))</f>
        <v>#REF!</v>
      </c>
      <c r="H16" s="10">
        <f>IF(J16="합계",'(참고)일위대가상세'!N79,IF(J16="경비",'(참고)일위대가상세'!J79+'(참고)일위대가상세'!L79+'(참고)일위대가상세'!N79,0))</f>
        <v>0</v>
      </c>
      <c r="I16" s="10" t="e">
        <f t="shared" si="0"/>
        <v>#REF!</v>
      </c>
      <c r="J16" s="6" t="s">
        <v>647</v>
      </c>
      <c r="K16" s="6"/>
    </row>
    <row r="17" spans="1:11" ht="12" x14ac:dyDescent="0.2">
      <c r="A17" s="11" t="s">
        <v>667</v>
      </c>
      <c r="B17" s="6"/>
      <c r="C17" s="6" t="s">
        <v>668</v>
      </c>
      <c r="D17" s="6" t="s">
        <v>658</v>
      </c>
      <c r="E17" s="6" t="s">
        <v>482</v>
      </c>
      <c r="F17" s="10">
        <f>IF(J17="합계",'(참고)일위대가상세'!J85,IF(J17="재료비",'(참고)일위대가상세'!J85+'(참고)일위대가상세'!L85+'(참고)일위대가상세'!N85,0))</f>
        <v>0</v>
      </c>
      <c r="G17" s="10" t="e">
        <f>IF(J17="합계",'(참고)일위대가상세'!L85,IF(J17="노무비",'(참고)일위대가상세'!J85+'(참고)일위대가상세'!L85+'(참고)일위대가상세'!N85,0))</f>
        <v>#REF!</v>
      </c>
      <c r="H17" s="10">
        <f>IF(J17="합계",'(참고)일위대가상세'!N85,IF(J17="경비",'(참고)일위대가상세'!J85+'(참고)일위대가상세'!L85+'(참고)일위대가상세'!N85,0))</f>
        <v>0</v>
      </c>
      <c r="I17" s="10" t="e">
        <f t="shared" si="0"/>
        <v>#REF!</v>
      </c>
      <c r="J17" s="6" t="s">
        <v>647</v>
      </c>
      <c r="K17" s="6"/>
    </row>
    <row r="18" spans="1:11" ht="12" x14ac:dyDescent="0.2">
      <c r="A18" s="11" t="s">
        <v>669</v>
      </c>
      <c r="B18" s="6"/>
      <c r="C18" s="6" t="s">
        <v>668</v>
      </c>
      <c r="D18" s="6" t="s">
        <v>660</v>
      </c>
      <c r="E18" s="6" t="s">
        <v>482</v>
      </c>
      <c r="F18" s="10">
        <f>IF(J18="합계",'(참고)일위대가상세'!J90,IF(J18="재료비",'(참고)일위대가상세'!J90+'(참고)일위대가상세'!L90+'(참고)일위대가상세'!N90,0))</f>
        <v>0</v>
      </c>
      <c r="G18" s="10" t="e">
        <f>IF(J18="합계",'(참고)일위대가상세'!L90,IF(J18="노무비",'(참고)일위대가상세'!J90+'(참고)일위대가상세'!L90+'(참고)일위대가상세'!N90,0))</f>
        <v>#REF!</v>
      </c>
      <c r="H18" s="10">
        <f>IF(J18="합계",'(참고)일위대가상세'!N90,IF(J18="경비",'(참고)일위대가상세'!J90+'(참고)일위대가상세'!L90+'(참고)일위대가상세'!N90,0))</f>
        <v>0</v>
      </c>
      <c r="I18" s="10" t="e">
        <f t="shared" si="0"/>
        <v>#REF!</v>
      </c>
      <c r="J18" s="6" t="s">
        <v>647</v>
      </c>
      <c r="K18" s="6"/>
    </row>
    <row r="19" spans="1:11" ht="12" x14ac:dyDescent="0.2">
      <c r="A19" s="11" t="s">
        <v>670</v>
      </c>
      <c r="B19" s="6"/>
      <c r="C19" s="6" t="s">
        <v>668</v>
      </c>
      <c r="D19" s="6" t="s">
        <v>662</v>
      </c>
      <c r="E19" s="6" t="s">
        <v>482</v>
      </c>
      <c r="F19" s="10">
        <f>IF(J19="합계",'(참고)일위대가상세'!J96,IF(J19="재료비",'(참고)일위대가상세'!J96+'(참고)일위대가상세'!L96+'(참고)일위대가상세'!N96,0))</f>
        <v>0</v>
      </c>
      <c r="G19" s="10" t="e">
        <f>IF(J19="합계",'(참고)일위대가상세'!L96,IF(J19="노무비",'(참고)일위대가상세'!J96+'(참고)일위대가상세'!L96+'(참고)일위대가상세'!N96,0))</f>
        <v>#REF!</v>
      </c>
      <c r="H19" s="10">
        <f>IF(J19="합계",'(참고)일위대가상세'!N96,IF(J19="경비",'(참고)일위대가상세'!J96+'(참고)일위대가상세'!L96+'(참고)일위대가상세'!N96,0))</f>
        <v>0</v>
      </c>
      <c r="I19" s="10" t="e">
        <f t="shared" si="0"/>
        <v>#REF!</v>
      </c>
      <c r="J19" s="6" t="s">
        <v>647</v>
      </c>
      <c r="K19" s="6"/>
    </row>
    <row r="20" spans="1:11" ht="12" x14ac:dyDescent="0.2">
      <c r="A20" s="11" t="s">
        <v>671</v>
      </c>
      <c r="B20" s="6"/>
      <c r="C20" s="6" t="s">
        <v>672</v>
      </c>
      <c r="D20" s="6"/>
      <c r="E20" s="6" t="s">
        <v>166</v>
      </c>
      <c r="F20" s="10">
        <f>IF(J20="합계",'(참고)일위대가상세'!J101,IF(J20="재료비",'(참고)일위대가상세'!J101+'(참고)일위대가상세'!L101+'(참고)일위대가상세'!N101,0))</f>
        <v>0</v>
      </c>
      <c r="G20" s="10" t="e">
        <f>IF(J20="합계",'(참고)일위대가상세'!L101,IF(J20="노무비",'(참고)일위대가상세'!J101+'(참고)일위대가상세'!L101+'(참고)일위대가상세'!N101,0))</f>
        <v>#REF!</v>
      </c>
      <c r="H20" s="10">
        <f>IF(J20="합계",'(참고)일위대가상세'!N101,IF(J20="경비",'(참고)일위대가상세'!J101+'(참고)일위대가상세'!L101+'(참고)일위대가상세'!N101,0))</f>
        <v>0</v>
      </c>
      <c r="I20" s="10" t="e">
        <f t="shared" si="0"/>
        <v>#REF!</v>
      </c>
      <c r="J20" s="6" t="s">
        <v>647</v>
      </c>
      <c r="K20" s="6"/>
    </row>
    <row r="21" spans="1:11" ht="12" x14ac:dyDescent="0.2">
      <c r="A21" s="11" t="s">
        <v>673</v>
      </c>
      <c r="B21" s="6"/>
      <c r="C21" s="6" t="s">
        <v>674</v>
      </c>
      <c r="D21" s="6"/>
      <c r="E21" s="6" t="s">
        <v>166</v>
      </c>
      <c r="F21" s="10">
        <f>IF(J21="합계",'(참고)일위대가상세'!J106,IF(J21="재료비",'(참고)일위대가상세'!J106+'(참고)일위대가상세'!L106+'(참고)일위대가상세'!N106,0))</f>
        <v>0</v>
      </c>
      <c r="G21" s="10" t="e">
        <f>IF(J21="합계",'(참고)일위대가상세'!L106,IF(J21="노무비",'(참고)일위대가상세'!J106+'(참고)일위대가상세'!L106+'(참고)일위대가상세'!N106,0))</f>
        <v>#REF!</v>
      </c>
      <c r="H21" s="10">
        <f>IF(J21="합계",'(참고)일위대가상세'!N106,IF(J21="경비",'(참고)일위대가상세'!J106+'(참고)일위대가상세'!L106+'(참고)일위대가상세'!N106,0))</f>
        <v>0</v>
      </c>
      <c r="I21" s="10" t="e">
        <f t="shared" si="0"/>
        <v>#REF!</v>
      </c>
      <c r="J21" s="6" t="s">
        <v>647</v>
      </c>
      <c r="K21" s="6"/>
    </row>
    <row r="22" spans="1:11" ht="12" x14ac:dyDescent="0.2">
      <c r="A22" s="11" t="s">
        <v>675</v>
      </c>
      <c r="B22" s="6"/>
      <c r="C22" s="6" t="s">
        <v>676</v>
      </c>
      <c r="D22" s="6" t="s">
        <v>677</v>
      </c>
      <c r="E22" s="6" t="s">
        <v>35</v>
      </c>
      <c r="F22" s="10" t="e">
        <f>IF(J22="합계",'(참고)일위대가상세'!J113,IF(J22="재료비",'(참고)일위대가상세'!J113+'(참고)일위대가상세'!L113+'(참고)일위대가상세'!N113,0))</f>
        <v>#REF!</v>
      </c>
      <c r="G22" s="10" t="e">
        <f>IF(J22="합계",'(참고)일위대가상세'!L113,IF(J22="노무비",'(참고)일위대가상세'!J113+'(참고)일위대가상세'!L113+'(참고)일위대가상세'!N113,0))</f>
        <v>#REF!</v>
      </c>
      <c r="H22" s="10" t="e">
        <f>IF(J22="합계",'(참고)일위대가상세'!N113,IF(J22="경비",'(참고)일위대가상세'!J113+'(참고)일위대가상세'!L113+'(참고)일위대가상세'!N113,0))</f>
        <v>#REF!</v>
      </c>
      <c r="I22" s="10" t="e">
        <f t="shared" si="0"/>
        <v>#REF!</v>
      </c>
      <c r="J22" s="6" t="s">
        <v>647</v>
      </c>
      <c r="K22" s="6"/>
    </row>
    <row r="23" spans="1:11" ht="12" x14ac:dyDescent="0.2">
      <c r="A23" s="11" t="s">
        <v>678</v>
      </c>
      <c r="B23" s="6"/>
      <c r="C23" s="6" t="s">
        <v>679</v>
      </c>
      <c r="D23" s="6" t="s">
        <v>680</v>
      </c>
      <c r="E23" s="6" t="s">
        <v>35</v>
      </c>
      <c r="F23" s="10" t="e">
        <f>IF(J23="합계",'(참고)일위대가상세'!J119,IF(J23="재료비",'(참고)일위대가상세'!J119+'(참고)일위대가상세'!L119+'(참고)일위대가상세'!N119,0))</f>
        <v>#REF!</v>
      </c>
      <c r="G23" s="10" t="e">
        <f>IF(J23="합계",'(참고)일위대가상세'!L119,IF(J23="노무비",'(참고)일위대가상세'!J119+'(참고)일위대가상세'!L119+'(참고)일위대가상세'!N119,0))</f>
        <v>#REF!</v>
      </c>
      <c r="H23" s="10" t="e">
        <f>IF(J23="합계",'(참고)일위대가상세'!N119,IF(J23="경비",'(참고)일위대가상세'!J119+'(참고)일위대가상세'!L119+'(참고)일위대가상세'!N119,0))</f>
        <v>#REF!</v>
      </c>
      <c r="I23" s="10" t="e">
        <f t="shared" si="0"/>
        <v>#REF!</v>
      </c>
      <c r="J23" s="6" t="s">
        <v>647</v>
      </c>
      <c r="K23" s="6"/>
    </row>
    <row r="24" spans="1:11" ht="12" x14ac:dyDescent="0.2">
      <c r="A24" s="11" t="s">
        <v>681</v>
      </c>
      <c r="B24" s="6"/>
      <c r="C24" s="6" t="s">
        <v>682</v>
      </c>
      <c r="D24" s="6" t="s">
        <v>683</v>
      </c>
      <c r="E24" s="6" t="s">
        <v>35</v>
      </c>
      <c r="F24" s="10" t="e">
        <f>IF(J24="합계",'(참고)일위대가상세'!J127,IF(J24="재료비",'(참고)일위대가상세'!J127+'(참고)일위대가상세'!L127+'(참고)일위대가상세'!N127,0))</f>
        <v>#REF!</v>
      </c>
      <c r="G24" s="10" t="e">
        <f>IF(J24="합계",'(참고)일위대가상세'!L127,IF(J24="노무비",'(참고)일위대가상세'!J127+'(참고)일위대가상세'!L127+'(참고)일위대가상세'!N127,0))</f>
        <v>#REF!</v>
      </c>
      <c r="H24" s="10" t="e">
        <f>IF(J24="합계",'(참고)일위대가상세'!N127,IF(J24="경비",'(참고)일위대가상세'!J127+'(참고)일위대가상세'!L127+'(참고)일위대가상세'!N127,0))</f>
        <v>#REF!</v>
      </c>
      <c r="I24" s="10" t="e">
        <f t="shared" si="0"/>
        <v>#REF!</v>
      </c>
      <c r="J24" s="6" t="s">
        <v>647</v>
      </c>
      <c r="K24" s="6"/>
    </row>
    <row r="25" spans="1:11" ht="12" x14ac:dyDescent="0.2">
      <c r="A25" s="11" t="s">
        <v>684</v>
      </c>
      <c r="B25" s="6"/>
      <c r="C25" s="6" t="s">
        <v>685</v>
      </c>
      <c r="D25" s="6" t="s">
        <v>686</v>
      </c>
      <c r="E25" s="6" t="s">
        <v>48</v>
      </c>
      <c r="F25" s="10">
        <f>IF(J25="합계",'(참고)일위대가상세'!J131,IF(J25="재료비",'(참고)일위대가상세'!J131+'(참고)일위대가상세'!L131+'(참고)일위대가상세'!N131,0))</f>
        <v>0</v>
      </c>
      <c r="G25" s="10" t="e">
        <f>IF(J25="합계",'(참고)일위대가상세'!L131,IF(J25="노무비",'(참고)일위대가상세'!J131+'(참고)일위대가상세'!L131+'(참고)일위대가상세'!N131,0))</f>
        <v>#REF!</v>
      </c>
      <c r="H25" s="10">
        <f>IF(J25="합계",'(참고)일위대가상세'!N131,IF(J25="경비",'(참고)일위대가상세'!J131+'(참고)일위대가상세'!L131+'(참고)일위대가상세'!N131,0))</f>
        <v>0</v>
      </c>
      <c r="I25" s="10" t="e">
        <f t="shared" si="0"/>
        <v>#REF!</v>
      </c>
      <c r="J25" s="6" t="s">
        <v>647</v>
      </c>
      <c r="K25" s="6"/>
    </row>
    <row r="26" spans="1:11" ht="12" x14ac:dyDescent="0.2">
      <c r="A26" s="11" t="s">
        <v>687</v>
      </c>
      <c r="B26" s="6"/>
      <c r="C26" s="6" t="s">
        <v>685</v>
      </c>
      <c r="D26" s="6" t="s">
        <v>688</v>
      </c>
      <c r="E26" s="6" t="s">
        <v>48</v>
      </c>
      <c r="F26" s="10">
        <f>IF(J26="합계",'(참고)일위대가상세'!J135,IF(J26="재료비",'(참고)일위대가상세'!J135+'(참고)일위대가상세'!L135+'(참고)일위대가상세'!N135,0))</f>
        <v>0</v>
      </c>
      <c r="G26" s="10" t="e">
        <f>IF(J26="합계",'(참고)일위대가상세'!L135,IF(J26="노무비",'(참고)일위대가상세'!J135+'(참고)일위대가상세'!L135+'(참고)일위대가상세'!N135,0))</f>
        <v>#REF!</v>
      </c>
      <c r="H26" s="10">
        <f>IF(J26="합계",'(참고)일위대가상세'!N135,IF(J26="경비",'(참고)일위대가상세'!J135+'(참고)일위대가상세'!L135+'(참고)일위대가상세'!N135,0))</f>
        <v>0</v>
      </c>
      <c r="I26" s="10" t="e">
        <f t="shared" si="0"/>
        <v>#REF!</v>
      </c>
      <c r="J26" s="6" t="s">
        <v>647</v>
      </c>
      <c r="K26" s="6"/>
    </row>
    <row r="27" spans="1:11" ht="12" x14ac:dyDescent="0.2">
      <c r="A27" s="11" t="s">
        <v>689</v>
      </c>
      <c r="B27" s="6"/>
      <c r="C27" s="6" t="s">
        <v>685</v>
      </c>
      <c r="D27" s="6" t="s">
        <v>690</v>
      </c>
      <c r="E27" s="6" t="s">
        <v>48</v>
      </c>
      <c r="F27" s="10">
        <f>IF(J27="합계",'(참고)일위대가상세'!J139,IF(J27="재료비",'(참고)일위대가상세'!J139+'(참고)일위대가상세'!L139+'(참고)일위대가상세'!N139,0))</f>
        <v>0</v>
      </c>
      <c r="G27" s="10" t="e">
        <f>IF(J27="합계",'(참고)일위대가상세'!L139,IF(J27="노무비",'(참고)일위대가상세'!J139+'(참고)일위대가상세'!L139+'(참고)일위대가상세'!N139,0))</f>
        <v>#REF!</v>
      </c>
      <c r="H27" s="10">
        <f>IF(J27="합계",'(참고)일위대가상세'!N139,IF(J27="경비",'(참고)일위대가상세'!J139+'(참고)일위대가상세'!L139+'(참고)일위대가상세'!N139,0))</f>
        <v>0</v>
      </c>
      <c r="I27" s="10" t="e">
        <f t="shared" si="0"/>
        <v>#REF!</v>
      </c>
      <c r="J27" s="6" t="s">
        <v>647</v>
      </c>
      <c r="K27" s="6"/>
    </row>
    <row r="28" spans="1:11" ht="12" x14ac:dyDescent="0.2">
      <c r="A28" s="11" t="s">
        <v>691</v>
      </c>
      <c r="B28" s="6"/>
      <c r="C28" s="6" t="s">
        <v>692</v>
      </c>
      <c r="D28" s="6" t="s">
        <v>693</v>
      </c>
      <c r="E28" s="6" t="s">
        <v>35</v>
      </c>
      <c r="F28" s="10" t="e">
        <f>IF(J28="합계",'(참고)일위대가상세'!J144,IF(J28="재료비",'(참고)일위대가상세'!J144+'(참고)일위대가상세'!L144+'(참고)일위대가상세'!N144,0))</f>
        <v>#REF!</v>
      </c>
      <c r="G28" s="10" t="e">
        <f>IF(J28="합계",'(참고)일위대가상세'!L144,IF(J28="노무비",'(참고)일위대가상세'!J144+'(참고)일위대가상세'!L144+'(참고)일위대가상세'!N144,0))</f>
        <v>#REF!</v>
      </c>
      <c r="H28" s="10" t="e">
        <f>IF(J28="합계",'(참고)일위대가상세'!N144,IF(J28="경비",'(참고)일위대가상세'!J144+'(참고)일위대가상세'!L144+'(참고)일위대가상세'!N144,0))</f>
        <v>#REF!</v>
      </c>
      <c r="I28" s="10" t="e">
        <f t="shared" si="0"/>
        <v>#REF!</v>
      </c>
      <c r="J28" s="6" t="s">
        <v>647</v>
      </c>
      <c r="K28" s="6"/>
    </row>
    <row r="29" spans="1:11" ht="12" x14ac:dyDescent="0.2">
      <c r="A29" s="11" t="s">
        <v>694</v>
      </c>
      <c r="B29" s="6"/>
      <c r="C29" s="6" t="s">
        <v>692</v>
      </c>
      <c r="D29" s="6" t="s">
        <v>695</v>
      </c>
      <c r="E29" s="6" t="s">
        <v>35</v>
      </c>
      <c r="F29" s="10" t="e">
        <f>IF(J29="합계",'(참고)일위대가상세'!J149,IF(J29="재료비",'(참고)일위대가상세'!J149+'(참고)일위대가상세'!L149+'(참고)일위대가상세'!N149,0))</f>
        <v>#REF!</v>
      </c>
      <c r="G29" s="10" t="e">
        <f>IF(J29="합계",'(참고)일위대가상세'!L149,IF(J29="노무비",'(참고)일위대가상세'!J149+'(참고)일위대가상세'!L149+'(참고)일위대가상세'!N149,0))</f>
        <v>#REF!</v>
      </c>
      <c r="H29" s="10" t="e">
        <f>IF(J29="합계",'(참고)일위대가상세'!N149,IF(J29="경비",'(참고)일위대가상세'!J149+'(참고)일위대가상세'!L149+'(참고)일위대가상세'!N149,0))</f>
        <v>#REF!</v>
      </c>
      <c r="I29" s="10" t="e">
        <f t="shared" si="0"/>
        <v>#REF!</v>
      </c>
      <c r="J29" s="6" t="s">
        <v>647</v>
      </c>
      <c r="K29" s="6"/>
    </row>
    <row r="30" spans="1:11" ht="12" x14ac:dyDescent="0.2">
      <c r="A30" s="11" t="s">
        <v>696</v>
      </c>
      <c r="B30" s="6"/>
      <c r="C30" s="6" t="s">
        <v>692</v>
      </c>
      <c r="D30" s="6" t="s">
        <v>697</v>
      </c>
      <c r="E30" s="6" t="s">
        <v>35</v>
      </c>
      <c r="F30" s="10" t="e">
        <f>IF(J30="합계",'(참고)일위대가상세'!J154,IF(J30="재료비",'(참고)일위대가상세'!J154+'(참고)일위대가상세'!L154+'(참고)일위대가상세'!N154,0))</f>
        <v>#REF!</v>
      </c>
      <c r="G30" s="10" t="e">
        <f>IF(J30="합계",'(참고)일위대가상세'!L154,IF(J30="노무비",'(참고)일위대가상세'!J154+'(참고)일위대가상세'!L154+'(참고)일위대가상세'!N154,0))</f>
        <v>#REF!</v>
      </c>
      <c r="H30" s="10" t="e">
        <f>IF(J30="합계",'(참고)일위대가상세'!N154,IF(J30="경비",'(참고)일위대가상세'!J154+'(참고)일위대가상세'!L154+'(참고)일위대가상세'!N154,0))</f>
        <v>#REF!</v>
      </c>
      <c r="I30" s="10" t="e">
        <f t="shared" si="0"/>
        <v>#REF!</v>
      </c>
      <c r="J30" s="6" t="s">
        <v>647</v>
      </c>
      <c r="K30" s="6"/>
    </row>
    <row r="31" spans="1:11" ht="12" x14ac:dyDescent="0.2">
      <c r="A31" s="11" t="s">
        <v>698</v>
      </c>
      <c r="B31" s="6"/>
      <c r="C31" s="6" t="s">
        <v>342</v>
      </c>
      <c r="D31" s="6" t="s">
        <v>277</v>
      </c>
      <c r="E31" s="6" t="s">
        <v>48</v>
      </c>
      <c r="F31" s="10">
        <f>IF(J31="합계",'(참고)일위대가상세'!J158,IF(J31="재료비",'(참고)일위대가상세'!J158+'(참고)일위대가상세'!L158+'(참고)일위대가상세'!N158,0))</f>
        <v>0</v>
      </c>
      <c r="G31" s="10" t="e">
        <f>IF(J31="합계",'(참고)일위대가상세'!L158,IF(J31="노무비",'(참고)일위대가상세'!J158+'(참고)일위대가상세'!L158+'(참고)일위대가상세'!N158,0))</f>
        <v>#REF!</v>
      </c>
      <c r="H31" s="10">
        <f>IF(J31="합계",'(참고)일위대가상세'!N158,IF(J31="경비",'(참고)일위대가상세'!J158+'(참고)일위대가상세'!L158+'(참고)일위대가상세'!N158,0))</f>
        <v>0</v>
      </c>
      <c r="I31" s="10" t="e">
        <f t="shared" si="0"/>
        <v>#REF!</v>
      </c>
      <c r="J31" s="6" t="s">
        <v>647</v>
      </c>
      <c r="K31" s="6"/>
    </row>
    <row r="32" spans="1:11" ht="12" x14ac:dyDescent="0.2">
      <c r="A32" s="11" t="s">
        <v>699</v>
      </c>
      <c r="B32" s="6"/>
      <c r="C32" s="6" t="s">
        <v>700</v>
      </c>
      <c r="D32" s="6" t="s">
        <v>701</v>
      </c>
      <c r="E32" s="6" t="s">
        <v>48</v>
      </c>
      <c r="F32" s="10">
        <f>IF(J32="합계",'(참고)일위대가상세'!J162,IF(J32="재료비",'(참고)일위대가상세'!J162+'(참고)일위대가상세'!L162+'(참고)일위대가상세'!N162,0))</f>
        <v>0</v>
      </c>
      <c r="G32" s="10" t="e">
        <f>IF(J32="합계",'(참고)일위대가상세'!L162,IF(J32="노무비",'(참고)일위대가상세'!J162+'(참고)일위대가상세'!L162+'(참고)일위대가상세'!N162,0))</f>
        <v>#REF!</v>
      </c>
      <c r="H32" s="10">
        <f>IF(J32="합계",'(참고)일위대가상세'!N162,IF(J32="경비",'(참고)일위대가상세'!J162+'(참고)일위대가상세'!L162+'(참고)일위대가상세'!N162,0))</f>
        <v>0</v>
      </c>
      <c r="I32" s="10" t="e">
        <f t="shared" si="0"/>
        <v>#REF!</v>
      </c>
      <c r="J32" s="6" t="s">
        <v>647</v>
      </c>
      <c r="K32" s="6"/>
    </row>
    <row r="33" spans="1:11" ht="12" x14ac:dyDescent="0.2">
      <c r="A33" s="11" t="s">
        <v>702</v>
      </c>
      <c r="B33" s="6"/>
      <c r="C33" s="6" t="s">
        <v>703</v>
      </c>
      <c r="D33" s="6" t="s">
        <v>704</v>
      </c>
      <c r="E33" s="6" t="s">
        <v>35</v>
      </c>
      <c r="F33" s="10" t="e">
        <f>IF(J33="합계",'(참고)일위대가상세'!J166,IF(J33="재료비",'(참고)일위대가상세'!J166+'(참고)일위대가상세'!L166+'(참고)일위대가상세'!N166,0))</f>
        <v>#REF!</v>
      </c>
      <c r="G33" s="10" t="e">
        <f>IF(J33="합계",'(참고)일위대가상세'!L166,IF(J33="노무비",'(참고)일위대가상세'!J166+'(참고)일위대가상세'!L166+'(참고)일위대가상세'!N166,0))</f>
        <v>#REF!</v>
      </c>
      <c r="H33" s="10" t="e">
        <f>IF(J33="합계",'(참고)일위대가상세'!N166,IF(J33="경비",'(참고)일위대가상세'!J166+'(참고)일위대가상세'!L166+'(참고)일위대가상세'!N166,0))</f>
        <v>#REF!</v>
      </c>
      <c r="I33" s="10" t="e">
        <f t="shared" si="0"/>
        <v>#REF!</v>
      </c>
      <c r="J33" s="6" t="s">
        <v>647</v>
      </c>
      <c r="K33" s="6"/>
    </row>
    <row r="34" spans="1:11" ht="12" x14ac:dyDescent="0.2">
      <c r="A34" s="11" t="s">
        <v>705</v>
      </c>
      <c r="B34" s="6"/>
      <c r="C34" s="6" t="s">
        <v>706</v>
      </c>
      <c r="D34" s="6"/>
      <c r="E34" s="6" t="s">
        <v>35</v>
      </c>
      <c r="F34" s="10">
        <f>IF(J34="합계",'(참고)일위대가상세'!J171,IF(J34="재료비",'(참고)일위대가상세'!J171+'(참고)일위대가상세'!L171+'(참고)일위대가상세'!N171,0))</f>
        <v>0</v>
      </c>
      <c r="G34" s="10" t="e">
        <f>IF(J34="합계",'(참고)일위대가상세'!L171,IF(J34="노무비",'(참고)일위대가상세'!J171+'(참고)일위대가상세'!L171+'(참고)일위대가상세'!N171,0))</f>
        <v>#REF!</v>
      </c>
      <c r="H34" s="10">
        <f>IF(J34="합계",'(참고)일위대가상세'!N171,IF(J34="경비",'(참고)일위대가상세'!J171+'(참고)일위대가상세'!L171+'(참고)일위대가상세'!N171,0))</f>
        <v>0</v>
      </c>
      <c r="I34" s="10" t="e">
        <f t="shared" si="0"/>
        <v>#REF!</v>
      </c>
      <c r="J34" s="6" t="s">
        <v>647</v>
      </c>
      <c r="K34" s="6"/>
    </row>
    <row r="35" spans="1:11" ht="12" x14ac:dyDescent="0.2">
      <c r="A35" s="11" t="s">
        <v>707</v>
      </c>
      <c r="B35" s="6"/>
      <c r="C35" s="6" t="s">
        <v>708</v>
      </c>
      <c r="D35" s="6" t="s">
        <v>709</v>
      </c>
      <c r="E35" s="6" t="s">
        <v>35</v>
      </c>
      <c r="F35" s="10" t="e">
        <f>IF(J35="합계",'(참고)일위대가상세'!J185,IF(J35="재료비",'(참고)일위대가상세'!J185+'(참고)일위대가상세'!L185+'(참고)일위대가상세'!N185,0))</f>
        <v>#REF!</v>
      </c>
      <c r="G35" s="10" t="e">
        <f>IF(J35="합계",'(참고)일위대가상세'!L185,IF(J35="노무비",'(참고)일위대가상세'!J185+'(참고)일위대가상세'!L185+'(참고)일위대가상세'!N185,0))</f>
        <v>#REF!</v>
      </c>
      <c r="H35" s="10" t="e">
        <f>IF(J35="합계",'(참고)일위대가상세'!N185,IF(J35="경비",'(참고)일위대가상세'!J185+'(참고)일위대가상세'!L185+'(참고)일위대가상세'!N185,0))</f>
        <v>#REF!</v>
      </c>
      <c r="I35" s="10" t="e">
        <f t="shared" si="0"/>
        <v>#REF!</v>
      </c>
      <c r="J35" s="6" t="s">
        <v>647</v>
      </c>
      <c r="K35" s="6"/>
    </row>
    <row r="36" spans="1:11" ht="12" x14ac:dyDescent="0.2">
      <c r="A36" s="11" t="s">
        <v>710</v>
      </c>
      <c r="B36" s="6"/>
      <c r="C36" s="6" t="s">
        <v>711</v>
      </c>
      <c r="D36" s="6" t="s">
        <v>712</v>
      </c>
      <c r="E36" s="6" t="s">
        <v>48</v>
      </c>
      <c r="F36" s="10">
        <f>IF(J36="합계",'(참고)일위대가상세'!J190,IF(J36="재료비",'(참고)일위대가상세'!J190+'(참고)일위대가상세'!L190+'(참고)일위대가상세'!N190,0))</f>
        <v>0</v>
      </c>
      <c r="G36" s="10" t="e">
        <f>IF(J36="합계",'(참고)일위대가상세'!L190,IF(J36="노무비",'(참고)일위대가상세'!J190+'(참고)일위대가상세'!L190+'(참고)일위대가상세'!N190,0))</f>
        <v>#REF!</v>
      </c>
      <c r="H36" s="10">
        <f>IF(J36="합계",'(참고)일위대가상세'!N190,IF(J36="경비",'(참고)일위대가상세'!J190+'(참고)일위대가상세'!L190+'(참고)일위대가상세'!N190,0))</f>
        <v>0</v>
      </c>
      <c r="I36" s="10" t="e">
        <f t="shared" ref="I36:I67" si="1">F36+G36+H36</f>
        <v>#REF!</v>
      </c>
      <c r="J36" s="6" t="s">
        <v>647</v>
      </c>
      <c r="K36" s="6"/>
    </row>
    <row r="37" spans="1:11" ht="12" x14ac:dyDescent="0.2">
      <c r="A37" s="11" t="s">
        <v>713</v>
      </c>
      <c r="B37" s="6"/>
      <c r="C37" s="6" t="s">
        <v>714</v>
      </c>
      <c r="D37" s="6" t="s">
        <v>715</v>
      </c>
      <c r="E37" s="6" t="s">
        <v>48</v>
      </c>
      <c r="F37" s="10" t="e">
        <f>IF(J37="합계",'(참고)일위대가상세'!J196,IF(J37="재료비",'(참고)일위대가상세'!J196+'(참고)일위대가상세'!L196+'(참고)일위대가상세'!N196,0))</f>
        <v>#REF!</v>
      </c>
      <c r="G37" s="10" t="e">
        <f>IF(J37="합계",'(참고)일위대가상세'!L196,IF(J37="노무비",'(참고)일위대가상세'!J196+'(참고)일위대가상세'!L196+'(참고)일위대가상세'!N196,0))</f>
        <v>#REF!</v>
      </c>
      <c r="H37" s="10">
        <f>IF(J37="합계",'(참고)일위대가상세'!N196,IF(J37="경비",'(참고)일위대가상세'!J196+'(참고)일위대가상세'!L196+'(참고)일위대가상세'!N196,0))</f>
        <v>0</v>
      </c>
      <c r="I37" s="10" t="e">
        <f t="shared" si="1"/>
        <v>#REF!</v>
      </c>
      <c r="J37" s="6" t="s">
        <v>647</v>
      </c>
      <c r="K37" s="6"/>
    </row>
    <row r="38" spans="1:11" ht="12" x14ac:dyDescent="0.2">
      <c r="A38" s="11" t="s">
        <v>716</v>
      </c>
      <c r="B38" s="6"/>
      <c r="C38" s="6" t="s">
        <v>717</v>
      </c>
      <c r="D38" s="6" t="s">
        <v>715</v>
      </c>
      <c r="E38" s="6" t="s">
        <v>48</v>
      </c>
      <c r="F38" s="10" t="e">
        <f>IF(J38="합계",'(참고)일위대가상세'!J203,IF(J38="재료비",'(참고)일위대가상세'!J203+'(참고)일위대가상세'!L203+'(참고)일위대가상세'!N203,0))</f>
        <v>#REF!</v>
      </c>
      <c r="G38" s="10" t="e">
        <f>IF(J38="합계",'(참고)일위대가상세'!L203,IF(J38="노무비",'(참고)일위대가상세'!J203+'(참고)일위대가상세'!L203+'(참고)일위대가상세'!N203,0))</f>
        <v>#REF!</v>
      </c>
      <c r="H38" s="10" t="e">
        <f>IF(J38="합계",'(참고)일위대가상세'!N203,IF(J38="경비",'(참고)일위대가상세'!J203+'(참고)일위대가상세'!L203+'(참고)일위대가상세'!N203,0))</f>
        <v>#REF!</v>
      </c>
      <c r="I38" s="10" t="e">
        <f t="shared" si="1"/>
        <v>#REF!</v>
      </c>
      <c r="J38" s="6" t="s">
        <v>647</v>
      </c>
      <c r="K38" s="6"/>
    </row>
    <row r="39" spans="1:11" ht="12" x14ac:dyDescent="0.2">
      <c r="A39" s="11" t="s">
        <v>718</v>
      </c>
      <c r="B39" s="6"/>
      <c r="C39" s="6" t="s">
        <v>351</v>
      </c>
      <c r="D39" s="6" t="s">
        <v>352</v>
      </c>
      <c r="E39" s="6" t="s">
        <v>48</v>
      </c>
      <c r="F39" s="10" t="e">
        <f>IF(J39="합계",'(참고)일위대가상세'!J211,IF(J39="재료비",'(참고)일위대가상세'!J211+'(참고)일위대가상세'!L211+'(참고)일위대가상세'!N211,0))</f>
        <v>#REF!</v>
      </c>
      <c r="G39" s="10" t="e">
        <f>IF(J39="합계",'(참고)일위대가상세'!L211,IF(J39="노무비",'(참고)일위대가상세'!J211+'(참고)일위대가상세'!L211+'(참고)일위대가상세'!N211,0))</f>
        <v>#REF!</v>
      </c>
      <c r="H39" s="10" t="e">
        <f>IF(J39="합계",'(참고)일위대가상세'!N211,IF(J39="경비",'(참고)일위대가상세'!J211+'(참고)일위대가상세'!L211+'(참고)일위대가상세'!N211,0))</f>
        <v>#REF!</v>
      </c>
      <c r="I39" s="10" t="e">
        <f t="shared" si="1"/>
        <v>#REF!</v>
      </c>
      <c r="J39" s="6" t="s">
        <v>647</v>
      </c>
      <c r="K39" s="6"/>
    </row>
    <row r="40" spans="1:11" ht="12" x14ac:dyDescent="0.2">
      <c r="A40" s="11" t="s">
        <v>719</v>
      </c>
      <c r="B40" s="6"/>
      <c r="C40" s="6" t="s">
        <v>351</v>
      </c>
      <c r="D40" s="6" t="s">
        <v>354</v>
      </c>
      <c r="E40" s="6" t="s">
        <v>48</v>
      </c>
      <c r="F40" s="10" t="e">
        <f>IF(J40="합계",'(참고)일위대가상세'!J219,IF(J40="재료비",'(참고)일위대가상세'!J219+'(참고)일위대가상세'!L219+'(참고)일위대가상세'!N219,0))</f>
        <v>#REF!</v>
      </c>
      <c r="G40" s="10" t="e">
        <f>IF(J40="합계",'(참고)일위대가상세'!L219,IF(J40="노무비",'(참고)일위대가상세'!J219+'(참고)일위대가상세'!L219+'(참고)일위대가상세'!N219,0))</f>
        <v>#REF!</v>
      </c>
      <c r="H40" s="10" t="e">
        <f>IF(J40="합계",'(참고)일위대가상세'!N219,IF(J40="경비",'(참고)일위대가상세'!J219+'(참고)일위대가상세'!L219+'(참고)일위대가상세'!N219,0))</f>
        <v>#REF!</v>
      </c>
      <c r="I40" s="10" t="e">
        <f t="shared" si="1"/>
        <v>#REF!</v>
      </c>
      <c r="J40" s="6" t="s">
        <v>647</v>
      </c>
      <c r="K40" s="6"/>
    </row>
    <row r="41" spans="1:11" ht="12" x14ac:dyDescent="0.2">
      <c r="A41" s="11" t="s">
        <v>720</v>
      </c>
      <c r="B41" s="6"/>
      <c r="C41" s="6" t="s">
        <v>351</v>
      </c>
      <c r="D41" s="6" t="s">
        <v>356</v>
      </c>
      <c r="E41" s="6" t="s">
        <v>48</v>
      </c>
      <c r="F41" s="10" t="e">
        <f>IF(J41="합계",'(참고)일위대가상세'!J227,IF(J41="재료비",'(참고)일위대가상세'!J227+'(참고)일위대가상세'!L227+'(참고)일위대가상세'!N227,0))</f>
        <v>#REF!</v>
      </c>
      <c r="G41" s="10" t="e">
        <f>IF(J41="합계",'(참고)일위대가상세'!L227,IF(J41="노무비",'(참고)일위대가상세'!J227+'(참고)일위대가상세'!L227+'(참고)일위대가상세'!N227,0))</f>
        <v>#REF!</v>
      </c>
      <c r="H41" s="10" t="e">
        <f>IF(J41="합계",'(참고)일위대가상세'!N227,IF(J41="경비",'(참고)일위대가상세'!J227+'(참고)일위대가상세'!L227+'(참고)일위대가상세'!N227,0))</f>
        <v>#REF!</v>
      </c>
      <c r="I41" s="10" t="e">
        <f t="shared" si="1"/>
        <v>#REF!</v>
      </c>
      <c r="J41" s="6" t="s">
        <v>647</v>
      </c>
      <c r="K41" s="6"/>
    </row>
    <row r="42" spans="1:11" ht="12" x14ac:dyDescent="0.2">
      <c r="A42" s="11" t="s">
        <v>721</v>
      </c>
      <c r="B42" s="6"/>
      <c r="C42" s="6" t="s">
        <v>351</v>
      </c>
      <c r="D42" s="6" t="s">
        <v>722</v>
      </c>
      <c r="E42" s="6" t="s">
        <v>48</v>
      </c>
      <c r="F42" s="10" t="e">
        <f>IF(J42="합계",'(참고)일위대가상세'!J235,IF(J42="재료비",'(참고)일위대가상세'!J235+'(참고)일위대가상세'!L235+'(참고)일위대가상세'!N235,0))</f>
        <v>#REF!</v>
      </c>
      <c r="G42" s="10" t="e">
        <f>IF(J42="합계",'(참고)일위대가상세'!L235,IF(J42="노무비",'(참고)일위대가상세'!J235+'(참고)일위대가상세'!L235+'(참고)일위대가상세'!N235,0))</f>
        <v>#REF!</v>
      </c>
      <c r="H42" s="10" t="e">
        <f>IF(J42="합계",'(참고)일위대가상세'!N235,IF(J42="경비",'(참고)일위대가상세'!J235+'(참고)일위대가상세'!L235+'(참고)일위대가상세'!N235,0))</f>
        <v>#REF!</v>
      </c>
      <c r="I42" s="10" t="e">
        <f t="shared" si="1"/>
        <v>#REF!</v>
      </c>
      <c r="J42" s="6" t="s">
        <v>647</v>
      </c>
      <c r="K42" s="6"/>
    </row>
    <row r="43" spans="1:11" ht="12" x14ac:dyDescent="0.2">
      <c r="A43" s="11" t="s">
        <v>723</v>
      </c>
      <c r="B43" s="6"/>
      <c r="C43" s="6" t="s">
        <v>351</v>
      </c>
      <c r="D43" s="6" t="s">
        <v>724</v>
      </c>
      <c r="E43" s="6" t="s">
        <v>48</v>
      </c>
      <c r="F43" s="10" t="e">
        <f>IF(J43="합계",'(참고)일위대가상세'!J243,IF(J43="재료비",'(참고)일위대가상세'!J243+'(참고)일위대가상세'!L243+'(참고)일위대가상세'!N243,0))</f>
        <v>#REF!</v>
      </c>
      <c r="G43" s="10" t="e">
        <f>IF(J43="합계",'(참고)일위대가상세'!L243,IF(J43="노무비",'(참고)일위대가상세'!J243+'(참고)일위대가상세'!L243+'(참고)일위대가상세'!N243,0))</f>
        <v>#REF!</v>
      </c>
      <c r="H43" s="10" t="e">
        <f>IF(J43="합계",'(참고)일위대가상세'!N243,IF(J43="경비",'(참고)일위대가상세'!J243+'(참고)일위대가상세'!L243+'(참고)일위대가상세'!N243,0))</f>
        <v>#REF!</v>
      </c>
      <c r="I43" s="10" t="e">
        <f t="shared" si="1"/>
        <v>#REF!</v>
      </c>
      <c r="J43" s="6" t="s">
        <v>647</v>
      </c>
      <c r="K43" s="6"/>
    </row>
    <row r="44" spans="1:11" ht="12" x14ac:dyDescent="0.2">
      <c r="A44" s="11" t="s">
        <v>725</v>
      </c>
      <c r="B44" s="6"/>
      <c r="C44" s="6" t="s">
        <v>351</v>
      </c>
      <c r="D44" s="6" t="s">
        <v>726</v>
      </c>
      <c r="E44" s="6" t="s">
        <v>48</v>
      </c>
      <c r="F44" s="10" t="e">
        <f>IF(J44="합계",'(참고)일위대가상세'!J251,IF(J44="재료비",'(참고)일위대가상세'!J251+'(참고)일위대가상세'!L251+'(참고)일위대가상세'!N251,0))</f>
        <v>#REF!</v>
      </c>
      <c r="G44" s="10" t="e">
        <f>IF(J44="합계",'(참고)일위대가상세'!L251,IF(J44="노무비",'(참고)일위대가상세'!J251+'(참고)일위대가상세'!L251+'(참고)일위대가상세'!N251,0))</f>
        <v>#REF!</v>
      </c>
      <c r="H44" s="10" t="e">
        <f>IF(J44="합계",'(참고)일위대가상세'!N251,IF(J44="경비",'(참고)일위대가상세'!J251+'(참고)일위대가상세'!L251+'(참고)일위대가상세'!N251,0))</f>
        <v>#REF!</v>
      </c>
      <c r="I44" s="10" t="e">
        <f t="shared" si="1"/>
        <v>#REF!</v>
      </c>
      <c r="J44" s="6" t="s">
        <v>647</v>
      </c>
      <c r="K44" s="6"/>
    </row>
    <row r="45" spans="1:11" ht="12" x14ac:dyDescent="0.2">
      <c r="A45" s="11" t="s">
        <v>727</v>
      </c>
      <c r="B45" s="6"/>
      <c r="C45" s="6" t="s">
        <v>351</v>
      </c>
      <c r="D45" s="6" t="s">
        <v>364</v>
      </c>
      <c r="E45" s="6" t="s">
        <v>48</v>
      </c>
      <c r="F45" s="10" t="e">
        <f>IF(J45="합계",'(참고)일위대가상세'!J259,IF(J45="재료비",'(참고)일위대가상세'!J259+'(참고)일위대가상세'!L259+'(참고)일위대가상세'!N259,0))</f>
        <v>#REF!</v>
      </c>
      <c r="G45" s="10" t="e">
        <f>IF(J45="합계",'(참고)일위대가상세'!L259,IF(J45="노무비",'(참고)일위대가상세'!J259+'(참고)일위대가상세'!L259+'(참고)일위대가상세'!N259,0))</f>
        <v>#REF!</v>
      </c>
      <c r="H45" s="10" t="e">
        <f>IF(J45="합계",'(참고)일위대가상세'!N259,IF(J45="경비",'(참고)일위대가상세'!J259+'(참고)일위대가상세'!L259+'(참고)일위대가상세'!N259,0))</f>
        <v>#REF!</v>
      </c>
      <c r="I45" s="10" t="e">
        <f t="shared" si="1"/>
        <v>#REF!</v>
      </c>
      <c r="J45" s="6" t="s">
        <v>647</v>
      </c>
      <c r="K45" s="6"/>
    </row>
    <row r="46" spans="1:11" ht="12" x14ac:dyDescent="0.2">
      <c r="A46" s="11" t="s">
        <v>728</v>
      </c>
      <c r="B46" s="6"/>
      <c r="C46" s="6" t="s">
        <v>351</v>
      </c>
      <c r="D46" s="6" t="s">
        <v>366</v>
      </c>
      <c r="E46" s="6" t="s">
        <v>48</v>
      </c>
      <c r="F46" s="10" t="e">
        <f>IF(J46="합계",'(참고)일위대가상세'!J267,IF(J46="재료비",'(참고)일위대가상세'!J267+'(참고)일위대가상세'!L267+'(참고)일위대가상세'!N267,0))</f>
        <v>#REF!</v>
      </c>
      <c r="G46" s="10" t="e">
        <f>IF(J46="합계",'(참고)일위대가상세'!L267,IF(J46="노무비",'(참고)일위대가상세'!J267+'(참고)일위대가상세'!L267+'(참고)일위대가상세'!N267,0))</f>
        <v>#REF!</v>
      </c>
      <c r="H46" s="10" t="e">
        <f>IF(J46="합계",'(참고)일위대가상세'!N267,IF(J46="경비",'(참고)일위대가상세'!J267+'(참고)일위대가상세'!L267+'(참고)일위대가상세'!N267,0))</f>
        <v>#REF!</v>
      </c>
      <c r="I46" s="10" t="e">
        <f t="shared" si="1"/>
        <v>#REF!</v>
      </c>
      <c r="J46" s="6" t="s">
        <v>647</v>
      </c>
      <c r="K46" s="6"/>
    </row>
    <row r="47" spans="1:11" ht="12" x14ac:dyDescent="0.2">
      <c r="A47" s="11" t="s">
        <v>729</v>
      </c>
      <c r="B47" s="6"/>
      <c r="C47" s="6" t="s">
        <v>351</v>
      </c>
      <c r="D47" s="6" t="s">
        <v>368</v>
      </c>
      <c r="E47" s="6" t="s">
        <v>48</v>
      </c>
      <c r="F47" s="10" t="e">
        <f>IF(J47="합계",'(참고)일위대가상세'!J275,IF(J47="재료비",'(참고)일위대가상세'!J275+'(참고)일위대가상세'!L275+'(참고)일위대가상세'!N275,0))</f>
        <v>#REF!</v>
      </c>
      <c r="G47" s="10" t="e">
        <f>IF(J47="합계",'(참고)일위대가상세'!L275,IF(J47="노무비",'(참고)일위대가상세'!J275+'(참고)일위대가상세'!L275+'(참고)일위대가상세'!N275,0))</f>
        <v>#REF!</v>
      </c>
      <c r="H47" s="10" t="e">
        <f>IF(J47="합계",'(참고)일위대가상세'!N275,IF(J47="경비",'(참고)일위대가상세'!J275+'(참고)일위대가상세'!L275+'(참고)일위대가상세'!N275,0))</f>
        <v>#REF!</v>
      </c>
      <c r="I47" s="10" t="e">
        <f t="shared" si="1"/>
        <v>#REF!</v>
      </c>
      <c r="J47" s="6" t="s">
        <v>647</v>
      </c>
      <c r="K47" s="6"/>
    </row>
    <row r="48" spans="1:11" ht="12" x14ac:dyDescent="0.2">
      <c r="A48" s="11" t="s">
        <v>730</v>
      </c>
      <c r="B48" s="6"/>
      <c r="C48" s="6" t="s">
        <v>351</v>
      </c>
      <c r="D48" s="6" t="s">
        <v>731</v>
      </c>
      <c r="E48" s="6" t="s">
        <v>48</v>
      </c>
      <c r="F48" s="10" t="e">
        <f>IF(J48="합계",'(참고)일위대가상세'!J283,IF(J48="재료비",'(참고)일위대가상세'!J283+'(참고)일위대가상세'!L283+'(참고)일위대가상세'!N283,0))</f>
        <v>#REF!</v>
      </c>
      <c r="G48" s="10" t="e">
        <f>IF(J48="합계",'(참고)일위대가상세'!L283,IF(J48="노무비",'(참고)일위대가상세'!J283+'(참고)일위대가상세'!L283+'(참고)일위대가상세'!N283,0))</f>
        <v>#REF!</v>
      </c>
      <c r="H48" s="10" t="e">
        <f>IF(J48="합계",'(참고)일위대가상세'!N283,IF(J48="경비",'(참고)일위대가상세'!J283+'(참고)일위대가상세'!L283+'(참고)일위대가상세'!N283,0))</f>
        <v>#REF!</v>
      </c>
      <c r="I48" s="10" t="e">
        <f t="shared" si="1"/>
        <v>#REF!</v>
      </c>
      <c r="J48" s="6" t="s">
        <v>647</v>
      </c>
      <c r="K48" s="6"/>
    </row>
    <row r="49" spans="1:11" ht="12" x14ac:dyDescent="0.2">
      <c r="A49" s="11" t="s">
        <v>732</v>
      </c>
      <c r="B49" s="6"/>
      <c r="C49" s="6" t="s">
        <v>351</v>
      </c>
      <c r="D49" s="6" t="s">
        <v>733</v>
      </c>
      <c r="E49" s="6" t="s">
        <v>48</v>
      </c>
      <c r="F49" s="10" t="e">
        <f>IF(J49="합계",'(참고)일위대가상세'!J291,IF(J49="재료비",'(참고)일위대가상세'!J291+'(참고)일위대가상세'!L291+'(참고)일위대가상세'!N291,0))</f>
        <v>#REF!</v>
      </c>
      <c r="G49" s="10" t="e">
        <f>IF(J49="합계",'(참고)일위대가상세'!L291,IF(J49="노무비",'(참고)일위대가상세'!J291+'(참고)일위대가상세'!L291+'(참고)일위대가상세'!N291,0))</f>
        <v>#REF!</v>
      </c>
      <c r="H49" s="10" t="e">
        <f>IF(J49="합계",'(참고)일위대가상세'!N291,IF(J49="경비",'(참고)일위대가상세'!J291+'(참고)일위대가상세'!L291+'(참고)일위대가상세'!N291,0))</f>
        <v>#REF!</v>
      </c>
      <c r="I49" s="10" t="e">
        <f t="shared" si="1"/>
        <v>#REF!</v>
      </c>
      <c r="J49" s="6" t="s">
        <v>647</v>
      </c>
      <c r="K49" s="6"/>
    </row>
    <row r="50" spans="1:11" ht="12" x14ac:dyDescent="0.2">
      <c r="A50" s="11" t="s">
        <v>734</v>
      </c>
      <c r="B50" s="6"/>
      <c r="C50" s="6" t="s">
        <v>351</v>
      </c>
      <c r="D50" s="6" t="s">
        <v>735</v>
      </c>
      <c r="E50" s="6" t="s">
        <v>48</v>
      </c>
      <c r="F50" s="10" t="e">
        <f>IF(J50="합계",'(참고)일위대가상세'!J299,IF(J50="재료비",'(참고)일위대가상세'!J299+'(참고)일위대가상세'!L299+'(참고)일위대가상세'!N299,0))</f>
        <v>#REF!</v>
      </c>
      <c r="G50" s="10" t="e">
        <f>IF(J50="합계",'(참고)일위대가상세'!L299,IF(J50="노무비",'(참고)일위대가상세'!J299+'(참고)일위대가상세'!L299+'(참고)일위대가상세'!N299,0))</f>
        <v>#REF!</v>
      </c>
      <c r="H50" s="10" t="e">
        <f>IF(J50="합계",'(참고)일위대가상세'!N299,IF(J50="경비",'(참고)일위대가상세'!J299+'(참고)일위대가상세'!L299+'(참고)일위대가상세'!N299,0))</f>
        <v>#REF!</v>
      </c>
      <c r="I50" s="10" t="e">
        <f t="shared" si="1"/>
        <v>#REF!</v>
      </c>
      <c r="J50" s="6" t="s">
        <v>647</v>
      </c>
      <c r="K50" s="6"/>
    </row>
    <row r="51" spans="1:11" ht="12" x14ac:dyDescent="0.2">
      <c r="A51" s="11" t="s">
        <v>736</v>
      </c>
      <c r="B51" s="6"/>
      <c r="C51" s="6" t="s">
        <v>351</v>
      </c>
      <c r="D51" s="6" t="s">
        <v>376</v>
      </c>
      <c r="E51" s="6" t="s">
        <v>48</v>
      </c>
      <c r="F51" s="10" t="e">
        <f>IF(J51="합계",'(참고)일위대가상세'!J307,IF(J51="재료비",'(참고)일위대가상세'!J307+'(참고)일위대가상세'!L307+'(참고)일위대가상세'!N307,0))</f>
        <v>#REF!</v>
      </c>
      <c r="G51" s="10" t="e">
        <f>IF(J51="합계",'(참고)일위대가상세'!L307,IF(J51="노무비",'(참고)일위대가상세'!J307+'(참고)일위대가상세'!L307+'(참고)일위대가상세'!N307,0))</f>
        <v>#REF!</v>
      </c>
      <c r="H51" s="10" t="e">
        <f>IF(J51="합계",'(참고)일위대가상세'!N307,IF(J51="경비",'(참고)일위대가상세'!J307+'(참고)일위대가상세'!L307+'(참고)일위대가상세'!N307,0))</f>
        <v>#REF!</v>
      </c>
      <c r="I51" s="10" t="e">
        <f t="shared" si="1"/>
        <v>#REF!</v>
      </c>
      <c r="J51" s="6" t="s">
        <v>647</v>
      </c>
      <c r="K51" s="6"/>
    </row>
    <row r="52" spans="1:11" ht="12" x14ac:dyDescent="0.2">
      <c r="A52" s="11" t="s">
        <v>737</v>
      </c>
      <c r="B52" s="6"/>
      <c r="C52" s="6" t="s">
        <v>351</v>
      </c>
      <c r="D52" s="6" t="s">
        <v>378</v>
      </c>
      <c r="E52" s="6" t="s">
        <v>48</v>
      </c>
      <c r="F52" s="10" t="e">
        <f>IF(J52="합계",'(참고)일위대가상세'!J315,IF(J52="재료비",'(참고)일위대가상세'!J315+'(참고)일위대가상세'!L315+'(참고)일위대가상세'!N315,0))</f>
        <v>#REF!</v>
      </c>
      <c r="G52" s="10" t="e">
        <f>IF(J52="합계",'(참고)일위대가상세'!L315,IF(J52="노무비",'(참고)일위대가상세'!J315+'(참고)일위대가상세'!L315+'(참고)일위대가상세'!N315,0))</f>
        <v>#REF!</v>
      </c>
      <c r="H52" s="10" t="e">
        <f>IF(J52="합계",'(참고)일위대가상세'!N315,IF(J52="경비",'(참고)일위대가상세'!J315+'(참고)일위대가상세'!L315+'(참고)일위대가상세'!N315,0))</f>
        <v>#REF!</v>
      </c>
      <c r="I52" s="10" t="e">
        <f t="shared" si="1"/>
        <v>#REF!</v>
      </c>
      <c r="J52" s="6" t="s">
        <v>647</v>
      </c>
      <c r="K52" s="6"/>
    </row>
    <row r="53" spans="1:11" ht="12" x14ac:dyDescent="0.2">
      <c r="A53" s="11" t="s">
        <v>738</v>
      </c>
      <c r="B53" s="6"/>
      <c r="C53" s="6" t="s">
        <v>351</v>
      </c>
      <c r="D53" s="6" t="s">
        <v>380</v>
      </c>
      <c r="E53" s="6" t="s">
        <v>48</v>
      </c>
      <c r="F53" s="10" t="e">
        <f>IF(J53="합계",'(참고)일위대가상세'!J323,IF(J53="재료비",'(참고)일위대가상세'!J323+'(참고)일위대가상세'!L323+'(참고)일위대가상세'!N323,0))</f>
        <v>#REF!</v>
      </c>
      <c r="G53" s="10" t="e">
        <f>IF(J53="합계",'(참고)일위대가상세'!L323,IF(J53="노무비",'(참고)일위대가상세'!J323+'(참고)일위대가상세'!L323+'(참고)일위대가상세'!N323,0))</f>
        <v>#REF!</v>
      </c>
      <c r="H53" s="10" t="e">
        <f>IF(J53="합계",'(참고)일위대가상세'!N323,IF(J53="경비",'(참고)일위대가상세'!J323+'(참고)일위대가상세'!L323+'(참고)일위대가상세'!N323,0))</f>
        <v>#REF!</v>
      </c>
      <c r="I53" s="10" t="e">
        <f t="shared" si="1"/>
        <v>#REF!</v>
      </c>
      <c r="J53" s="6" t="s">
        <v>647</v>
      </c>
      <c r="K53" s="6"/>
    </row>
    <row r="54" spans="1:11" ht="12" x14ac:dyDescent="0.2">
      <c r="A54" s="11" t="s">
        <v>739</v>
      </c>
      <c r="B54" s="6"/>
      <c r="C54" s="6" t="s">
        <v>351</v>
      </c>
      <c r="D54" s="6" t="s">
        <v>740</v>
      </c>
      <c r="E54" s="6" t="s">
        <v>48</v>
      </c>
      <c r="F54" s="10" t="e">
        <f>IF(J54="합계",'(참고)일위대가상세'!J331,IF(J54="재료비",'(참고)일위대가상세'!J331+'(참고)일위대가상세'!L331+'(참고)일위대가상세'!N331,0))</f>
        <v>#REF!</v>
      </c>
      <c r="G54" s="10" t="e">
        <f>IF(J54="합계",'(참고)일위대가상세'!L331,IF(J54="노무비",'(참고)일위대가상세'!J331+'(참고)일위대가상세'!L331+'(참고)일위대가상세'!N331,0))</f>
        <v>#REF!</v>
      </c>
      <c r="H54" s="10" t="e">
        <f>IF(J54="합계",'(참고)일위대가상세'!N331,IF(J54="경비",'(참고)일위대가상세'!J331+'(참고)일위대가상세'!L331+'(참고)일위대가상세'!N331,0))</f>
        <v>#REF!</v>
      </c>
      <c r="I54" s="10" t="e">
        <f t="shared" si="1"/>
        <v>#REF!</v>
      </c>
      <c r="J54" s="6" t="s">
        <v>647</v>
      </c>
      <c r="K54" s="6"/>
    </row>
    <row r="55" spans="1:11" ht="12" x14ac:dyDescent="0.2">
      <c r="A55" s="11" t="s">
        <v>741</v>
      </c>
      <c r="B55" s="6"/>
      <c r="C55" s="6" t="s">
        <v>351</v>
      </c>
      <c r="D55" s="6" t="s">
        <v>742</v>
      </c>
      <c r="E55" s="6" t="s">
        <v>48</v>
      </c>
      <c r="F55" s="10" t="e">
        <f>IF(J55="합계",'(참고)일위대가상세'!J339,IF(J55="재료비",'(참고)일위대가상세'!J339+'(참고)일위대가상세'!L339+'(참고)일위대가상세'!N339,0))</f>
        <v>#REF!</v>
      </c>
      <c r="G55" s="10" t="e">
        <f>IF(J55="합계",'(참고)일위대가상세'!L339,IF(J55="노무비",'(참고)일위대가상세'!J339+'(참고)일위대가상세'!L339+'(참고)일위대가상세'!N339,0))</f>
        <v>#REF!</v>
      </c>
      <c r="H55" s="10" t="e">
        <f>IF(J55="합계",'(참고)일위대가상세'!N339,IF(J55="경비",'(참고)일위대가상세'!J339+'(참고)일위대가상세'!L339+'(참고)일위대가상세'!N339,0))</f>
        <v>#REF!</v>
      </c>
      <c r="I55" s="10" t="e">
        <f t="shared" si="1"/>
        <v>#REF!</v>
      </c>
      <c r="J55" s="6" t="s">
        <v>647</v>
      </c>
      <c r="K55" s="6"/>
    </row>
    <row r="56" spans="1:11" ht="12" x14ac:dyDescent="0.2">
      <c r="A56" s="11" t="s">
        <v>743</v>
      </c>
      <c r="B56" s="6"/>
      <c r="C56" s="6" t="s">
        <v>351</v>
      </c>
      <c r="D56" s="6" t="s">
        <v>744</v>
      </c>
      <c r="E56" s="6" t="s">
        <v>48</v>
      </c>
      <c r="F56" s="10" t="e">
        <f>IF(J56="합계",'(참고)일위대가상세'!J347,IF(J56="재료비",'(참고)일위대가상세'!J347+'(참고)일위대가상세'!L347+'(참고)일위대가상세'!N347,0))</f>
        <v>#REF!</v>
      </c>
      <c r="G56" s="10" t="e">
        <f>IF(J56="합계",'(참고)일위대가상세'!L347,IF(J56="노무비",'(참고)일위대가상세'!J347+'(참고)일위대가상세'!L347+'(참고)일위대가상세'!N347,0))</f>
        <v>#REF!</v>
      </c>
      <c r="H56" s="10" t="e">
        <f>IF(J56="합계",'(참고)일위대가상세'!N347,IF(J56="경비",'(참고)일위대가상세'!J347+'(참고)일위대가상세'!L347+'(참고)일위대가상세'!N347,0))</f>
        <v>#REF!</v>
      </c>
      <c r="I56" s="10" t="e">
        <f t="shared" si="1"/>
        <v>#REF!</v>
      </c>
      <c r="J56" s="6" t="s">
        <v>647</v>
      </c>
      <c r="K56" s="6"/>
    </row>
    <row r="57" spans="1:11" ht="12" x14ac:dyDescent="0.2">
      <c r="A57" s="11" t="s">
        <v>745</v>
      </c>
      <c r="B57" s="6"/>
      <c r="C57" s="6" t="s">
        <v>351</v>
      </c>
      <c r="D57" s="6" t="s">
        <v>388</v>
      </c>
      <c r="E57" s="6" t="s">
        <v>48</v>
      </c>
      <c r="F57" s="10" t="e">
        <f>IF(J57="합계",'(참고)일위대가상세'!J355,IF(J57="재료비",'(참고)일위대가상세'!J355+'(참고)일위대가상세'!L355+'(참고)일위대가상세'!N355,0))</f>
        <v>#REF!</v>
      </c>
      <c r="G57" s="10" t="e">
        <f>IF(J57="합계",'(참고)일위대가상세'!L355,IF(J57="노무비",'(참고)일위대가상세'!J355+'(참고)일위대가상세'!L355+'(참고)일위대가상세'!N355,0))</f>
        <v>#REF!</v>
      </c>
      <c r="H57" s="10" t="e">
        <f>IF(J57="합계",'(참고)일위대가상세'!N355,IF(J57="경비",'(참고)일위대가상세'!J355+'(참고)일위대가상세'!L355+'(참고)일위대가상세'!N355,0))</f>
        <v>#REF!</v>
      </c>
      <c r="I57" s="10" t="e">
        <f t="shared" si="1"/>
        <v>#REF!</v>
      </c>
      <c r="J57" s="6" t="s">
        <v>647</v>
      </c>
      <c r="K57" s="6"/>
    </row>
    <row r="58" spans="1:11" ht="12" x14ac:dyDescent="0.2">
      <c r="A58" s="11" t="s">
        <v>746</v>
      </c>
      <c r="B58" s="6"/>
      <c r="C58" s="6" t="s">
        <v>351</v>
      </c>
      <c r="D58" s="6" t="s">
        <v>390</v>
      </c>
      <c r="E58" s="6" t="s">
        <v>48</v>
      </c>
      <c r="F58" s="10" t="e">
        <f>IF(J58="합계",'(참고)일위대가상세'!J363,IF(J58="재료비",'(참고)일위대가상세'!J363+'(참고)일위대가상세'!L363+'(참고)일위대가상세'!N363,0))</f>
        <v>#REF!</v>
      </c>
      <c r="G58" s="10" t="e">
        <f>IF(J58="합계",'(참고)일위대가상세'!L363,IF(J58="노무비",'(참고)일위대가상세'!J363+'(참고)일위대가상세'!L363+'(참고)일위대가상세'!N363,0))</f>
        <v>#REF!</v>
      </c>
      <c r="H58" s="10" t="e">
        <f>IF(J58="합계",'(참고)일위대가상세'!N363,IF(J58="경비",'(참고)일위대가상세'!J363+'(참고)일위대가상세'!L363+'(참고)일위대가상세'!N363,0))</f>
        <v>#REF!</v>
      </c>
      <c r="I58" s="10" t="e">
        <f t="shared" si="1"/>
        <v>#REF!</v>
      </c>
      <c r="J58" s="6" t="s">
        <v>647</v>
      </c>
      <c r="K58" s="6"/>
    </row>
    <row r="59" spans="1:11" ht="12" x14ac:dyDescent="0.2">
      <c r="A59" s="11" t="s">
        <v>747</v>
      </c>
      <c r="B59" s="6"/>
      <c r="C59" s="6" t="s">
        <v>351</v>
      </c>
      <c r="D59" s="6" t="s">
        <v>392</v>
      </c>
      <c r="E59" s="6" t="s">
        <v>48</v>
      </c>
      <c r="F59" s="10" t="e">
        <f>IF(J59="합계",'(참고)일위대가상세'!J371,IF(J59="재료비",'(참고)일위대가상세'!J371+'(참고)일위대가상세'!L371+'(참고)일위대가상세'!N371,0))</f>
        <v>#REF!</v>
      </c>
      <c r="G59" s="10" t="e">
        <f>IF(J59="합계",'(참고)일위대가상세'!L371,IF(J59="노무비",'(참고)일위대가상세'!J371+'(참고)일위대가상세'!L371+'(참고)일위대가상세'!N371,0))</f>
        <v>#REF!</v>
      </c>
      <c r="H59" s="10" t="e">
        <f>IF(J59="합계",'(참고)일위대가상세'!N371,IF(J59="경비",'(참고)일위대가상세'!J371+'(참고)일위대가상세'!L371+'(참고)일위대가상세'!N371,0))</f>
        <v>#REF!</v>
      </c>
      <c r="I59" s="10" t="e">
        <f t="shared" si="1"/>
        <v>#REF!</v>
      </c>
      <c r="J59" s="6" t="s">
        <v>647</v>
      </c>
      <c r="K59" s="6"/>
    </row>
    <row r="60" spans="1:11" ht="12" x14ac:dyDescent="0.2">
      <c r="A60" s="11" t="s">
        <v>748</v>
      </c>
      <c r="B60" s="6"/>
      <c r="C60" s="6" t="s">
        <v>351</v>
      </c>
      <c r="D60" s="6" t="s">
        <v>749</v>
      </c>
      <c r="E60" s="6" t="s">
        <v>48</v>
      </c>
      <c r="F60" s="10" t="e">
        <f>IF(J60="합계",'(참고)일위대가상세'!J379,IF(J60="재료비",'(참고)일위대가상세'!J379+'(참고)일위대가상세'!L379+'(참고)일위대가상세'!N379,0))</f>
        <v>#REF!</v>
      </c>
      <c r="G60" s="10" t="e">
        <f>IF(J60="합계",'(참고)일위대가상세'!L379,IF(J60="노무비",'(참고)일위대가상세'!J379+'(참고)일위대가상세'!L379+'(참고)일위대가상세'!N379,0))</f>
        <v>#REF!</v>
      </c>
      <c r="H60" s="10" t="e">
        <f>IF(J60="합계",'(참고)일위대가상세'!N379,IF(J60="경비",'(참고)일위대가상세'!J379+'(참고)일위대가상세'!L379+'(참고)일위대가상세'!N379,0))</f>
        <v>#REF!</v>
      </c>
      <c r="I60" s="10" t="e">
        <f t="shared" si="1"/>
        <v>#REF!</v>
      </c>
      <c r="J60" s="6" t="s">
        <v>647</v>
      </c>
      <c r="K60" s="6"/>
    </row>
    <row r="61" spans="1:11" ht="12" x14ac:dyDescent="0.2">
      <c r="A61" s="11" t="s">
        <v>750</v>
      </c>
      <c r="B61" s="6"/>
      <c r="C61" s="6" t="s">
        <v>351</v>
      </c>
      <c r="D61" s="6" t="s">
        <v>751</v>
      </c>
      <c r="E61" s="6" t="s">
        <v>48</v>
      </c>
      <c r="F61" s="10" t="e">
        <f>IF(J61="합계",'(참고)일위대가상세'!J387,IF(J61="재료비",'(참고)일위대가상세'!J387+'(참고)일위대가상세'!L387+'(참고)일위대가상세'!N387,0))</f>
        <v>#REF!</v>
      </c>
      <c r="G61" s="10" t="e">
        <f>IF(J61="합계",'(참고)일위대가상세'!L387,IF(J61="노무비",'(참고)일위대가상세'!J387+'(참고)일위대가상세'!L387+'(참고)일위대가상세'!N387,0))</f>
        <v>#REF!</v>
      </c>
      <c r="H61" s="10" t="e">
        <f>IF(J61="합계",'(참고)일위대가상세'!N387,IF(J61="경비",'(참고)일위대가상세'!J387+'(참고)일위대가상세'!L387+'(참고)일위대가상세'!N387,0))</f>
        <v>#REF!</v>
      </c>
      <c r="I61" s="10" t="e">
        <f t="shared" si="1"/>
        <v>#REF!</v>
      </c>
      <c r="J61" s="6" t="s">
        <v>647</v>
      </c>
      <c r="K61" s="6"/>
    </row>
    <row r="62" spans="1:11" ht="12" x14ac:dyDescent="0.2">
      <c r="A62" s="11" t="s">
        <v>752</v>
      </c>
      <c r="B62" s="6"/>
      <c r="C62" s="6" t="s">
        <v>351</v>
      </c>
      <c r="D62" s="6" t="s">
        <v>753</v>
      </c>
      <c r="E62" s="6" t="s">
        <v>48</v>
      </c>
      <c r="F62" s="10" t="e">
        <f>IF(J62="합계",'(참고)일위대가상세'!J395,IF(J62="재료비",'(참고)일위대가상세'!J395+'(참고)일위대가상세'!L395+'(참고)일위대가상세'!N395,0))</f>
        <v>#REF!</v>
      </c>
      <c r="G62" s="10" t="e">
        <f>IF(J62="합계",'(참고)일위대가상세'!L395,IF(J62="노무비",'(참고)일위대가상세'!J395+'(참고)일위대가상세'!L395+'(참고)일위대가상세'!N395,0))</f>
        <v>#REF!</v>
      </c>
      <c r="H62" s="10" t="e">
        <f>IF(J62="합계",'(참고)일위대가상세'!N395,IF(J62="경비",'(참고)일위대가상세'!J395+'(참고)일위대가상세'!L395+'(참고)일위대가상세'!N395,0))</f>
        <v>#REF!</v>
      </c>
      <c r="I62" s="10" t="e">
        <f t="shared" si="1"/>
        <v>#REF!</v>
      </c>
      <c r="J62" s="6" t="s">
        <v>647</v>
      </c>
      <c r="K62" s="6"/>
    </row>
    <row r="63" spans="1:11" ht="12" x14ac:dyDescent="0.2">
      <c r="A63" s="11" t="s">
        <v>754</v>
      </c>
      <c r="B63" s="6"/>
      <c r="C63" s="6" t="s">
        <v>351</v>
      </c>
      <c r="D63" s="6" t="s">
        <v>400</v>
      </c>
      <c r="E63" s="6" t="s">
        <v>48</v>
      </c>
      <c r="F63" s="10" t="e">
        <f>IF(J63="합계",'(참고)일위대가상세'!J403,IF(J63="재료비",'(참고)일위대가상세'!J403+'(참고)일위대가상세'!L403+'(참고)일위대가상세'!N403,0))</f>
        <v>#REF!</v>
      </c>
      <c r="G63" s="10" t="e">
        <f>IF(J63="합계",'(참고)일위대가상세'!L403,IF(J63="노무비",'(참고)일위대가상세'!J403+'(참고)일위대가상세'!L403+'(참고)일위대가상세'!N403,0))</f>
        <v>#REF!</v>
      </c>
      <c r="H63" s="10" t="e">
        <f>IF(J63="합계",'(참고)일위대가상세'!N403,IF(J63="경비",'(참고)일위대가상세'!J403+'(참고)일위대가상세'!L403+'(참고)일위대가상세'!N403,0))</f>
        <v>#REF!</v>
      </c>
      <c r="I63" s="10" t="e">
        <f t="shared" si="1"/>
        <v>#REF!</v>
      </c>
      <c r="J63" s="6" t="s">
        <v>647</v>
      </c>
      <c r="K63" s="6"/>
    </row>
    <row r="64" spans="1:11" ht="12" x14ac:dyDescent="0.2">
      <c r="A64" s="11" t="s">
        <v>755</v>
      </c>
      <c r="B64" s="6"/>
      <c r="C64" s="6" t="s">
        <v>351</v>
      </c>
      <c r="D64" s="6" t="s">
        <v>402</v>
      </c>
      <c r="E64" s="6" t="s">
        <v>48</v>
      </c>
      <c r="F64" s="10" t="e">
        <f>IF(J64="합계",'(참고)일위대가상세'!J411,IF(J64="재료비",'(참고)일위대가상세'!J411+'(참고)일위대가상세'!L411+'(참고)일위대가상세'!N411,0))</f>
        <v>#REF!</v>
      </c>
      <c r="G64" s="10" t="e">
        <f>IF(J64="합계",'(참고)일위대가상세'!L411,IF(J64="노무비",'(참고)일위대가상세'!J411+'(참고)일위대가상세'!L411+'(참고)일위대가상세'!N411,0))</f>
        <v>#REF!</v>
      </c>
      <c r="H64" s="10" t="e">
        <f>IF(J64="합계",'(참고)일위대가상세'!N411,IF(J64="경비",'(참고)일위대가상세'!J411+'(참고)일위대가상세'!L411+'(참고)일위대가상세'!N411,0))</f>
        <v>#REF!</v>
      </c>
      <c r="I64" s="10" t="e">
        <f t="shared" si="1"/>
        <v>#REF!</v>
      </c>
      <c r="J64" s="6" t="s">
        <v>647</v>
      </c>
      <c r="K64" s="6"/>
    </row>
    <row r="65" spans="1:11" ht="12" x14ac:dyDescent="0.2">
      <c r="A65" s="11" t="s">
        <v>756</v>
      </c>
      <c r="B65" s="6"/>
      <c r="C65" s="6" t="s">
        <v>351</v>
      </c>
      <c r="D65" s="6" t="s">
        <v>404</v>
      </c>
      <c r="E65" s="6" t="s">
        <v>48</v>
      </c>
      <c r="F65" s="10" t="e">
        <f>IF(J65="합계",'(참고)일위대가상세'!J419,IF(J65="재료비",'(참고)일위대가상세'!J419+'(참고)일위대가상세'!L419+'(참고)일위대가상세'!N419,0))</f>
        <v>#REF!</v>
      </c>
      <c r="G65" s="10" t="e">
        <f>IF(J65="합계",'(참고)일위대가상세'!L419,IF(J65="노무비",'(참고)일위대가상세'!J419+'(참고)일위대가상세'!L419+'(참고)일위대가상세'!N419,0))</f>
        <v>#REF!</v>
      </c>
      <c r="H65" s="10" t="e">
        <f>IF(J65="합계",'(참고)일위대가상세'!N419,IF(J65="경비",'(참고)일위대가상세'!J419+'(참고)일위대가상세'!L419+'(참고)일위대가상세'!N419,0))</f>
        <v>#REF!</v>
      </c>
      <c r="I65" s="10" t="e">
        <f t="shared" si="1"/>
        <v>#REF!</v>
      </c>
      <c r="J65" s="6" t="s">
        <v>647</v>
      </c>
      <c r="K65" s="6"/>
    </row>
    <row r="66" spans="1:11" ht="12" x14ac:dyDescent="0.2">
      <c r="A66" s="11" t="s">
        <v>757</v>
      </c>
      <c r="B66" s="6"/>
      <c r="C66" s="6" t="s">
        <v>351</v>
      </c>
      <c r="D66" s="6" t="s">
        <v>758</v>
      </c>
      <c r="E66" s="6" t="s">
        <v>48</v>
      </c>
      <c r="F66" s="10" t="e">
        <f>IF(J66="합계",'(참고)일위대가상세'!J427,IF(J66="재료비",'(참고)일위대가상세'!J427+'(참고)일위대가상세'!L427+'(참고)일위대가상세'!N427,0))</f>
        <v>#REF!</v>
      </c>
      <c r="G66" s="10" t="e">
        <f>IF(J66="합계",'(참고)일위대가상세'!L427,IF(J66="노무비",'(참고)일위대가상세'!J427+'(참고)일위대가상세'!L427+'(참고)일위대가상세'!N427,0))</f>
        <v>#REF!</v>
      </c>
      <c r="H66" s="10" t="e">
        <f>IF(J66="합계",'(참고)일위대가상세'!N427,IF(J66="경비",'(참고)일위대가상세'!J427+'(참고)일위대가상세'!L427+'(참고)일위대가상세'!N427,0))</f>
        <v>#REF!</v>
      </c>
      <c r="I66" s="10" t="e">
        <f t="shared" si="1"/>
        <v>#REF!</v>
      </c>
      <c r="J66" s="6" t="s">
        <v>647</v>
      </c>
      <c r="K66" s="6"/>
    </row>
    <row r="67" spans="1:11" ht="12" x14ac:dyDescent="0.2">
      <c r="A67" s="11" t="s">
        <v>759</v>
      </c>
      <c r="B67" s="6"/>
      <c r="C67" s="6" t="s">
        <v>351</v>
      </c>
      <c r="D67" s="6" t="s">
        <v>760</v>
      </c>
      <c r="E67" s="6" t="s">
        <v>48</v>
      </c>
      <c r="F67" s="10" t="e">
        <f>IF(J67="합계",'(참고)일위대가상세'!J435,IF(J67="재료비",'(참고)일위대가상세'!J435+'(참고)일위대가상세'!L435+'(참고)일위대가상세'!N435,0))</f>
        <v>#REF!</v>
      </c>
      <c r="G67" s="10" t="e">
        <f>IF(J67="합계",'(참고)일위대가상세'!L435,IF(J67="노무비",'(참고)일위대가상세'!J435+'(참고)일위대가상세'!L435+'(참고)일위대가상세'!N435,0))</f>
        <v>#REF!</v>
      </c>
      <c r="H67" s="10" t="e">
        <f>IF(J67="합계",'(참고)일위대가상세'!N435,IF(J67="경비",'(참고)일위대가상세'!J435+'(참고)일위대가상세'!L435+'(참고)일위대가상세'!N435,0))</f>
        <v>#REF!</v>
      </c>
      <c r="I67" s="10" t="e">
        <f t="shared" si="1"/>
        <v>#REF!</v>
      </c>
      <c r="J67" s="6" t="s">
        <v>647</v>
      </c>
      <c r="K67" s="6"/>
    </row>
    <row r="68" spans="1:11" ht="12" x14ac:dyDescent="0.2">
      <c r="A68" s="11" t="s">
        <v>761</v>
      </c>
      <c r="B68" s="6"/>
      <c r="C68" s="6" t="s">
        <v>351</v>
      </c>
      <c r="D68" s="6" t="s">
        <v>762</v>
      </c>
      <c r="E68" s="6" t="s">
        <v>48</v>
      </c>
      <c r="F68" s="10" t="e">
        <f>IF(J68="합계",'(참고)일위대가상세'!J443,IF(J68="재료비",'(참고)일위대가상세'!J443+'(참고)일위대가상세'!L443+'(참고)일위대가상세'!N443,0))</f>
        <v>#REF!</v>
      </c>
      <c r="G68" s="10" t="e">
        <f>IF(J68="합계",'(참고)일위대가상세'!L443,IF(J68="노무비",'(참고)일위대가상세'!J443+'(참고)일위대가상세'!L443+'(참고)일위대가상세'!N443,0))</f>
        <v>#REF!</v>
      </c>
      <c r="H68" s="10" t="e">
        <f>IF(J68="합계",'(참고)일위대가상세'!N443,IF(J68="경비",'(참고)일위대가상세'!J443+'(참고)일위대가상세'!L443+'(참고)일위대가상세'!N443,0))</f>
        <v>#REF!</v>
      </c>
      <c r="I68" s="10" t="e">
        <f t="shared" ref="I68:I99" si="2">F68+G68+H68</f>
        <v>#REF!</v>
      </c>
      <c r="J68" s="6" t="s">
        <v>647</v>
      </c>
      <c r="K68" s="6"/>
    </row>
    <row r="69" spans="1:11" ht="12" x14ac:dyDescent="0.2">
      <c r="A69" s="11" t="s">
        <v>763</v>
      </c>
      <c r="B69" s="6"/>
      <c r="C69" s="6" t="s">
        <v>351</v>
      </c>
      <c r="D69" s="6" t="s">
        <v>412</v>
      </c>
      <c r="E69" s="6" t="s">
        <v>48</v>
      </c>
      <c r="F69" s="10" t="e">
        <f>IF(J69="합계",'(참고)일위대가상세'!J451,IF(J69="재료비",'(참고)일위대가상세'!J451+'(참고)일위대가상세'!L451+'(참고)일위대가상세'!N451,0))</f>
        <v>#REF!</v>
      </c>
      <c r="G69" s="10" t="e">
        <f>IF(J69="합계",'(참고)일위대가상세'!L451,IF(J69="노무비",'(참고)일위대가상세'!J451+'(참고)일위대가상세'!L451+'(참고)일위대가상세'!N451,0))</f>
        <v>#REF!</v>
      </c>
      <c r="H69" s="10" t="e">
        <f>IF(J69="합계",'(참고)일위대가상세'!N451,IF(J69="경비",'(참고)일위대가상세'!J451+'(참고)일위대가상세'!L451+'(참고)일위대가상세'!N451,0))</f>
        <v>#REF!</v>
      </c>
      <c r="I69" s="10" t="e">
        <f t="shared" si="2"/>
        <v>#REF!</v>
      </c>
      <c r="J69" s="6" t="s">
        <v>647</v>
      </c>
      <c r="K69" s="6"/>
    </row>
    <row r="70" spans="1:11" ht="12" x14ac:dyDescent="0.2">
      <c r="A70" s="11" t="s">
        <v>764</v>
      </c>
      <c r="B70" s="6"/>
      <c r="C70" s="6" t="s">
        <v>351</v>
      </c>
      <c r="D70" s="6" t="s">
        <v>414</v>
      </c>
      <c r="E70" s="6" t="s">
        <v>48</v>
      </c>
      <c r="F70" s="10" t="e">
        <f>IF(J70="합계",'(참고)일위대가상세'!J459,IF(J70="재료비",'(참고)일위대가상세'!J459+'(참고)일위대가상세'!L459+'(참고)일위대가상세'!N459,0))</f>
        <v>#REF!</v>
      </c>
      <c r="G70" s="10" t="e">
        <f>IF(J70="합계",'(참고)일위대가상세'!L459,IF(J70="노무비",'(참고)일위대가상세'!J459+'(참고)일위대가상세'!L459+'(참고)일위대가상세'!N459,0))</f>
        <v>#REF!</v>
      </c>
      <c r="H70" s="10" t="e">
        <f>IF(J70="합계",'(참고)일위대가상세'!N459,IF(J70="경비",'(참고)일위대가상세'!J459+'(참고)일위대가상세'!L459+'(참고)일위대가상세'!N459,0))</f>
        <v>#REF!</v>
      </c>
      <c r="I70" s="10" t="e">
        <f t="shared" si="2"/>
        <v>#REF!</v>
      </c>
      <c r="J70" s="6" t="s">
        <v>647</v>
      </c>
      <c r="K70" s="6"/>
    </row>
    <row r="71" spans="1:11" ht="12" x14ac:dyDescent="0.2">
      <c r="A71" s="11" t="s">
        <v>765</v>
      </c>
      <c r="B71" s="6"/>
      <c r="C71" s="6" t="s">
        <v>351</v>
      </c>
      <c r="D71" s="6" t="s">
        <v>416</v>
      </c>
      <c r="E71" s="6" t="s">
        <v>48</v>
      </c>
      <c r="F71" s="10" t="e">
        <f>IF(J71="합계",'(참고)일위대가상세'!J467,IF(J71="재료비",'(참고)일위대가상세'!J467+'(참고)일위대가상세'!L467+'(참고)일위대가상세'!N467,0))</f>
        <v>#REF!</v>
      </c>
      <c r="G71" s="10" t="e">
        <f>IF(J71="합계",'(참고)일위대가상세'!L467,IF(J71="노무비",'(참고)일위대가상세'!J467+'(참고)일위대가상세'!L467+'(참고)일위대가상세'!N467,0))</f>
        <v>#REF!</v>
      </c>
      <c r="H71" s="10" t="e">
        <f>IF(J71="합계",'(참고)일위대가상세'!N467,IF(J71="경비",'(참고)일위대가상세'!J467+'(참고)일위대가상세'!L467+'(참고)일위대가상세'!N467,0))</f>
        <v>#REF!</v>
      </c>
      <c r="I71" s="10" t="e">
        <f t="shared" si="2"/>
        <v>#REF!</v>
      </c>
      <c r="J71" s="6" t="s">
        <v>647</v>
      </c>
      <c r="K71" s="6"/>
    </row>
    <row r="72" spans="1:11" ht="12" x14ac:dyDescent="0.2">
      <c r="A72" s="11" t="s">
        <v>766</v>
      </c>
      <c r="B72" s="6"/>
      <c r="C72" s="6" t="s">
        <v>351</v>
      </c>
      <c r="D72" s="6" t="s">
        <v>767</v>
      </c>
      <c r="E72" s="6" t="s">
        <v>48</v>
      </c>
      <c r="F72" s="10" t="e">
        <f>IF(J72="합계",'(참고)일위대가상세'!J475,IF(J72="재료비",'(참고)일위대가상세'!J475+'(참고)일위대가상세'!L475+'(참고)일위대가상세'!N475,0))</f>
        <v>#REF!</v>
      </c>
      <c r="G72" s="10" t="e">
        <f>IF(J72="합계",'(참고)일위대가상세'!L475,IF(J72="노무비",'(참고)일위대가상세'!J475+'(참고)일위대가상세'!L475+'(참고)일위대가상세'!N475,0))</f>
        <v>#REF!</v>
      </c>
      <c r="H72" s="10" t="e">
        <f>IF(J72="합계",'(참고)일위대가상세'!N475,IF(J72="경비",'(참고)일위대가상세'!J475+'(참고)일위대가상세'!L475+'(참고)일위대가상세'!N475,0))</f>
        <v>#REF!</v>
      </c>
      <c r="I72" s="10" t="e">
        <f t="shared" si="2"/>
        <v>#REF!</v>
      </c>
      <c r="J72" s="6" t="s">
        <v>647</v>
      </c>
      <c r="K72" s="6"/>
    </row>
    <row r="73" spans="1:11" ht="12" x14ac:dyDescent="0.2">
      <c r="A73" s="11" t="s">
        <v>768</v>
      </c>
      <c r="B73" s="6"/>
      <c r="C73" s="6" t="s">
        <v>351</v>
      </c>
      <c r="D73" s="6" t="s">
        <v>769</v>
      </c>
      <c r="E73" s="6" t="s">
        <v>48</v>
      </c>
      <c r="F73" s="10" t="e">
        <f>IF(J73="합계",'(참고)일위대가상세'!J483,IF(J73="재료비",'(참고)일위대가상세'!J483+'(참고)일위대가상세'!L483+'(참고)일위대가상세'!N483,0))</f>
        <v>#REF!</v>
      </c>
      <c r="G73" s="10" t="e">
        <f>IF(J73="합계",'(참고)일위대가상세'!L483,IF(J73="노무비",'(참고)일위대가상세'!J483+'(참고)일위대가상세'!L483+'(참고)일위대가상세'!N483,0))</f>
        <v>#REF!</v>
      </c>
      <c r="H73" s="10" t="e">
        <f>IF(J73="합계",'(참고)일위대가상세'!N483,IF(J73="경비",'(참고)일위대가상세'!J483+'(참고)일위대가상세'!L483+'(참고)일위대가상세'!N483,0))</f>
        <v>#REF!</v>
      </c>
      <c r="I73" s="10" t="e">
        <f t="shared" si="2"/>
        <v>#REF!</v>
      </c>
      <c r="J73" s="6" t="s">
        <v>647</v>
      </c>
      <c r="K73" s="6"/>
    </row>
    <row r="74" spans="1:11" ht="12" x14ac:dyDescent="0.2">
      <c r="A74" s="11" t="s">
        <v>770</v>
      </c>
      <c r="B74" s="6"/>
      <c r="C74" s="6" t="s">
        <v>351</v>
      </c>
      <c r="D74" s="6" t="s">
        <v>771</v>
      </c>
      <c r="E74" s="6" t="s">
        <v>48</v>
      </c>
      <c r="F74" s="10" t="e">
        <f>IF(J74="합계",'(참고)일위대가상세'!J491,IF(J74="재료비",'(참고)일위대가상세'!J491+'(참고)일위대가상세'!L491+'(참고)일위대가상세'!N491,0))</f>
        <v>#REF!</v>
      </c>
      <c r="G74" s="10" t="e">
        <f>IF(J74="합계",'(참고)일위대가상세'!L491,IF(J74="노무비",'(참고)일위대가상세'!J491+'(참고)일위대가상세'!L491+'(참고)일위대가상세'!N491,0))</f>
        <v>#REF!</v>
      </c>
      <c r="H74" s="10" t="e">
        <f>IF(J74="합계",'(참고)일위대가상세'!N491,IF(J74="경비",'(참고)일위대가상세'!J491+'(참고)일위대가상세'!L491+'(참고)일위대가상세'!N491,0))</f>
        <v>#REF!</v>
      </c>
      <c r="I74" s="10" t="e">
        <f t="shared" si="2"/>
        <v>#REF!</v>
      </c>
      <c r="J74" s="6" t="s">
        <v>647</v>
      </c>
      <c r="K74" s="6"/>
    </row>
    <row r="75" spans="1:11" ht="12" x14ac:dyDescent="0.2">
      <c r="A75" s="11" t="s">
        <v>772</v>
      </c>
      <c r="B75" s="6"/>
      <c r="C75" s="6" t="s">
        <v>714</v>
      </c>
      <c r="D75" s="6" t="s">
        <v>773</v>
      </c>
      <c r="E75" s="6" t="s">
        <v>48</v>
      </c>
      <c r="F75" s="10" t="e">
        <f>IF(J75="합계",'(참고)일위대가상세'!J497,IF(J75="재료비",'(참고)일위대가상세'!J497+'(참고)일위대가상세'!L497+'(참고)일위대가상세'!N497,0))</f>
        <v>#REF!</v>
      </c>
      <c r="G75" s="10" t="e">
        <f>IF(J75="합계",'(참고)일위대가상세'!L497,IF(J75="노무비",'(참고)일위대가상세'!J497+'(참고)일위대가상세'!L497+'(참고)일위대가상세'!N497,0))</f>
        <v>#REF!</v>
      </c>
      <c r="H75" s="10">
        <f>IF(J75="합계",'(참고)일위대가상세'!N497,IF(J75="경비",'(참고)일위대가상세'!J497+'(참고)일위대가상세'!L497+'(참고)일위대가상세'!N497,0))</f>
        <v>0</v>
      </c>
      <c r="I75" s="10" t="e">
        <f t="shared" si="2"/>
        <v>#REF!</v>
      </c>
      <c r="J75" s="6" t="s">
        <v>647</v>
      </c>
      <c r="K75" s="6"/>
    </row>
    <row r="76" spans="1:11" ht="12" x14ac:dyDescent="0.2">
      <c r="A76" s="11" t="s">
        <v>774</v>
      </c>
      <c r="B76" s="6"/>
      <c r="C76" s="6" t="s">
        <v>424</v>
      </c>
      <c r="D76" s="6" t="s">
        <v>352</v>
      </c>
      <c r="E76" s="6" t="s">
        <v>48</v>
      </c>
      <c r="F76" s="10" t="e">
        <f>IF(J76="합계",'(참고)일위대가상세'!J505,IF(J76="재료비",'(참고)일위대가상세'!J505+'(참고)일위대가상세'!L505+'(참고)일위대가상세'!N505,0))</f>
        <v>#REF!</v>
      </c>
      <c r="G76" s="10" t="e">
        <f>IF(J76="합계",'(참고)일위대가상세'!L505,IF(J76="노무비",'(참고)일위대가상세'!J505+'(참고)일위대가상세'!L505+'(참고)일위대가상세'!N505,0))</f>
        <v>#REF!</v>
      </c>
      <c r="H76" s="10" t="e">
        <f>IF(J76="합계",'(참고)일위대가상세'!N505,IF(J76="경비",'(참고)일위대가상세'!J505+'(참고)일위대가상세'!L505+'(참고)일위대가상세'!N505,0))</f>
        <v>#REF!</v>
      </c>
      <c r="I76" s="10" t="e">
        <f t="shared" si="2"/>
        <v>#REF!</v>
      </c>
      <c r="J76" s="6" t="s">
        <v>647</v>
      </c>
      <c r="K76" s="6"/>
    </row>
    <row r="77" spans="1:11" ht="12" x14ac:dyDescent="0.2">
      <c r="A77" s="11" t="s">
        <v>775</v>
      </c>
      <c r="B77" s="6"/>
      <c r="C77" s="6" t="s">
        <v>424</v>
      </c>
      <c r="D77" s="6" t="s">
        <v>354</v>
      </c>
      <c r="E77" s="6" t="s">
        <v>48</v>
      </c>
      <c r="F77" s="10" t="e">
        <f>IF(J77="합계",'(참고)일위대가상세'!J513,IF(J77="재료비",'(참고)일위대가상세'!J513+'(참고)일위대가상세'!L513+'(참고)일위대가상세'!N513,0))</f>
        <v>#REF!</v>
      </c>
      <c r="G77" s="10" t="e">
        <f>IF(J77="합계",'(참고)일위대가상세'!L513,IF(J77="노무비",'(참고)일위대가상세'!J513+'(참고)일위대가상세'!L513+'(참고)일위대가상세'!N513,0))</f>
        <v>#REF!</v>
      </c>
      <c r="H77" s="10" t="e">
        <f>IF(J77="합계",'(참고)일위대가상세'!N513,IF(J77="경비",'(참고)일위대가상세'!J513+'(참고)일위대가상세'!L513+'(참고)일위대가상세'!N513,0))</f>
        <v>#REF!</v>
      </c>
      <c r="I77" s="10" t="e">
        <f t="shared" si="2"/>
        <v>#REF!</v>
      </c>
      <c r="J77" s="6" t="s">
        <v>647</v>
      </c>
      <c r="K77" s="6"/>
    </row>
    <row r="78" spans="1:11" ht="12" x14ac:dyDescent="0.2">
      <c r="A78" s="11" t="s">
        <v>776</v>
      </c>
      <c r="B78" s="6"/>
      <c r="C78" s="6" t="s">
        <v>424</v>
      </c>
      <c r="D78" s="6" t="s">
        <v>356</v>
      </c>
      <c r="E78" s="6" t="s">
        <v>48</v>
      </c>
      <c r="F78" s="10" t="e">
        <f>IF(J78="합계",'(참고)일위대가상세'!J521,IF(J78="재료비",'(참고)일위대가상세'!J521+'(참고)일위대가상세'!L521+'(참고)일위대가상세'!N521,0))</f>
        <v>#REF!</v>
      </c>
      <c r="G78" s="10" t="e">
        <f>IF(J78="합계",'(참고)일위대가상세'!L521,IF(J78="노무비",'(참고)일위대가상세'!J521+'(참고)일위대가상세'!L521+'(참고)일위대가상세'!N521,0))</f>
        <v>#REF!</v>
      </c>
      <c r="H78" s="10" t="e">
        <f>IF(J78="합계",'(참고)일위대가상세'!N521,IF(J78="경비",'(참고)일위대가상세'!J521+'(참고)일위대가상세'!L521+'(참고)일위대가상세'!N521,0))</f>
        <v>#REF!</v>
      </c>
      <c r="I78" s="10" t="e">
        <f t="shared" si="2"/>
        <v>#REF!</v>
      </c>
      <c r="J78" s="6" t="s">
        <v>647</v>
      </c>
      <c r="K78" s="6"/>
    </row>
    <row r="79" spans="1:11" ht="12" x14ac:dyDescent="0.2">
      <c r="A79" s="11" t="s">
        <v>777</v>
      </c>
      <c r="B79" s="6"/>
      <c r="C79" s="6" t="s">
        <v>424</v>
      </c>
      <c r="D79" s="6" t="s">
        <v>722</v>
      </c>
      <c r="E79" s="6" t="s">
        <v>48</v>
      </c>
      <c r="F79" s="10" t="e">
        <f>IF(J79="합계",'(참고)일위대가상세'!J529,IF(J79="재료비",'(참고)일위대가상세'!J529+'(참고)일위대가상세'!L529+'(참고)일위대가상세'!N529,0))</f>
        <v>#REF!</v>
      </c>
      <c r="G79" s="10" t="e">
        <f>IF(J79="합계",'(참고)일위대가상세'!L529,IF(J79="노무비",'(참고)일위대가상세'!J529+'(참고)일위대가상세'!L529+'(참고)일위대가상세'!N529,0))</f>
        <v>#REF!</v>
      </c>
      <c r="H79" s="10" t="e">
        <f>IF(J79="합계",'(참고)일위대가상세'!N529,IF(J79="경비",'(참고)일위대가상세'!J529+'(참고)일위대가상세'!L529+'(참고)일위대가상세'!N529,0))</f>
        <v>#REF!</v>
      </c>
      <c r="I79" s="10" t="e">
        <f t="shared" si="2"/>
        <v>#REF!</v>
      </c>
      <c r="J79" s="6" t="s">
        <v>647</v>
      </c>
      <c r="K79" s="6"/>
    </row>
    <row r="80" spans="1:11" ht="12" x14ac:dyDescent="0.2">
      <c r="A80" s="11" t="s">
        <v>778</v>
      </c>
      <c r="B80" s="6"/>
      <c r="C80" s="6" t="s">
        <v>424</v>
      </c>
      <c r="D80" s="6" t="s">
        <v>724</v>
      </c>
      <c r="E80" s="6" t="s">
        <v>48</v>
      </c>
      <c r="F80" s="10" t="e">
        <f>IF(J80="합계",'(참고)일위대가상세'!J537,IF(J80="재료비",'(참고)일위대가상세'!J537+'(참고)일위대가상세'!L537+'(참고)일위대가상세'!N537,0))</f>
        <v>#REF!</v>
      </c>
      <c r="G80" s="10" t="e">
        <f>IF(J80="합계",'(참고)일위대가상세'!L537,IF(J80="노무비",'(참고)일위대가상세'!J537+'(참고)일위대가상세'!L537+'(참고)일위대가상세'!N537,0))</f>
        <v>#REF!</v>
      </c>
      <c r="H80" s="10" t="e">
        <f>IF(J80="합계",'(참고)일위대가상세'!N537,IF(J80="경비",'(참고)일위대가상세'!J537+'(참고)일위대가상세'!L537+'(참고)일위대가상세'!N537,0))</f>
        <v>#REF!</v>
      </c>
      <c r="I80" s="10" t="e">
        <f t="shared" si="2"/>
        <v>#REF!</v>
      </c>
      <c r="J80" s="6" t="s">
        <v>647</v>
      </c>
      <c r="K80" s="6"/>
    </row>
    <row r="81" spans="1:11" ht="12" x14ac:dyDescent="0.2">
      <c r="A81" s="11" t="s">
        <v>779</v>
      </c>
      <c r="B81" s="6"/>
      <c r="C81" s="6" t="s">
        <v>424</v>
      </c>
      <c r="D81" s="6" t="s">
        <v>726</v>
      </c>
      <c r="E81" s="6" t="s">
        <v>48</v>
      </c>
      <c r="F81" s="10" t="e">
        <f>IF(J81="합계",'(참고)일위대가상세'!J545,IF(J81="재료비",'(참고)일위대가상세'!J545+'(참고)일위대가상세'!L545+'(참고)일위대가상세'!N545,0))</f>
        <v>#REF!</v>
      </c>
      <c r="G81" s="10" t="e">
        <f>IF(J81="합계",'(참고)일위대가상세'!L545,IF(J81="노무비",'(참고)일위대가상세'!J545+'(참고)일위대가상세'!L545+'(참고)일위대가상세'!N545,0))</f>
        <v>#REF!</v>
      </c>
      <c r="H81" s="10" t="e">
        <f>IF(J81="합계",'(참고)일위대가상세'!N545,IF(J81="경비",'(참고)일위대가상세'!J545+'(참고)일위대가상세'!L545+'(참고)일위대가상세'!N545,0))</f>
        <v>#REF!</v>
      </c>
      <c r="I81" s="10" t="e">
        <f t="shared" si="2"/>
        <v>#REF!</v>
      </c>
      <c r="J81" s="6" t="s">
        <v>647</v>
      </c>
      <c r="K81" s="6"/>
    </row>
    <row r="82" spans="1:11" ht="12" x14ac:dyDescent="0.2">
      <c r="A82" s="11" t="s">
        <v>780</v>
      </c>
      <c r="B82" s="6"/>
      <c r="C82" s="6" t="s">
        <v>424</v>
      </c>
      <c r="D82" s="6" t="s">
        <v>364</v>
      </c>
      <c r="E82" s="6" t="s">
        <v>48</v>
      </c>
      <c r="F82" s="10" t="e">
        <f>IF(J82="합계",'(참고)일위대가상세'!J553,IF(J82="재료비",'(참고)일위대가상세'!J553+'(참고)일위대가상세'!L553+'(참고)일위대가상세'!N553,0))</f>
        <v>#REF!</v>
      </c>
      <c r="G82" s="10" t="e">
        <f>IF(J82="합계",'(참고)일위대가상세'!L553,IF(J82="노무비",'(참고)일위대가상세'!J553+'(참고)일위대가상세'!L553+'(참고)일위대가상세'!N553,0))</f>
        <v>#REF!</v>
      </c>
      <c r="H82" s="10" t="e">
        <f>IF(J82="합계",'(참고)일위대가상세'!N553,IF(J82="경비",'(참고)일위대가상세'!J553+'(참고)일위대가상세'!L553+'(참고)일위대가상세'!N553,0))</f>
        <v>#REF!</v>
      </c>
      <c r="I82" s="10" t="e">
        <f t="shared" si="2"/>
        <v>#REF!</v>
      </c>
      <c r="J82" s="6" t="s">
        <v>647</v>
      </c>
      <c r="K82" s="6"/>
    </row>
    <row r="83" spans="1:11" ht="12" x14ac:dyDescent="0.2">
      <c r="A83" s="11" t="s">
        <v>781</v>
      </c>
      <c r="B83" s="6"/>
      <c r="C83" s="6" t="s">
        <v>424</v>
      </c>
      <c r="D83" s="6" t="s">
        <v>366</v>
      </c>
      <c r="E83" s="6" t="s">
        <v>48</v>
      </c>
      <c r="F83" s="10" t="e">
        <f>IF(J83="합계",'(참고)일위대가상세'!J561,IF(J83="재료비",'(참고)일위대가상세'!J561+'(참고)일위대가상세'!L561+'(참고)일위대가상세'!N561,0))</f>
        <v>#REF!</v>
      </c>
      <c r="G83" s="10" t="e">
        <f>IF(J83="합계",'(참고)일위대가상세'!L561,IF(J83="노무비",'(참고)일위대가상세'!J561+'(참고)일위대가상세'!L561+'(참고)일위대가상세'!N561,0))</f>
        <v>#REF!</v>
      </c>
      <c r="H83" s="10" t="e">
        <f>IF(J83="합계",'(참고)일위대가상세'!N561,IF(J83="경비",'(참고)일위대가상세'!J561+'(참고)일위대가상세'!L561+'(참고)일위대가상세'!N561,0))</f>
        <v>#REF!</v>
      </c>
      <c r="I83" s="10" t="e">
        <f t="shared" si="2"/>
        <v>#REF!</v>
      </c>
      <c r="J83" s="6" t="s">
        <v>647</v>
      </c>
      <c r="K83" s="6"/>
    </row>
    <row r="84" spans="1:11" ht="12" x14ac:dyDescent="0.2">
      <c r="A84" s="11" t="s">
        <v>782</v>
      </c>
      <c r="B84" s="6"/>
      <c r="C84" s="6" t="s">
        <v>424</v>
      </c>
      <c r="D84" s="6" t="s">
        <v>368</v>
      </c>
      <c r="E84" s="6" t="s">
        <v>48</v>
      </c>
      <c r="F84" s="10" t="e">
        <f>IF(J84="합계",'(참고)일위대가상세'!J569,IF(J84="재료비",'(참고)일위대가상세'!J569+'(참고)일위대가상세'!L569+'(참고)일위대가상세'!N569,0))</f>
        <v>#REF!</v>
      </c>
      <c r="G84" s="10" t="e">
        <f>IF(J84="합계",'(참고)일위대가상세'!L569,IF(J84="노무비",'(참고)일위대가상세'!J569+'(참고)일위대가상세'!L569+'(참고)일위대가상세'!N569,0))</f>
        <v>#REF!</v>
      </c>
      <c r="H84" s="10" t="e">
        <f>IF(J84="합계",'(참고)일위대가상세'!N569,IF(J84="경비",'(참고)일위대가상세'!J569+'(참고)일위대가상세'!L569+'(참고)일위대가상세'!N569,0))</f>
        <v>#REF!</v>
      </c>
      <c r="I84" s="10" t="e">
        <f t="shared" si="2"/>
        <v>#REF!</v>
      </c>
      <c r="J84" s="6" t="s">
        <v>647</v>
      </c>
      <c r="K84" s="6"/>
    </row>
    <row r="85" spans="1:11" ht="12" x14ac:dyDescent="0.2">
      <c r="A85" s="11" t="s">
        <v>783</v>
      </c>
      <c r="B85" s="6"/>
      <c r="C85" s="6" t="s">
        <v>424</v>
      </c>
      <c r="D85" s="6" t="s">
        <v>731</v>
      </c>
      <c r="E85" s="6" t="s">
        <v>48</v>
      </c>
      <c r="F85" s="10" t="e">
        <f>IF(J85="합계",'(참고)일위대가상세'!J577,IF(J85="재료비",'(참고)일위대가상세'!J577+'(참고)일위대가상세'!L577+'(참고)일위대가상세'!N577,0))</f>
        <v>#REF!</v>
      </c>
      <c r="G85" s="10" t="e">
        <f>IF(J85="합계",'(참고)일위대가상세'!L577,IF(J85="노무비",'(참고)일위대가상세'!J577+'(참고)일위대가상세'!L577+'(참고)일위대가상세'!N577,0))</f>
        <v>#REF!</v>
      </c>
      <c r="H85" s="10" t="e">
        <f>IF(J85="합계",'(참고)일위대가상세'!N577,IF(J85="경비",'(참고)일위대가상세'!J577+'(참고)일위대가상세'!L577+'(참고)일위대가상세'!N577,0))</f>
        <v>#REF!</v>
      </c>
      <c r="I85" s="10" t="e">
        <f t="shared" si="2"/>
        <v>#REF!</v>
      </c>
      <c r="J85" s="6" t="s">
        <v>647</v>
      </c>
      <c r="K85" s="6"/>
    </row>
    <row r="86" spans="1:11" ht="12" x14ac:dyDescent="0.2">
      <c r="A86" s="11" t="s">
        <v>784</v>
      </c>
      <c r="B86" s="6"/>
      <c r="C86" s="6" t="s">
        <v>424</v>
      </c>
      <c r="D86" s="6" t="s">
        <v>733</v>
      </c>
      <c r="E86" s="6" t="s">
        <v>48</v>
      </c>
      <c r="F86" s="10" t="e">
        <f>IF(J86="합계",'(참고)일위대가상세'!J585,IF(J86="재료비",'(참고)일위대가상세'!J585+'(참고)일위대가상세'!L585+'(참고)일위대가상세'!N585,0))</f>
        <v>#REF!</v>
      </c>
      <c r="G86" s="10" t="e">
        <f>IF(J86="합계",'(참고)일위대가상세'!L585,IF(J86="노무비",'(참고)일위대가상세'!J585+'(참고)일위대가상세'!L585+'(참고)일위대가상세'!N585,0))</f>
        <v>#REF!</v>
      </c>
      <c r="H86" s="10" t="e">
        <f>IF(J86="합계",'(참고)일위대가상세'!N585,IF(J86="경비",'(참고)일위대가상세'!J585+'(참고)일위대가상세'!L585+'(참고)일위대가상세'!N585,0))</f>
        <v>#REF!</v>
      </c>
      <c r="I86" s="10" t="e">
        <f t="shared" si="2"/>
        <v>#REF!</v>
      </c>
      <c r="J86" s="6" t="s">
        <v>647</v>
      </c>
      <c r="K86" s="6"/>
    </row>
    <row r="87" spans="1:11" ht="12" x14ac:dyDescent="0.2">
      <c r="A87" s="11" t="s">
        <v>785</v>
      </c>
      <c r="B87" s="6"/>
      <c r="C87" s="6" t="s">
        <v>424</v>
      </c>
      <c r="D87" s="6" t="s">
        <v>735</v>
      </c>
      <c r="E87" s="6" t="s">
        <v>48</v>
      </c>
      <c r="F87" s="10" t="e">
        <f>IF(J87="합계",'(참고)일위대가상세'!J593,IF(J87="재료비",'(참고)일위대가상세'!J593+'(참고)일위대가상세'!L593+'(참고)일위대가상세'!N593,0))</f>
        <v>#REF!</v>
      </c>
      <c r="G87" s="10" t="e">
        <f>IF(J87="합계",'(참고)일위대가상세'!L593,IF(J87="노무비",'(참고)일위대가상세'!J593+'(참고)일위대가상세'!L593+'(참고)일위대가상세'!N593,0))</f>
        <v>#REF!</v>
      </c>
      <c r="H87" s="10" t="e">
        <f>IF(J87="합계",'(참고)일위대가상세'!N593,IF(J87="경비",'(참고)일위대가상세'!J593+'(참고)일위대가상세'!L593+'(참고)일위대가상세'!N593,0))</f>
        <v>#REF!</v>
      </c>
      <c r="I87" s="10" t="e">
        <f t="shared" si="2"/>
        <v>#REF!</v>
      </c>
      <c r="J87" s="6" t="s">
        <v>647</v>
      </c>
      <c r="K87" s="6"/>
    </row>
    <row r="88" spans="1:11" ht="12" x14ac:dyDescent="0.2">
      <c r="A88" s="11" t="s">
        <v>786</v>
      </c>
      <c r="B88" s="6"/>
      <c r="C88" s="6" t="s">
        <v>424</v>
      </c>
      <c r="D88" s="6" t="s">
        <v>376</v>
      </c>
      <c r="E88" s="6" t="s">
        <v>48</v>
      </c>
      <c r="F88" s="10" t="e">
        <f>IF(J88="합계",'(참고)일위대가상세'!J601,IF(J88="재료비",'(참고)일위대가상세'!J601+'(참고)일위대가상세'!L601+'(참고)일위대가상세'!N601,0))</f>
        <v>#REF!</v>
      </c>
      <c r="G88" s="10" t="e">
        <f>IF(J88="합계",'(참고)일위대가상세'!L601,IF(J88="노무비",'(참고)일위대가상세'!J601+'(참고)일위대가상세'!L601+'(참고)일위대가상세'!N601,0))</f>
        <v>#REF!</v>
      </c>
      <c r="H88" s="10" t="e">
        <f>IF(J88="합계",'(참고)일위대가상세'!N601,IF(J88="경비",'(참고)일위대가상세'!J601+'(참고)일위대가상세'!L601+'(참고)일위대가상세'!N601,0))</f>
        <v>#REF!</v>
      </c>
      <c r="I88" s="10" t="e">
        <f t="shared" si="2"/>
        <v>#REF!</v>
      </c>
      <c r="J88" s="6" t="s">
        <v>647</v>
      </c>
      <c r="K88" s="6"/>
    </row>
    <row r="89" spans="1:11" ht="12" x14ac:dyDescent="0.2">
      <c r="A89" s="11" t="s">
        <v>787</v>
      </c>
      <c r="B89" s="6"/>
      <c r="C89" s="6" t="s">
        <v>424</v>
      </c>
      <c r="D89" s="6" t="s">
        <v>378</v>
      </c>
      <c r="E89" s="6" t="s">
        <v>48</v>
      </c>
      <c r="F89" s="10" t="e">
        <f>IF(J89="합계",'(참고)일위대가상세'!J609,IF(J89="재료비",'(참고)일위대가상세'!J609+'(참고)일위대가상세'!L609+'(참고)일위대가상세'!N609,0))</f>
        <v>#REF!</v>
      </c>
      <c r="G89" s="10" t="e">
        <f>IF(J89="합계",'(참고)일위대가상세'!L609,IF(J89="노무비",'(참고)일위대가상세'!J609+'(참고)일위대가상세'!L609+'(참고)일위대가상세'!N609,0))</f>
        <v>#REF!</v>
      </c>
      <c r="H89" s="10" t="e">
        <f>IF(J89="합계",'(참고)일위대가상세'!N609,IF(J89="경비",'(참고)일위대가상세'!J609+'(참고)일위대가상세'!L609+'(참고)일위대가상세'!N609,0))</f>
        <v>#REF!</v>
      </c>
      <c r="I89" s="10" t="e">
        <f t="shared" si="2"/>
        <v>#REF!</v>
      </c>
      <c r="J89" s="6" t="s">
        <v>647</v>
      </c>
      <c r="K89" s="6"/>
    </row>
    <row r="90" spans="1:11" ht="12" x14ac:dyDescent="0.2">
      <c r="A90" s="11" t="s">
        <v>788</v>
      </c>
      <c r="B90" s="6"/>
      <c r="C90" s="6" t="s">
        <v>424</v>
      </c>
      <c r="D90" s="6" t="s">
        <v>380</v>
      </c>
      <c r="E90" s="6" t="s">
        <v>48</v>
      </c>
      <c r="F90" s="10" t="e">
        <f>IF(J90="합계",'(참고)일위대가상세'!J617,IF(J90="재료비",'(참고)일위대가상세'!J617+'(참고)일위대가상세'!L617+'(참고)일위대가상세'!N617,0))</f>
        <v>#REF!</v>
      </c>
      <c r="G90" s="10" t="e">
        <f>IF(J90="합계",'(참고)일위대가상세'!L617,IF(J90="노무비",'(참고)일위대가상세'!J617+'(참고)일위대가상세'!L617+'(참고)일위대가상세'!N617,0))</f>
        <v>#REF!</v>
      </c>
      <c r="H90" s="10" t="e">
        <f>IF(J90="합계",'(참고)일위대가상세'!N617,IF(J90="경비",'(참고)일위대가상세'!J617+'(참고)일위대가상세'!L617+'(참고)일위대가상세'!N617,0))</f>
        <v>#REF!</v>
      </c>
      <c r="I90" s="10" t="e">
        <f t="shared" si="2"/>
        <v>#REF!</v>
      </c>
      <c r="J90" s="6" t="s">
        <v>647</v>
      </c>
      <c r="K90" s="6"/>
    </row>
    <row r="91" spans="1:11" ht="12" x14ac:dyDescent="0.2">
      <c r="A91" s="11" t="s">
        <v>789</v>
      </c>
      <c r="B91" s="6"/>
      <c r="C91" s="6" t="s">
        <v>424</v>
      </c>
      <c r="D91" s="6" t="s">
        <v>740</v>
      </c>
      <c r="E91" s="6" t="s">
        <v>48</v>
      </c>
      <c r="F91" s="10" t="e">
        <f>IF(J91="합계",'(참고)일위대가상세'!J625,IF(J91="재료비",'(참고)일위대가상세'!J625+'(참고)일위대가상세'!L625+'(참고)일위대가상세'!N625,0))</f>
        <v>#REF!</v>
      </c>
      <c r="G91" s="10" t="e">
        <f>IF(J91="합계",'(참고)일위대가상세'!L625,IF(J91="노무비",'(참고)일위대가상세'!J625+'(참고)일위대가상세'!L625+'(참고)일위대가상세'!N625,0))</f>
        <v>#REF!</v>
      </c>
      <c r="H91" s="10" t="e">
        <f>IF(J91="합계",'(참고)일위대가상세'!N625,IF(J91="경비",'(참고)일위대가상세'!J625+'(참고)일위대가상세'!L625+'(참고)일위대가상세'!N625,0))</f>
        <v>#REF!</v>
      </c>
      <c r="I91" s="10" t="e">
        <f t="shared" si="2"/>
        <v>#REF!</v>
      </c>
      <c r="J91" s="6" t="s">
        <v>647</v>
      </c>
      <c r="K91" s="6"/>
    </row>
    <row r="92" spans="1:11" ht="12" x14ac:dyDescent="0.2">
      <c r="A92" s="11" t="s">
        <v>790</v>
      </c>
      <c r="B92" s="6"/>
      <c r="C92" s="6" t="s">
        <v>424</v>
      </c>
      <c r="D92" s="6" t="s">
        <v>742</v>
      </c>
      <c r="E92" s="6" t="s">
        <v>48</v>
      </c>
      <c r="F92" s="10" t="e">
        <f>IF(J92="합계",'(참고)일위대가상세'!J633,IF(J92="재료비",'(참고)일위대가상세'!J633+'(참고)일위대가상세'!L633+'(참고)일위대가상세'!N633,0))</f>
        <v>#REF!</v>
      </c>
      <c r="G92" s="10" t="e">
        <f>IF(J92="합계",'(참고)일위대가상세'!L633,IF(J92="노무비",'(참고)일위대가상세'!J633+'(참고)일위대가상세'!L633+'(참고)일위대가상세'!N633,0))</f>
        <v>#REF!</v>
      </c>
      <c r="H92" s="10" t="e">
        <f>IF(J92="합계",'(참고)일위대가상세'!N633,IF(J92="경비",'(참고)일위대가상세'!J633+'(참고)일위대가상세'!L633+'(참고)일위대가상세'!N633,0))</f>
        <v>#REF!</v>
      </c>
      <c r="I92" s="10" t="e">
        <f t="shared" si="2"/>
        <v>#REF!</v>
      </c>
      <c r="J92" s="6" t="s">
        <v>647</v>
      </c>
      <c r="K92" s="6"/>
    </row>
    <row r="93" spans="1:11" ht="12" x14ac:dyDescent="0.2">
      <c r="A93" s="11" t="s">
        <v>791</v>
      </c>
      <c r="B93" s="6"/>
      <c r="C93" s="6" t="s">
        <v>424</v>
      </c>
      <c r="D93" s="6" t="s">
        <v>744</v>
      </c>
      <c r="E93" s="6" t="s">
        <v>48</v>
      </c>
      <c r="F93" s="10" t="e">
        <f>IF(J93="합계",'(참고)일위대가상세'!J641,IF(J93="재료비",'(참고)일위대가상세'!J641+'(참고)일위대가상세'!L641+'(참고)일위대가상세'!N641,0))</f>
        <v>#REF!</v>
      </c>
      <c r="G93" s="10" t="e">
        <f>IF(J93="합계",'(참고)일위대가상세'!L641,IF(J93="노무비",'(참고)일위대가상세'!J641+'(참고)일위대가상세'!L641+'(참고)일위대가상세'!N641,0))</f>
        <v>#REF!</v>
      </c>
      <c r="H93" s="10" t="e">
        <f>IF(J93="합계",'(참고)일위대가상세'!N641,IF(J93="경비",'(참고)일위대가상세'!J641+'(참고)일위대가상세'!L641+'(참고)일위대가상세'!N641,0))</f>
        <v>#REF!</v>
      </c>
      <c r="I93" s="10" t="e">
        <f t="shared" si="2"/>
        <v>#REF!</v>
      </c>
      <c r="J93" s="6" t="s">
        <v>647</v>
      </c>
      <c r="K93" s="6"/>
    </row>
    <row r="94" spans="1:11" ht="12" x14ac:dyDescent="0.2">
      <c r="A94" s="11" t="s">
        <v>792</v>
      </c>
      <c r="B94" s="6"/>
      <c r="C94" s="6" t="s">
        <v>424</v>
      </c>
      <c r="D94" s="6" t="s">
        <v>388</v>
      </c>
      <c r="E94" s="6" t="s">
        <v>48</v>
      </c>
      <c r="F94" s="10" t="e">
        <f>IF(J94="합계",'(참고)일위대가상세'!J649,IF(J94="재료비",'(참고)일위대가상세'!J649+'(참고)일위대가상세'!L649+'(참고)일위대가상세'!N649,0))</f>
        <v>#REF!</v>
      </c>
      <c r="G94" s="10" t="e">
        <f>IF(J94="합계",'(참고)일위대가상세'!L649,IF(J94="노무비",'(참고)일위대가상세'!J649+'(참고)일위대가상세'!L649+'(참고)일위대가상세'!N649,0))</f>
        <v>#REF!</v>
      </c>
      <c r="H94" s="10" t="e">
        <f>IF(J94="합계",'(참고)일위대가상세'!N649,IF(J94="경비",'(참고)일위대가상세'!J649+'(참고)일위대가상세'!L649+'(참고)일위대가상세'!N649,0))</f>
        <v>#REF!</v>
      </c>
      <c r="I94" s="10" t="e">
        <f t="shared" si="2"/>
        <v>#REF!</v>
      </c>
      <c r="J94" s="6" t="s">
        <v>647</v>
      </c>
      <c r="K94" s="6"/>
    </row>
    <row r="95" spans="1:11" ht="12" x14ac:dyDescent="0.2">
      <c r="A95" s="11" t="s">
        <v>793</v>
      </c>
      <c r="B95" s="6"/>
      <c r="C95" s="6" t="s">
        <v>424</v>
      </c>
      <c r="D95" s="6" t="s">
        <v>390</v>
      </c>
      <c r="E95" s="6" t="s">
        <v>48</v>
      </c>
      <c r="F95" s="10" t="e">
        <f>IF(J95="합계",'(참고)일위대가상세'!J657,IF(J95="재료비",'(참고)일위대가상세'!J657+'(참고)일위대가상세'!L657+'(참고)일위대가상세'!N657,0))</f>
        <v>#REF!</v>
      </c>
      <c r="G95" s="10" t="e">
        <f>IF(J95="합계",'(참고)일위대가상세'!L657,IF(J95="노무비",'(참고)일위대가상세'!J657+'(참고)일위대가상세'!L657+'(참고)일위대가상세'!N657,0))</f>
        <v>#REF!</v>
      </c>
      <c r="H95" s="10" t="e">
        <f>IF(J95="합계",'(참고)일위대가상세'!N657,IF(J95="경비",'(참고)일위대가상세'!J657+'(참고)일위대가상세'!L657+'(참고)일위대가상세'!N657,0))</f>
        <v>#REF!</v>
      </c>
      <c r="I95" s="10" t="e">
        <f t="shared" si="2"/>
        <v>#REF!</v>
      </c>
      <c r="J95" s="6" t="s">
        <v>647</v>
      </c>
      <c r="K95" s="6"/>
    </row>
    <row r="96" spans="1:11" ht="12" x14ac:dyDescent="0.2">
      <c r="A96" s="11" t="s">
        <v>794</v>
      </c>
      <c r="B96" s="6"/>
      <c r="C96" s="6" t="s">
        <v>424</v>
      </c>
      <c r="D96" s="6" t="s">
        <v>392</v>
      </c>
      <c r="E96" s="6" t="s">
        <v>48</v>
      </c>
      <c r="F96" s="10" t="e">
        <f>IF(J96="합계",'(참고)일위대가상세'!J665,IF(J96="재료비",'(참고)일위대가상세'!J665+'(참고)일위대가상세'!L665+'(참고)일위대가상세'!N665,0))</f>
        <v>#REF!</v>
      </c>
      <c r="G96" s="10" t="e">
        <f>IF(J96="합계",'(참고)일위대가상세'!L665,IF(J96="노무비",'(참고)일위대가상세'!J665+'(참고)일위대가상세'!L665+'(참고)일위대가상세'!N665,0))</f>
        <v>#REF!</v>
      </c>
      <c r="H96" s="10" t="e">
        <f>IF(J96="합계",'(참고)일위대가상세'!N665,IF(J96="경비",'(참고)일위대가상세'!J665+'(참고)일위대가상세'!L665+'(참고)일위대가상세'!N665,0))</f>
        <v>#REF!</v>
      </c>
      <c r="I96" s="10" t="e">
        <f t="shared" si="2"/>
        <v>#REF!</v>
      </c>
      <c r="J96" s="6" t="s">
        <v>647</v>
      </c>
      <c r="K96" s="6"/>
    </row>
    <row r="97" spans="1:11" ht="12" x14ac:dyDescent="0.2">
      <c r="A97" s="11" t="s">
        <v>795</v>
      </c>
      <c r="B97" s="6"/>
      <c r="C97" s="6" t="s">
        <v>424</v>
      </c>
      <c r="D97" s="6" t="s">
        <v>749</v>
      </c>
      <c r="E97" s="6" t="s">
        <v>48</v>
      </c>
      <c r="F97" s="10" t="e">
        <f>IF(J97="합계",'(참고)일위대가상세'!J673,IF(J97="재료비",'(참고)일위대가상세'!J673+'(참고)일위대가상세'!L673+'(참고)일위대가상세'!N673,0))</f>
        <v>#REF!</v>
      </c>
      <c r="G97" s="10" t="e">
        <f>IF(J97="합계",'(참고)일위대가상세'!L673,IF(J97="노무비",'(참고)일위대가상세'!J673+'(참고)일위대가상세'!L673+'(참고)일위대가상세'!N673,0))</f>
        <v>#REF!</v>
      </c>
      <c r="H97" s="10" t="e">
        <f>IF(J97="합계",'(참고)일위대가상세'!N673,IF(J97="경비",'(참고)일위대가상세'!J673+'(참고)일위대가상세'!L673+'(참고)일위대가상세'!N673,0))</f>
        <v>#REF!</v>
      </c>
      <c r="I97" s="10" t="e">
        <f t="shared" si="2"/>
        <v>#REF!</v>
      </c>
      <c r="J97" s="6" t="s">
        <v>647</v>
      </c>
      <c r="K97" s="6"/>
    </row>
    <row r="98" spans="1:11" ht="12" x14ac:dyDescent="0.2">
      <c r="A98" s="11" t="s">
        <v>796</v>
      </c>
      <c r="B98" s="6"/>
      <c r="C98" s="6" t="s">
        <v>424</v>
      </c>
      <c r="D98" s="6" t="s">
        <v>751</v>
      </c>
      <c r="E98" s="6" t="s">
        <v>48</v>
      </c>
      <c r="F98" s="10" t="e">
        <f>IF(J98="합계",'(참고)일위대가상세'!J681,IF(J98="재료비",'(참고)일위대가상세'!J681+'(참고)일위대가상세'!L681+'(참고)일위대가상세'!N681,0))</f>
        <v>#REF!</v>
      </c>
      <c r="G98" s="10" t="e">
        <f>IF(J98="합계",'(참고)일위대가상세'!L681,IF(J98="노무비",'(참고)일위대가상세'!J681+'(참고)일위대가상세'!L681+'(참고)일위대가상세'!N681,0))</f>
        <v>#REF!</v>
      </c>
      <c r="H98" s="10" t="e">
        <f>IF(J98="합계",'(참고)일위대가상세'!N681,IF(J98="경비",'(참고)일위대가상세'!J681+'(참고)일위대가상세'!L681+'(참고)일위대가상세'!N681,0))</f>
        <v>#REF!</v>
      </c>
      <c r="I98" s="10" t="e">
        <f t="shared" si="2"/>
        <v>#REF!</v>
      </c>
      <c r="J98" s="6" t="s">
        <v>647</v>
      </c>
      <c r="K98" s="6"/>
    </row>
    <row r="99" spans="1:11" ht="12" x14ac:dyDescent="0.2">
      <c r="A99" s="11" t="s">
        <v>797</v>
      </c>
      <c r="B99" s="6"/>
      <c r="C99" s="6" t="s">
        <v>424</v>
      </c>
      <c r="D99" s="6" t="s">
        <v>753</v>
      </c>
      <c r="E99" s="6" t="s">
        <v>48</v>
      </c>
      <c r="F99" s="10" t="e">
        <f>IF(J99="합계",'(참고)일위대가상세'!J689,IF(J99="재료비",'(참고)일위대가상세'!J689+'(참고)일위대가상세'!L689+'(참고)일위대가상세'!N689,0))</f>
        <v>#REF!</v>
      </c>
      <c r="G99" s="10" t="e">
        <f>IF(J99="합계",'(참고)일위대가상세'!L689,IF(J99="노무비",'(참고)일위대가상세'!J689+'(참고)일위대가상세'!L689+'(참고)일위대가상세'!N689,0))</f>
        <v>#REF!</v>
      </c>
      <c r="H99" s="10" t="e">
        <f>IF(J99="합계",'(참고)일위대가상세'!N689,IF(J99="경비",'(참고)일위대가상세'!J689+'(참고)일위대가상세'!L689+'(참고)일위대가상세'!N689,0))</f>
        <v>#REF!</v>
      </c>
      <c r="I99" s="10" t="e">
        <f t="shared" si="2"/>
        <v>#REF!</v>
      </c>
      <c r="J99" s="6" t="s">
        <v>647</v>
      </c>
      <c r="K99" s="6"/>
    </row>
    <row r="100" spans="1:11" ht="12" x14ac:dyDescent="0.2">
      <c r="A100" s="11" t="s">
        <v>798</v>
      </c>
      <c r="B100" s="6"/>
      <c r="C100" s="6" t="s">
        <v>424</v>
      </c>
      <c r="D100" s="6" t="s">
        <v>400</v>
      </c>
      <c r="E100" s="6" t="s">
        <v>48</v>
      </c>
      <c r="F100" s="10" t="e">
        <f>IF(J100="합계",'(참고)일위대가상세'!J697,IF(J100="재료비",'(참고)일위대가상세'!J697+'(참고)일위대가상세'!L697+'(참고)일위대가상세'!N697,0))</f>
        <v>#REF!</v>
      </c>
      <c r="G100" s="10" t="e">
        <f>IF(J100="합계",'(참고)일위대가상세'!L697,IF(J100="노무비",'(참고)일위대가상세'!J697+'(참고)일위대가상세'!L697+'(참고)일위대가상세'!N697,0))</f>
        <v>#REF!</v>
      </c>
      <c r="H100" s="10" t="e">
        <f>IF(J100="합계",'(참고)일위대가상세'!N697,IF(J100="경비",'(참고)일위대가상세'!J697+'(참고)일위대가상세'!L697+'(참고)일위대가상세'!N697,0))</f>
        <v>#REF!</v>
      </c>
      <c r="I100" s="10" t="e">
        <f t="shared" ref="I100:I131" si="3">F100+G100+H100</f>
        <v>#REF!</v>
      </c>
      <c r="J100" s="6" t="s">
        <v>647</v>
      </c>
      <c r="K100" s="6"/>
    </row>
    <row r="101" spans="1:11" ht="12" x14ac:dyDescent="0.2">
      <c r="A101" s="11" t="s">
        <v>799</v>
      </c>
      <c r="B101" s="6"/>
      <c r="C101" s="6" t="s">
        <v>424</v>
      </c>
      <c r="D101" s="6" t="s">
        <v>402</v>
      </c>
      <c r="E101" s="6" t="s">
        <v>48</v>
      </c>
      <c r="F101" s="10" t="e">
        <f>IF(J101="합계",'(참고)일위대가상세'!J705,IF(J101="재료비",'(참고)일위대가상세'!J705+'(참고)일위대가상세'!L705+'(참고)일위대가상세'!N705,0))</f>
        <v>#REF!</v>
      </c>
      <c r="G101" s="10" t="e">
        <f>IF(J101="합계",'(참고)일위대가상세'!L705,IF(J101="노무비",'(참고)일위대가상세'!J705+'(참고)일위대가상세'!L705+'(참고)일위대가상세'!N705,0))</f>
        <v>#REF!</v>
      </c>
      <c r="H101" s="10" t="e">
        <f>IF(J101="합계",'(참고)일위대가상세'!N705,IF(J101="경비",'(참고)일위대가상세'!J705+'(참고)일위대가상세'!L705+'(참고)일위대가상세'!N705,0))</f>
        <v>#REF!</v>
      </c>
      <c r="I101" s="10" t="e">
        <f t="shared" si="3"/>
        <v>#REF!</v>
      </c>
      <c r="J101" s="6" t="s">
        <v>647</v>
      </c>
      <c r="K101" s="6"/>
    </row>
    <row r="102" spans="1:11" ht="12" x14ac:dyDescent="0.2">
      <c r="A102" s="11" t="s">
        <v>800</v>
      </c>
      <c r="B102" s="6"/>
      <c r="C102" s="6" t="s">
        <v>424</v>
      </c>
      <c r="D102" s="6" t="s">
        <v>404</v>
      </c>
      <c r="E102" s="6" t="s">
        <v>48</v>
      </c>
      <c r="F102" s="10" t="e">
        <f>IF(J102="합계",'(참고)일위대가상세'!J713,IF(J102="재료비",'(참고)일위대가상세'!J713+'(참고)일위대가상세'!L713+'(참고)일위대가상세'!N713,0))</f>
        <v>#REF!</v>
      </c>
      <c r="G102" s="10" t="e">
        <f>IF(J102="합계",'(참고)일위대가상세'!L713,IF(J102="노무비",'(참고)일위대가상세'!J713+'(참고)일위대가상세'!L713+'(참고)일위대가상세'!N713,0))</f>
        <v>#REF!</v>
      </c>
      <c r="H102" s="10" t="e">
        <f>IF(J102="합계",'(참고)일위대가상세'!N713,IF(J102="경비",'(참고)일위대가상세'!J713+'(참고)일위대가상세'!L713+'(참고)일위대가상세'!N713,0))</f>
        <v>#REF!</v>
      </c>
      <c r="I102" s="10" t="e">
        <f t="shared" si="3"/>
        <v>#REF!</v>
      </c>
      <c r="J102" s="6" t="s">
        <v>647</v>
      </c>
      <c r="K102" s="6"/>
    </row>
    <row r="103" spans="1:11" ht="12" x14ac:dyDescent="0.2">
      <c r="A103" s="11" t="s">
        <v>801</v>
      </c>
      <c r="B103" s="6"/>
      <c r="C103" s="6" t="s">
        <v>424</v>
      </c>
      <c r="D103" s="6" t="s">
        <v>758</v>
      </c>
      <c r="E103" s="6" t="s">
        <v>48</v>
      </c>
      <c r="F103" s="10" t="e">
        <f>IF(J103="합계",'(참고)일위대가상세'!J721,IF(J103="재료비",'(참고)일위대가상세'!J721+'(참고)일위대가상세'!L721+'(참고)일위대가상세'!N721,0))</f>
        <v>#REF!</v>
      </c>
      <c r="G103" s="10" t="e">
        <f>IF(J103="합계",'(참고)일위대가상세'!L721,IF(J103="노무비",'(참고)일위대가상세'!J721+'(참고)일위대가상세'!L721+'(참고)일위대가상세'!N721,0))</f>
        <v>#REF!</v>
      </c>
      <c r="H103" s="10" t="e">
        <f>IF(J103="합계",'(참고)일위대가상세'!N721,IF(J103="경비",'(참고)일위대가상세'!J721+'(참고)일위대가상세'!L721+'(참고)일위대가상세'!N721,0))</f>
        <v>#REF!</v>
      </c>
      <c r="I103" s="10" t="e">
        <f t="shared" si="3"/>
        <v>#REF!</v>
      </c>
      <c r="J103" s="6" t="s">
        <v>647</v>
      </c>
      <c r="K103" s="6"/>
    </row>
    <row r="104" spans="1:11" ht="12" x14ac:dyDescent="0.2">
      <c r="A104" s="11" t="s">
        <v>802</v>
      </c>
      <c r="B104" s="6"/>
      <c r="C104" s="6" t="s">
        <v>424</v>
      </c>
      <c r="D104" s="6" t="s">
        <v>760</v>
      </c>
      <c r="E104" s="6" t="s">
        <v>48</v>
      </c>
      <c r="F104" s="10" t="e">
        <f>IF(J104="합계",'(참고)일위대가상세'!J729,IF(J104="재료비",'(참고)일위대가상세'!J729+'(참고)일위대가상세'!L729+'(참고)일위대가상세'!N729,0))</f>
        <v>#REF!</v>
      </c>
      <c r="G104" s="10" t="e">
        <f>IF(J104="합계",'(참고)일위대가상세'!L729,IF(J104="노무비",'(참고)일위대가상세'!J729+'(참고)일위대가상세'!L729+'(참고)일위대가상세'!N729,0))</f>
        <v>#REF!</v>
      </c>
      <c r="H104" s="10" t="e">
        <f>IF(J104="합계",'(참고)일위대가상세'!N729,IF(J104="경비",'(참고)일위대가상세'!J729+'(참고)일위대가상세'!L729+'(참고)일위대가상세'!N729,0))</f>
        <v>#REF!</v>
      </c>
      <c r="I104" s="10" t="e">
        <f t="shared" si="3"/>
        <v>#REF!</v>
      </c>
      <c r="J104" s="6" t="s">
        <v>647</v>
      </c>
      <c r="K104" s="6"/>
    </row>
    <row r="105" spans="1:11" ht="12" x14ac:dyDescent="0.2">
      <c r="A105" s="11" t="s">
        <v>803</v>
      </c>
      <c r="B105" s="6"/>
      <c r="C105" s="6" t="s">
        <v>424</v>
      </c>
      <c r="D105" s="6" t="s">
        <v>762</v>
      </c>
      <c r="E105" s="6" t="s">
        <v>48</v>
      </c>
      <c r="F105" s="10" t="e">
        <f>IF(J105="합계",'(참고)일위대가상세'!J737,IF(J105="재료비",'(참고)일위대가상세'!J737+'(참고)일위대가상세'!L737+'(참고)일위대가상세'!N737,0))</f>
        <v>#REF!</v>
      </c>
      <c r="G105" s="10" t="e">
        <f>IF(J105="합계",'(참고)일위대가상세'!L737,IF(J105="노무비",'(참고)일위대가상세'!J737+'(참고)일위대가상세'!L737+'(참고)일위대가상세'!N737,0))</f>
        <v>#REF!</v>
      </c>
      <c r="H105" s="10" t="e">
        <f>IF(J105="합계",'(참고)일위대가상세'!N737,IF(J105="경비",'(참고)일위대가상세'!J737+'(참고)일위대가상세'!L737+'(참고)일위대가상세'!N737,0))</f>
        <v>#REF!</v>
      </c>
      <c r="I105" s="10" t="e">
        <f t="shared" si="3"/>
        <v>#REF!</v>
      </c>
      <c r="J105" s="6" t="s">
        <v>647</v>
      </c>
      <c r="K105" s="6"/>
    </row>
    <row r="106" spans="1:11" ht="12" x14ac:dyDescent="0.2">
      <c r="A106" s="11" t="s">
        <v>804</v>
      </c>
      <c r="B106" s="6"/>
      <c r="C106" s="6" t="s">
        <v>424</v>
      </c>
      <c r="D106" s="6" t="s">
        <v>412</v>
      </c>
      <c r="E106" s="6" t="s">
        <v>48</v>
      </c>
      <c r="F106" s="10" t="e">
        <f>IF(J106="합계",'(참고)일위대가상세'!J745,IF(J106="재료비",'(참고)일위대가상세'!J745+'(참고)일위대가상세'!L745+'(참고)일위대가상세'!N745,0))</f>
        <v>#REF!</v>
      </c>
      <c r="G106" s="10" t="e">
        <f>IF(J106="합계",'(참고)일위대가상세'!L745,IF(J106="노무비",'(참고)일위대가상세'!J745+'(참고)일위대가상세'!L745+'(참고)일위대가상세'!N745,0))</f>
        <v>#REF!</v>
      </c>
      <c r="H106" s="10" t="e">
        <f>IF(J106="합계",'(참고)일위대가상세'!N745,IF(J106="경비",'(참고)일위대가상세'!J745+'(참고)일위대가상세'!L745+'(참고)일위대가상세'!N745,0))</f>
        <v>#REF!</v>
      </c>
      <c r="I106" s="10" t="e">
        <f t="shared" si="3"/>
        <v>#REF!</v>
      </c>
      <c r="J106" s="6" t="s">
        <v>647</v>
      </c>
      <c r="K106" s="6"/>
    </row>
    <row r="107" spans="1:11" ht="12" x14ac:dyDescent="0.2">
      <c r="A107" s="11" t="s">
        <v>805</v>
      </c>
      <c r="B107" s="6"/>
      <c r="C107" s="6" t="s">
        <v>424</v>
      </c>
      <c r="D107" s="6" t="s">
        <v>414</v>
      </c>
      <c r="E107" s="6" t="s">
        <v>48</v>
      </c>
      <c r="F107" s="10" t="e">
        <f>IF(J107="합계",'(참고)일위대가상세'!J753,IF(J107="재료비",'(참고)일위대가상세'!J753+'(참고)일위대가상세'!L753+'(참고)일위대가상세'!N753,0))</f>
        <v>#REF!</v>
      </c>
      <c r="G107" s="10" t="e">
        <f>IF(J107="합계",'(참고)일위대가상세'!L753,IF(J107="노무비",'(참고)일위대가상세'!J753+'(참고)일위대가상세'!L753+'(참고)일위대가상세'!N753,0))</f>
        <v>#REF!</v>
      </c>
      <c r="H107" s="10" t="e">
        <f>IF(J107="합계",'(참고)일위대가상세'!N753,IF(J107="경비",'(참고)일위대가상세'!J753+'(참고)일위대가상세'!L753+'(참고)일위대가상세'!N753,0))</f>
        <v>#REF!</v>
      </c>
      <c r="I107" s="10" t="e">
        <f t="shared" si="3"/>
        <v>#REF!</v>
      </c>
      <c r="J107" s="6" t="s">
        <v>647</v>
      </c>
      <c r="K107" s="6"/>
    </row>
    <row r="108" spans="1:11" ht="12" x14ac:dyDescent="0.2">
      <c r="A108" s="11" t="s">
        <v>806</v>
      </c>
      <c r="B108" s="6"/>
      <c r="C108" s="6" t="s">
        <v>424</v>
      </c>
      <c r="D108" s="6" t="s">
        <v>416</v>
      </c>
      <c r="E108" s="6" t="s">
        <v>48</v>
      </c>
      <c r="F108" s="10" t="e">
        <f>IF(J108="합계",'(참고)일위대가상세'!J761,IF(J108="재료비",'(참고)일위대가상세'!J761+'(참고)일위대가상세'!L761+'(참고)일위대가상세'!N761,0))</f>
        <v>#REF!</v>
      </c>
      <c r="G108" s="10" t="e">
        <f>IF(J108="합계",'(참고)일위대가상세'!L761,IF(J108="노무비",'(참고)일위대가상세'!J761+'(참고)일위대가상세'!L761+'(참고)일위대가상세'!N761,0))</f>
        <v>#REF!</v>
      </c>
      <c r="H108" s="10" t="e">
        <f>IF(J108="합계",'(참고)일위대가상세'!N761,IF(J108="경비",'(참고)일위대가상세'!J761+'(참고)일위대가상세'!L761+'(참고)일위대가상세'!N761,0))</f>
        <v>#REF!</v>
      </c>
      <c r="I108" s="10" t="e">
        <f t="shared" si="3"/>
        <v>#REF!</v>
      </c>
      <c r="J108" s="6" t="s">
        <v>647</v>
      </c>
      <c r="K108" s="6"/>
    </row>
    <row r="109" spans="1:11" ht="12" x14ac:dyDescent="0.2">
      <c r="A109" s="11" t="s">
        <v>807</v>
      </c>
      <c r="B109" s="6"/>
      <c r="C109" s="6" t="s">
        <v>424</v>
      </c>
      <c r="D109" s="6" t="s">
        <v>767</v>
      </c>
      <c r="E109" s="6" t="s">
        <v>48</v>
      </c>
      <c r="F109" s="10" t="e">
        <f>IF(J109="합계",'(참고)일위대가상세'!J769,IF(J109="재료비",'(참고)일위대가상세'!J769+'(참고)일위대가상세'!L769+'(참고)일위대가상세'!N769,0))</f>
        <v>#REF!</v>
      </c>
      <c r="G109" s="10" t="e">
        <f>IF(J109="합계",'(참고)일위대가상세'!L769,IF(J109="노무비",'(참고)일위대가상세'!J769+'(참고)일위대가상세'!L769+'(참고)일위대가상세'!N769,0))</f>
        <v>#REF!</v>
      </c>
      <c r="H109" s="10" t="e">
        <f>IF(J109="합계",'(참고)일위대가상세'!N769,IF(J109="경비",'(참고)일위대가상세'!J769+'(참고)일위대가상세'!L769+'(참고)일위대가상세'!N769,0))</f>
        <v>#REF!</v>
      </c>
      <c r="I109" s="10" t="e">
        <f t="shared" si="3"/>
        <v>#REF!</v>
      </c>
      <c r="J109" s="6" t="s">
        <v>647</v>
      </c>
      <c r="K109" s="6"/>
    </row>
    <row r="110" spans="1:11" ht="12" x14ac:dyDescent="0.2">
      <c r="A110" s="11" t="s">
        <v>808</v>
      </c>
      <c r="B110" s="6"/>
      <c r="C110" s="6" t="s">
        <v>424</v>
      </c>
      <c r="D110" s="6" t="s">
        <v>769</v>
      </c>
      <c r="E110" s="6" t="s">
        <v>48</v>
      </c>
      <c r="F110" s="10" t="e">
        <f>IF(J110="합계",'(참고)일위대가상세'!J777,IF(J110="재료비",'(참고)일위대가상세'!J777+'(참고)일위대가상세'!L777+'(참고)일위대가상세'!N777,0))</f>
        <v>#REF!</v>
      </c>
      <c r="G110" s="10" t="e">
        <f>IF(J110="합계",'(참고)일위대가상세'!L777,IF(J110="노무비",'(참고)일위대가상세'!J777+'(참고)일위대가상세'!L777+'(참고)일위대가상세'!N777,0))</f>
        <v>#REF!</v>
      </c>
      <c r="H110" s="10" t="e">
        <f>IF(J110="합계",'(참고)일위대가상세'!N777,IF(J110="경비",'(참고)일위대가상세'!J777+'(참고)일위대가상세'!L777+'(참고)일위대가상세'!N777,0))</f>
        <v>#REF!</v>
      </c>
      <c r="I110" s="10" t="e">
        <f t="shared" si="3"/>
        <v>#REF!</v>
      </c>
      <c r="J110" s="6" t="s">
        <v>647</v>
      </c>
      <c r="K110" s="6"/>
    </row>
    <row r="111" spans="1:11" ht="12" x14ac:dyDescent="0.2">
      <c r="A111" s="11" t="s">
        <v>809</v>
      </c>
      <c r="B111" s="6"/>
      <c r="C111" s="6" t="s">
        <v>424</v>
      </c>
      <c r="D111" s="6" t="s">
        <v>771</v>
      </c>
      <c r="E111" s="6" t="s">
        <v>48</v>
      </c>
      <c r="F111" s="10" t="e">
        <f>IF(J111="합계",'(참고)일위대가상세'!J785,IF(J111="재료비",'(참고)일위대가상세'!J785+'(참고)일위대가상세'!L785+'(참고)일위대가상세'!N785,0))</f>
        <v>#REF!</v>
      </c>
      <c r="G111" s="10" t="e">
        <f>IF(J111="합계",'(참고)일위대가상세'!L785,IF(J111="노무비",'(참고)일위대가상세'!J785+'(참고)일위대가상세'!L785+'(참고)일위대가상세'!N785,0))</f>
        <v>#REF!</v>
      </c>
      <c r="H111" s="10" t="e">
        <f>IF(J111="합계",'(참고)일위대가상세'!N785,IF(J111="경비",'(참고)일위대가상세'!J785+'(참고)일위대가상세'!L785+'(참고)일위대가상세'!N785,0))</f>
        <v>#REF!</v>
      </c>
      <c r="I111" s="10" t="e">
        <f t="shared" si="3"/>
        <v>#REF!</v>
      </c>
      <c r="J111" s="6" t="s">
        <v>647</v>
      </c>
      <c r="K111" s="6"/>
    </row>
    <row r="112" spans="1:11" ht="12" x14ac:dyDescent="0.2">
      <c r="A112" s="11" t="s">
        <v>810</v>
      </c>
      <c r="B112" s="6"/>
      <c r="C112" s="6" t="s">
        <v>811</v>
      </c>
      <c r="D112" s="6" t="s">
        <v>812</v>
      </c>
      <c r="E112" s="6" t="s">
        <v>35</v>
      </c>
      <c r="F112" s="10" t="e">
        <f>IF(J112="합계",'(참고)일위대가상세'!J791,IF(J112="재료비",'(참고)일위대가상세'!J791+'(참고)일위대가상세'!L791+'(참고)일위대가상세'!N791,0))</f>
        <v>#REF!</v>
      </c>
      <c r="G112" s="10" t="e">
        <f>IF(J112="합계",'(참고)일위대가상세'!L791,IF(J112="노무비",'(참고)일위대가상세'!J791+'(참고)일위대가상세'!L791+'(참고)일위대가상세'!N791,0))</f>
        <v>#REF!</v>
      </c>
      <c r="H112" s="10">
        <f>IF(J112="합계",'(참고)일위대가상세'!N791,IF(J112="경비",'(참고)일위대가상세'!J791+'(참고)일위대가상세'!L791+'(참고)일위대가상세'!N791,0))</f>
        <v>0</v>
      </c>
      <c r="I112" s="10" t="e">
        <f t="shared" si="3"/>
        <v>#REF!</v>
      </c>
      <c r="J112" s="6" t="s">
        <v>647</v>
      </c>
      <c r="K112" s="6"/>
    </row>
    <row r="113" spans="1:11" ht="12" x14ac:dyDescent="0.2">
      <c r="A113" s="11" t="s">
        <v>813</v>
      </c>
      <c r="B113" s="6"/>
      <c r="C113" s="6" t="s">
        <v>811</v>
      </c>
      <c r="D113" s="6" t="s">
        <v>814</v>
      </c>
      <c r="E113" s="6" t="s">
        <v>35</v>
      </c>
      <c r="F113" s="10" t="e">
        <f>IF(J113="합계",'(참고)일위대가상세'!J797,IF(J113="재료비",'(참고)일위대가상세'!J797+'(참고)일위대가상세'!L797+'(참고)일위대가상세'!N797,0))</f>
        <v>#REF!</v>
      </c>
      <c r="G113" s="10" t="e">
        <f>IF(J113="합계",'(참고)일위대가상세'!L797,IF(J113="노무비",'(참고)일위대가상세'!J797+'(참고)일위대가상세'!L797+'(참고)일위대가상세'!N797,0))</f>
        <v>#REF!</v>
      </c>
      <c r="H113" s="10">
        <f>IF(J113="합계",'(참고)일위대가상세'!N797,IF(J113="경비",'(참고)일위대가상세'!J797+'(참고)일위대가상세'!L797+'(참고)일위대가상세'!N797,0))</f>
        <v>0</v>
      </c>
      <c r="I113" s="10" t="e">
        <f t="shared" si="3"/>
        <v>#REF!</v>
      </c>
      <c r="J113" s="6" t="s">
        <v>647</v>
      </c>
      <c r="K113" s="6"/>
    </row>
    <row r="114" spans="1:11" ht="12" x14ac:dyDescent="0.2">
      <c r="A114" s="11" t="s">
        <v>815</v>
      </c>
      <c r="B114" s="6"/>
      <c r="C114" s="6" t="s">
        <v>811</v>
      </c>
      <c r="D114" s="6" t="s">
        <v>471</v>
      </c>
      <c r="E114" s="6" t="s">
        <v>35</v>
      </c>
      <c r="F114" s="10" t="e">
        <f>IF(J114="합계",'(참고)일위대가상세'!J803,IF(J114="재료비",'(참고)일위대가상세'!J803+'(참고)일위대가상세'!L803+'(참고)일위대가상세'!N803,0))</f>
        <v>#REF!</v>
      </c>
      <c r="G114" s="10" t="e">
        <f>IF(J114="합계",'(참고)일위대가상세'!L803,IF(J114="노무비",'(참고)일위대가상세'!J803+'(참고)일위대가상세'!L803+'(참고)일위대가상세'!N803,0))</f>
        <v>#REF!</v>
      </c>
      <c r="H114" s="10">
        <f>IF(J114="합계",'(참고)일위대가상세'!N803,IF(J114="경비",'(참고)일위대가상세'!J803+'(참고)일위대가상세'!L803+'(참고)일위대가상세'!N803,0))</f>
        <v>0</v>
      </c>
      <c r="I114" s="10" t="e">
        <f t="shared" si="3"/>
        <v>#REF!</v>
      </c>
      <c r="J114" s="6" t="s">
        <v>647</v>
      </c>
      <c r="K114" s="6"/>
    </row>
    <row r="115" spans="1:11" ht="12" x14ac:dyDescent="0.2">
      <c r="A115" s="11" t="s">
        <v>816</v>
      </c>
      <c r="B115" s="6"/>
      <c r="C115" s="6" t="s">
        <v>811</v>
      </c>
      <c r="D115" s="6" t="s">
        <v>473</v>
      </c>
      <c r="E115" s="6" t="s">
        <v>35</v>
      </c>
      <c r="F115" s="10" t="e">
        <f>IF(J115="합계",'(참고)일위대가상세'!J809,IF(J115="재료비",'(참고)일위대가상세'!J809+'(참고)일위대가상세'!L809+'(참고)일위대가상세'!N809,0))</f>
        <v>#REF!</v>
      </c>
      <c r="G115" s="10" t="e">
        <f>IF(J115="합계",'(참고)일위대가상세'!L809,IF(J115="노무비",'(참고)일위대가상세'!J809+'(참고)일위대가상세'!L809+'(참고)일위대가상세'!N809,0))</f>
        <v>#REF!</v>
      </c>
      <c r="H115" s="10">
        <f>IF(J115="합계",'(참고)일위대가상세'!N809,IF(J115="경비",'(참고)일위대가상세'!J809+'(참고)일위대가상세'!L809+'(참고)일위대가상세'!N809,0))</f>
        <v>0</v>
      </c>
      <c r="I115" s="10" t="e">
        <f t="shared" si="3"/>
        <v>#REF!</v>
      </c>
      <c r="J115" s="6" t="s">
        <v>647</v>
      </c>
      <c r="K115" s="6"/>
    </row>
    <row r="116" spans="1:11" ht="12" x14ac:dyDescent="0.2">
      <c r="A116" s="11" t="s">
        <v>817</v>
      </c>
      <c r="B116" s="6"/>
      <c r="C116" s="6" t="s">
        <v>811</v>
      </c>
      <c r="D116" s="6" t="s">
        <v>475</v>
      </c>
      <c r="E116" s="6" t="s">
        <v>35</v>
      </c>
      <c r="F116" s="10" t="e">
        <f>IF(J116="합계",'(참고)일위대가상세'!J815,IF(J116="재료비",'(참고)일위대가상세'!J815+'(참고)일위대가상세'!L815+'(참고)일위대가상세'!N815,0))</f>
        <v>#REF!</v>
      </c>
      <c r="G116" s="10" t="e">
        <f>IF(J116="합계",'(참고)일위대가상세'!L815,IF(J116="노무비",'(참고)일위대가상세'!J815+'(참고)일위대가상세'!L815+'(참고)일위대가상세'!N815,0))</f>
        <v>#REF!</v>
      </c>
      <c r="H116" s="10">
        <f>IF(J116="합계",'(참고)일위대가상세'!N815,IF(J116="경비",'(참고)일위대가상세'!J815+'(참고)일위대가상세'!L815+'(참고)일위대가상세'!N815,0))</f>
        <v>0</v>
      </c>
      <c r="I116" s="10" t="e">
        <f t="shared" si="3"/>
        <v>#REF!</v>
      </c>
      <c r="J116" s="6" t="s">
        <v>647</v>
      </c>
      <c r="K116" s="6"/>
    </row>
    <row r="117" spans="1:11" ht="12" x14ac:dyDescent="0.2">
      <c r="A117" s="11" t="s">
        <v>818</v>
      </c>
      <c r="B117" s="6"/>
      <c r="C117" s="6" t="s">
        <v>819</v>
      </c>
      <c r="D117" s="6" t="s">
        <v>471</v>
      </c>
      <c r="E117" s="6" t="s">
        <v>35</v>
      </c>
      <c r="F117" s="10" t="e">
        <f>IF(J117="합계",'(참고)일위대가상세'!J821,IF(J117="재료비",'(참고)일위대가상세'!J821+'(참고)일위대가상세'!L821+'(참고)일위대가상세'!N821,0))</f>
        <v>#REF!</v>
      </c>
      <c r="G117" s="10" t="e">
        <f>IF(J117="합계",'(참고)일위대가상세'!L821,IF(J117="노무비",'(참고)일위대가상세'!J821+'(참고)일위대가상세'!L821+'(참고)일위대가상세'!N821,0))</f>
        <v>#REF!</v>
      </c>
      <c r="H117" s="10">
        <f>IF(J117="합계",'(참고)일위대가상세'!N821,IF(J117="경비",'(참고)일위대가상세'!J821+'(참고)일위대가상세'!L821+'(참고)일위대가상세'!N821,0))</f>
        <v>0</v>
      </c>
      <c r="I117" s="10" t="e">
        <f t="shared" si="3"/>
        <v>#REF!</v>
      </c>
      <c r="J117" s="6" t="s">
        <v>647</v>
      </c>
      <c r="K117" s="6"/>
    </row>
    <row r="118" spans="1:11" ht="12" x14ac:dyDescent="0.2">
      <c r="A118" s="11" t="s">
        <v>820</v>
      </c>
      <c r="B118" s="6"/>
      <c r="C118" s="6" t="s">
        <v>819</v>
      </c>
      <c r="D118" s="6" t="s">
        <v>473</v>
      </c>
      <c r="E118" s="6" t="s">
        <v>35</v>
      </c>
      <c r="F118" s="10" t="e">
        <f>IF(J118="합계",'(참고)일위대가상세'!J827,IF(J118="재료비",'(참고)일위대가상세'!J827+'(참고)일위대가상세'!L827+'(참고)일위대가상세'!N827,0))</f>
        <v>#REF!</v>
      </c>
      <c r="G118" s="10" t="e">
        <f>IF(J118="합계",'(참고)일위대가상세'!L827,IF(J118="노무비",'(참고)일위대가상세'!J827+'(참고)일위대가상세'!L827+'(참고)일위대가상세'!N827,0))</f>
        <v>#REF!</v>
      </c>
      <c r="H118" s="10">
        <f>IF(J118="합계",'(참고)일위대가상세'!N827,IF(J118="경비",'(참고)일위대가상세'!J827+'(참고)일위대가상세'!L827+'(참고)일위대가상세'!N827,0))</f>
        <v>0</v>
      </c>
      <c r="I118" s="10" t="e">
        <f t="shared" si="3"/>
        <v>#REF!</v>
      </c>
      <c r="J118" s="6" t="s">
        <v>647</v>
      </c>
      <c r="K118" s="6"/>
    </row>
    <row r="119" spans="1:11" ht="12" x14ac:dyDescent="0.2">
      <c r="A119" s="11" t="s">
        <v>821</v>
      </c>
      <c r="B119" s="6"/>
      <c r="C119" s="6" t="s">
        <v>819</v>
      </c>
      <c r="D119" s="6" t="s">
        <v>475</v>
      </c>
      <c r="E119" s="6" t="s">
        <v>35</v>
      </c>
      <c r="F119" s="10" t="e">
        <f>IF(J119="합계",'(참고)일위대가상세'!J833,IF(J119="재료비",'(참고)일위대가상세'!J833+'(참고)일위대가상세'!L833+'(참고)일위대가상세'!N833,0))</f>
        <v>#REF!</v>
      </c>
      <c r="G119" s="10" t="e">
        <f>IF(J119="합계",'(참고)일위대가상세'!L833,IF(J119="노무비",'(참고)일위대가상세'!J833+'(참고)일위대가상세'!L833+'(참고)일위대가상세'!N833,0))</f>
        <v>#REF!</v>
      </c>
      <c r="H119" s="10">
        <f>IF(J119="합계",'(참고)일위대가상세'!N833,IF(J119="경비",'(참고)일위대가상세'!J833+'(참고)일위대가상세'!L833+'(참고)일위대가상세'!N833,0))</f>
        <v>0</v>
      </c>
      <c r="I119" s="10" t="e">
        <f t="shared" si="3"/>
        <v>#REF!</v>
      </c>
      <c r="J119" s="6" t="s">
        <v>647</v>
      </c>
      <c r="K119" s="6"/>
    </row>
    <row r="120" spans="1:11" ht="12" x14ac:dyDescent="0.2">
      <c r="A120" s="11" t="s">
        <v>822</v>
      </c>
      <c r="B120" s="6"/>
      <c r="C120" s="6" t="s">
        <v>823</v>
      </c>
      <c r="D120" s="6" t="s">
        <v>824</v>
      </c>
      <c r="E120" s="6" t="s">
        <v>266</v>
      </c>
      <c r="F120" s="10" t="e">
        <f>IF(J120="합계",'(참고)일위대가상세'!J839,IF(J120="재료비",'(참고)일위대가상세'!J839+'(참고)일위대가상세'!L839+'(참고)일위대가상세'!N839,0))</f>
        <v>#REF!</v>
      </c>
      <c r="G120" s="10" t="e">
        <f>IF(J120="합계",'(참고)일위대가상세'!L839,IF(J120="노무비",'(참고)일위대가상세'!J839+'(참고)일위대가상세'!L839+'(참고)일위대가상세'!N839,0))</f>
        <v>#REF!</v>
      </c>
      <c r="H120" s="10">
        <f>IF(J120="합계",'(참고)일위대가상세'!N839,IF(J120="경비",'(참고)일위대가상세'!J839+'(참고)일위대가상세'!L839+'(참고)일위대가상세'!N839,0))</f>
        <v>0</v>
      </c>
      <c r="I120" s="10" t="e">
        <f t="shared" si="3"/>
        <v>#REF!</v>
      </c>
      <c r="J120" s="6" t="s">
        <v>647</v>
      </c>
      <c r="K120" s="6"/>
    </row>
    <row r="121" spans="1:11" ht="12" x14ac:dyDescent="0.2">
      <c r="A121" s="11" t="s">
        <v>825</v>
      </c>
      <c r="B121" s="6"/>
      <c r="C121" s="6" t="s">
        <v>823</v>
      </c>
      <c r="D121" s="6" t="s">
        <v>826</v>
      </c>
      <c r="E121" s="6" t="s">
        <v>266</v>
      </c>
      <c r="F121" s="10" t="e">
        <f>IF(J121="합계",'(참고)일위대가상세'!J845,IF(J121="재료비",'(참고)일위대가상세'!J845+'(참고)일위대가상세'!L845+'(참고)일위대가상세'!N845,0))</f>
        <v>#REF!</v>
      </c>
      <c r="G121" s="10" t="e">
        <f>IF(J121="합계",'(참고)일위대가상세'!L845,IF(J121="노무비",'(참고)일위대가상세'!J845+'(참고)일위대가상세'!L845+'(참고)일위대가상세'!N845,0))</f>
        <v>#REF!</v>
      </c>
      <c r="H121" s="10">
        <f>IF(J121="합계",'(참고)일위대가상세'!N845,IF(J121="경비",'(참고)일위대가상세'!J845+'(참고)일위대가상세'!L845+'(참고)일위대가상세'!N845,0))</f>
        <v>0</v>
      </c>
      <c r="I121" s="10" t="e">
        <f t="shared" si="3"/>
        <v>#REF!</v>
      </c>
      <c r="J121" s="6" t="s">
        <v>647</v>
      </c>
      <c r="K121" s="6"/>
    </row>
    <row r="122" spans="1:11" ht="12" x14ac:dyDescent="0.2">
      <c r="A122" s="11" t="s">
        <v>827</v>
      </c>
      <c r="B122" s="6"/>
      <c r="C122" s="6" t="s">
        <v>823</v>
      </c>
      <c r="D122" s="6" t="s">
        <v>828</v>
      </c>
      <c r="E122" s="6" t="s">
        <v>266</v>
      </c>
      <c r="F122" s="10" t="e">
        <f>IF(J122="합계",'(참고)일위대가상세'!J851,IF(J122="재료비",'(참고)일위대가상세'!J851+'(참고)일위대가상세'!L851+'(참고)일위대가상세'!N851,0))</f>
        <v>#REF!</v>
      </c>
      <c r="G122" s="10" t="e">
        <f>IF(J122="합계",'(참고)일위대가상세'!L851,IF(J122="노무비",'(참고)일위대가상세'!J851+'(참고)일위대가상세'!L851+'(참고)일위대가상세'!N851,0))</f>
        <v>#REF!</v>
      </c>
      <c r="H122" s="10">
        <f>IF(J122="합계",'(참고)일위대가상세'!N851,IF(J122="경비",'(참고)일위대가상세'!J851+'(참고)일위대가상세'!L851+'(참고)일위대가상세'!N851,0))</f>
        <v>0</v>
      </c>
      <c r="I122" s="10" t="e">
        <f t="shared" si="3"/>
        <v>#REF!</v>
      </c>
      <c r="J122" s="6" t="s">
        <v>647</v>
      </c>
      <c r="K122" s="6"/>
    </row>
    <row r="123" spans="1:11" ht="12" x14ac:dyDescent="0.2">
      <c r="A123" s="11" t="s">
        <v>829</v>
      </c>
      <c r="B123" s="6"/>
      <c r="C123" s="6" t="s">
        <v>830</v>
      </c>
      <c r="D123" s="6" t="s">
        <v>831</v>
      </c>
      <c r="E123" s="6" t="s">
        <v>266</v>
      </c>
      <c r="F123" s="10" t="e">
        <f>IF(J123="합계",'(참고)일위대가상세'!J857,IF(J123="재료비",'(참고)일위대가상세'!J857+'(참고)일위대가상세'!L857+'(참고)일위대가상세'!N857,0))</f>
        <v>#REF!</v>
      </c>
      <c r="G123" s="10" t="e">
        <f>IF(J123="합계",'(참고)일위대가상세'!L857,IF(J123="노무비",'(참고)일위대가상세'!J857+'(참고)일위대가상세'!L857+'(참고)일위대가상세'!N857,0))</f>
        <v>#REF!</v>
      </c>
      <c r="H123" s="10">
        <f>IF(J123="합계",'(참고)일위대가상세'!N857,IF(J123="경비",'(참고)일위대가상세'!J857+'(참고)일위대가상세'!L857+'(참고)일위대가상세'!N857,0))</f>
        <v>0</v>
      </c>
      <c r="I123" s="10" t="e">
        <f t="shared" si="3"/>
        <v>#REF!</v>
      </c>
      <c r="J123" s="6" t="s">
        <v>647</v>
      </c>
      <c r="K123" s="6"/>
    </row>
    <row r="124" spans="1:11" ht="12" x14ac:dyDescent="0.2">
      <c r="A124" s="11" t="s">
        <v>832</v>
      </c>
      <c r="B124" s="6"/>
      <c r="C124" s="6" t="s">
        <v>830</v>
      </c>
      <c r="D124" s="6" t="s">
        <v>833</v>
      </c>
      <c r="E124" s="6" t="s">
        <v>266</v>
      </c>
      <c r="F124" s="10" t="e">
        <f>IF(J124="합계",'(참고)일위대가상세'!J863,IF(J124="재료비",'(참고)일위대가상세'!J863+'(참고)일위대가상세'!L863+'(참고)일위대가상세'!N863,0))</f>
        <v>#REF!</v>
      </c>
      <c r="G124" s="10" t="e">
        <f>IF(J124="합계",'(참고)일위대가상세'!L863,IF(J124="노무비",'(참고)일위대가상세'!J863+'(참고)일위대가상세'!L863+'(참고)일위대가상세'!N863,0))</f>
        <v>#REF!</v>
      </c>
      <c r="H124" s="10">
        <f>IF(J124="합계",'(참고)일위대가상세'!N863,IF(J124="경비",'(참고)일위대가상세'!J863+'(참고)일위대가상세'!L863+'(참고)일위대가상세'!N863,0))</f>
        <v>0</v>
      </c>
      <c r="I124" s="10" t="e">
        <f t="shared" si="3"/>
        <v>#REF!</v>
      </c>
      <c r="J124" s="6" t="s">
        <v>647</v>
      </c>
      <c r="K124" s="6"/>
    </row>
    <row r="125" spans="1:11" ht="12" x14ac:dyDescent="0.2">
      <c r="A125" s="11" t="s">
        <v>834</v>
      </c>
      <c r="B125" s="6"/>
      <c r="C125" s="6" t="s">
        <v>830</v>
      </c>
      <c r="D125" s="6" t="s">
        <v>835</v>
      </c>
      <c r="E125" s="6" t="s">
        <v>266</v>
      </c>
      <c r="F125" s="10" t="e">
        <f>IF(J125="합계",'(참고)일위대가상세'!J869,IF(J125="재료비",'(참고)일위대가상세'!J869+'(참고)일위대가상세'!L869+'(참고)일위대가상세'!N869,0))</f>
        <v>#REF!</v>
      </c>
      <c r="G125" s="10" t="e">
        <f>IF(J125="합계",'(참고)일위대가상세'!L869,IF(J125="노무비",'(참고)일위대가상세'!J869+'(참고)일위대가상세'!L869+'(참고)일위대가상세'!N869,0))</f>
        <v>#REF!</v>
      </c>
      <c r="H125" s="10">
        <f>IF(J125="합계",'(참고)일위대가상세'!N869,IF(J125="경비",'(참고)일위대가상세'!J869+'(참고)일위대가상세'!L869+'(참고)일위대가상세'!N869,0))</f>
        <v>0</v>
      </c>
      <c r="I125" s="10" t="e">
        <f t="shared" si="3"/>
        <v>#REF!</v>
      </c>
      <c r="J125" s="6" t="s">
        <v>647</v>
      </c>
      <c r="K125" s="6"/>
    </row>
    <row r="126" spans="1:11" ht="12" x14ac:dyDescent="0.2">
      <c r="A126" s="11" t="s">
        <v>836</v>
      </c>
      <c r="B126" s="6"/>
      <c r="C126" s="6" t="s">
        <v>830</v>
      </c>
      <c r="D126" s="6" t="s">
        <v>837</v>
      </c>
      <c r="E126" s="6" t="s">
        <v>266</v>
      </c>
      <c r="F126" s="10" t="e">
        <f>IF(J126="합계",'(참고)일위대가상세'!J875,IF(J126="재료비",'(참고)일위대가상세'!J875+'(참고)일위대가상세'!L875+'(참고)일위대가상세'!N875,0))</f>
        <v>#REF!</v>
      </c>
      <c r="G126" s="10" t="e">
        <f>IF(J126="합계",'(참고)일위대가상세'!L875,IF(J126="노무비",'(참고)일위대가상세'!J875+'(참고)일위대가상세'!L875+'(참고)일위대가상세'!N875,0))</f>
        <v>#REF!</v>
      </c>
      <c r="H126" s="10">
        <f>IF(J126="합계",'(참고)일위대가상세'!N875,IF(J126="경비",'(참고)일위대가상세'!J875+'(참고)일위대가상세'!L875+'(참고)일위대가상세'!N875,0))</f>
        <v>0</v>
      </c>
      <c r="I126" s="10" t="e">
        <f t="shared" si="3"/>
        <v>#REF!</v>
      </c>
      <c r="J126" s="6" t="s">
        <v>647</v>
      </c>
      <c r="K126" s="6"/>
    </row>
    <row r="127" spans="1:11" ht="12" x14ac:dyDescent="0.2">
      <c r="A127" s="11" t="s">
        <v>838</v>
      </c>
      <c r="B127" s="6"/>
      <c r="C127" s="6" t="s">
        <v>830</v>
      </c>
      <c r="D127" s="6" t="s">
        <v>839</v>
      </c>
      <c r="E127" s="6" t="s">
        <v>266</v>
      </c>
      <c r="F127" s="10" t="e">
        <f>IF(J127="합계",'(참고)일위대가상세'!J881,IF(J127="재료비",'(참고)일위대가상세'!J881+'(참고)일위대가상세'!L881+'(참고)일위대가상세'!N881,0))</f>
        <v>#REF!</v>
      </c>
      <c r="G127" s="10" t="e">
        <f>IF(J127="합계",'(참고)일위대가상세'!L881,IF(J127="노무비",'(참고)일위대가상세'!J881+'(참고)일위대가상세'!L881+'(참고)일위대가상세'!N881,0))</f>
        <v>#REF!</v>
      </c>
      <c r="H127" s="10">
        <f>IF(J127="합계",'(참고)일위대가상세'!N881,IF(J127="경비",'(참고)일위대가상세'!J881+'(참고)일위대가상세'!L881+'(참고)일위대가상세'!N881,0))</f>
        <v>0</v>
      </c>
      <c r="I127" s="10" t="e">
        <f t="shared" si="3"/>
        <v>#REF!</v>
      </c>
      <c r="J127" s="6" t="s">
        <v>647</v>
      </c>
      <c r="K127" s="6"/>
    </row>
    <row r="128" spans="1:11" ht="12" x14ac:dyDescent="0.2">
      <c r="A128" s="11" t="s">
        <v>840</v>
      </c>
      <c r="B128" s="6"/>
      <c r="C128" s="6" t="s">
        <v>841</v>
      </c>
      <c r="D128" s="6" t="s">
        <v>842</v>
      </c>
      <c r="E128" s="6" t="s">
        <v>148</v>
      </c>
      <c r="F128" s="10" t="e">
        <f>IF(J128="합계",'(참고)일위대가상세'!J887,IF(J128="재료비",'(참고)일위대가상세'!J887+'(참고)일위대가상세'!L887+'(참고)일위대가상세'!N887,0))</f>
        <v>#REF!</v>
      </c>
      <c r="G128" s="10" t="e">
        <f>IF(J128="합계",'(참고)일위대가상세'!L887,IF(J128="노무비",'(참고)일위대가상세'!J887+'(참고)일위대가상세'!L887+'(참고)일위대가상세'!N887,0))</f>
        <v>#REF!</v>
      </c>
      <c r="H128" s="10">
        <f>IF(J128="합계",'(참고)일위대가상세'!N887,IF(J128="경비",'(참고)일위대가상세'!J887+'(참고)일위대가상세'!L887+'(참고)일위대가상세'!N887,0))</f>
        <v>0</v>
      </c>
      <c r="I128" s="10" t="e">
        <f t="shared" si="3"/>
        <v>#REF!</v>
      </c>
      <c r="J128" s="6" t="s">
        <v>647</v>
      </c>
      <c r="K128" s="6"/>
    </row>
    <row r="129" spans="1:11" ht="12" x14ac:dyDescent="0.2">
      <c r="A129" s="11" t="s">
        <v>843</v>
      </c>
      <c r="B129" s="6"/>
      <c r="C129" s="6" t="s">
        <v>844</v>
      </c>
      <c r="D129" s="6" t="s">
        <v>845</v>
      </c>
      <c r="E129" s="6" t="s">
        <v>35</v>
      </c>
      <c r="F129" s="10">
        <f>IF(J129="합계",'(참고)일위대가상세'!J892,IF(J129="재료비",'(참고)일위대가상세'!J892+'(참고)일위대가상세'!L892+'(참고)일위대가상세'!N892,0))</f>
        <v>0</v>
      </c>
      <c r="G129" s="10" t="e">
        <f>IF(J129="합계",'(참고)일위대가상세'!L892,IF(J129="노무비",'(참고)일위대가상세'!J892+'(참고)일위대가상세'!L892+'(참고)일위대가상세'!N892,0))</f>
        <v>#REF!</v>
      </c>
      <c r="H129" s="10">
        <f>IF(J129="합계",'(참고)일위대가상세'!N892,IF(J129="경비",'(참고)일위대가상세'!J892+'(참고)일위대가상세'!L892+'(참고)일위대가상세'!N892,0))</f>
        <v>0</v>
      </c>
      <c r="I129" s="10" t="e">
        <f t="shared" si="3"/>
        <v>#REF!</v>
      </c>
      <c r="J129" s="6" t="s">
        <v>647</v>
      </c>
      <c r="K129" s="6"/>
    </row>
    <row r="130" spans="1:11" ht="12" x14ac:dyDescent="0.2">
      <c r="A130" s="11" t="s">
        <v>846</v>
      </c>
      <c r="B130" s="6"/>
      <c r="C130" s="6" t="s">
        <v>847</v>
      </c>
      <c r="D130" s="6"/>
      <c r="E130" s="6" t="s">
        <v>148</v>
      </c>
      <c r="F130" s="10" t="e">
        <f>IF(J130="합계",'(참고)일위대가상세'!J898,IF(J130="재료비",'(참고)일위대가상세'!J898+'(참고)일위대가상세'!L898+'(참고)일위대가상세'!N898,0))</f>
        <v>#REF!</v>
      </c>
      <c r="G130" s="10" t="e">
        <f>IF(J130="합계",'(참고)일위대가상세'!L898,IF(J130="노무비",'(참고)일위대가상세'!J898+'(참고)일위대가상세'!L898+'(참고)일위대가상세'!N898,0))</f>
        <v>#REF!</v>
      </c>
      <c r="H130" s="10">
        <f>IF(J130="합계",'(참고)일위대가상세'!N898,IF(J130="경비",'(참고)일위대가상세'!J898+'(참고)일위대가상세'!L898+'(참고)일위대가상세'!N898,0))</f>
        <v>0</v>
      </c>
      <c r="I130" s="10" t="e">
        <f t="shared" si="3"/>
        <v>#REF!</v>
      </c>
      <c r="J130" s="6" t="s">
        <v>647</v>
      </c>
      <c r="K130" s="6"/>
    </row>
    <row r="131" spans="1:11" ht="12" x14ac:dyDescent="0.2">
      <c r="A131" s="11" t="s">
        <v>848</v>
      </c>
      <c r="B131" s="6"/>
      <c r="C131" s="6" t="s">
        <v>849</v>
      </c>
      <c r="D131" s="6" t="s">
        <v>850</v>
      </c>
      <c r="E131" s="6" t="s">
        <v>125</v>
      </c>
      <c r="F131" s="10">
        <f>IF(J131="합계",'(참고)일위대가상세'!J903,IF(J131="재료비",'(참고)일위대가상세'!J903+'(참고)일위대가상세'!L903+'(참고)일위대가상세'!N903,0))</f>
        <v>0</v>
      </c>
      <c r="G131" s="10" t="e">
        <f>IF(J131="합계",'(참고)일위대가상세'!L903,IF(J131="노무비",'(참고)일위대가상세'!J903+'(참고)일위대가상세'!L903+'(참고)일위대가상세'!N903,0))</f>
        <v>#REF!</v>
      </c>
      <c r="H131" s="10">
        <f>IF(J131="합계",'(참고)일위대가상세'!N903,IF(J131="경비",'(참고)일위대가상세'!J903+'(참고)일위대가상세'!L903+'(참고)일위대가상세'!N903,0))</f>
        <v>0</v>
      </c>
      <c r="I131" s="10" t="e">
        <f t="shared" si="3"/>
        <v>#REF!</v>
      </c>
      <c r="J131" s="6" t="s">
        <v>647</v>
      </c>
      <c r="K131" s="6"/>
    </row>
    <row r="132" spans="1:11" ht="12" x14ac:dyDescent="0.2">
      <c r="A132" s="11" t="s">
        <v>851</v>
      </c>
      <c r="B132" s="6"/>
      <c r="C132" s="6" t="s">
        <v>852</v>
      </c>
      <c r="D132" s="6" t="s">
        <v>853</v>
      </c>
      <c r="E132" s="6" t="s">
        <v>35</v>
      </c>
      <c r="F132" s="10" t="e">
        <f>IF(J132="합계",'(참고)일위대가상세'!J909,IF(J132="재료비",'(참고)일위대가상세'!J909+'(참고)일위대가상세'!L909+'(참고)일위대가상세'!N909,0))</f>
        <v>#REF!</v>
      </c>
      <c r="G132" s="10" t="e">
        <f>IF(J132="합계",'(참고)일위대가상세'!L909,IF(J132="노무비",'(참고)일위대가상세'!J909+'(참고)일위대가상세'!L909+'(참고)일위대가상세'!N909,0))</f>
        <v>#REF!</v>
      </c>
      <c r="H132" s="10">
        <f>IF(J132="합계",'(참고)일위대가상세'!N909,IF(J132="경비",'(참고)일위대가상세'!J909+'(참고)일위대가상세'!L909+'(참고)일위대가상세'!N909,0))</f>
        <v>0</v>
      </c>
      <c r="I132" s="10" t="e">
        <f t="shared" ref="I132:I163" si="4">F132+G132+H132</f>
        <v>#REF!</v>
      </c>
      <c r="J132" s="6" t="s">
        <v>647</v>
      </c>
      <c r="K132" s="6"/>
    </row>
    <row r="133" spans="1:11" ht="12" x14ac:dyDescent="0.2">
      <c r="A133" s="11" t="s">
        <v>854</v>
      </c>
      <c r="B133" s="6"/>
      <c r="C133" s="6" t="s">
        <v>855</v>
      </c>
      <c r="D133" s="6" t="s">
        <v>856</v>
      </c>
      <c r="E133" s="6" t="s">
        <v>857</v>
      </c>
      <c r="F133" s="10" t="e">
        <f>IF(J133="합계",'(참고)일위대가상세'!J916,IF(J133="재료비",'(참고)일위대가상세'!J916+'(참고)일위대가상세'!L916+'(참고)일위대가상세'!N916,0))</f>
        <v>#REF!</v>
      </c>
      <c r="G133" s="10" t="e">
        <f>IF(J133="합계",'(참고)일위대가상세'!L916,IF(J133="노무비",'(참고)일위대가상세'!J916+'(참고)일위대가상세'!L916+'(참고)일위대가상세'!N916,0))</f>
        <v>#REF!</v>
      </c>
      <c r="H133" s="10" t="e">
        <f>IF(J133="합계",'(참고)일위대가상세'!N916,IF(J133="경비",'(참고)일위대가상세'!J916+'(참고)일위대가상세'!L916+'(참고)일위대가상세'!N916,0))</f>
        <v>#REF!</v>
      </c>
      <c r="I133" s="10" t="e">
        <f t="shared" si="4"/>
        <v>#REF!</v>
      </c>
      <c r="J133" s="6" t="s">
        <v>647</v>
      </c>
      <c r="K133" s="6"/>
    </row>
    <row r="134" spans="1:11" ht="12" x14ac:dyDescent="0.2">
      <c r="A134" s="11" t="s">
        <v>858</v>
      </c>
      <c r="B134" s="6"/>
      <c r="C134" s="6" t="s">
        <v>855</v>
      </c>
      <c r="D134" s="6" t="s">
        <v>859</v>
      </c>
      <c r="E134" s="6" t="s">
        <v>857</v>
      </c>
      <c r="F134" s="10" t="e">
        <f>IF(J134="합계",'(참고)일위대가상세'!J923,IF(J134="재료비",'(참고)일위대가상세'!J923+'(참고)일위대가상세'!L923+'(참고)일위대가상세'!N923,0))</f>
        <v>#REF!</v>
      </c>
      <c r="G134" s="10" t="e">
        <f>IF(J134="합계",'(참고)일위대가상세'!L923,IF(J134="노무비",'(참고)일위대가상세'!J923+'(참고)일위대가상세'!L923+'(참고)일위대가상세'!N923,0))</f>
        <v>#REF!</v>
      </c>
      <c r="H134" s="10" t="e">
        <f>IF(J134="합계",'(참고)일위대가상세'!N923,IF(J134="경비",'(참고)일위대가상세'!J923+'(참고)일위대가상세'!L923+'(참고)일위대가상세'!N923,0))</f>
        <v>#REF!</v>
      </c>
      <c r="I134" s="10" t="e">
        <f t="shared" si="4"/>
        <v>#REF!</v>
      </c>
      <c r="J134" s="6" t="s">
        <v>647</v>
      </c>
      <c r="K134" s="6"/>
    </row>
    <row r="135" spans="1:11" ht="12" x14ac:dyDescent="0.2">
      <c r="A135" s="11" t="s">
        <v>860</v>
      </c>
      <c r="B135" s="6"/>
      <c r="C135" s="6" t="s">
        <v>855</v>
      </c>
      <c r="D135" s="6" t="s">
        <v>861</v>
      </c>
      <c r="E135" s="6" t="s">
        <v>857</v>
      </c>
      <c r="F135" s="10" t="e">
        <f>IF(J135="합계",'(참고)일위대가상세'!J930,IF(J135="재료비",'(참고)일위대가상세'!J930+'(참고)일위대가상세'!L930+'(참고)일위대가상세'!N930,0))</f>
        <v>#REF!</v>
      </c>
      <c r="G135" s="10" t="e">
        <f>IF(J135="합계",'(참고)일위대가상세'!L930,IF(J135="노무비",'(참고)일위대가상세'!J930+'(참고)일위대가상세'!L930+'(참고)일위대가상세'!N930,0))</f>
        <v>#REF!</v>
      </c>
      <c r="H135" s="10" t="e">
        <f>IF(J135="합계",'(참고)일위대가상세'!N930,IF(J135="경비",'(참고)일위대가상세'!J930+'(참고)일위대가상세'!L930+'(참고)일위대가상세'!N930,0))</f>
        <v>#REF!</v>
      </c>
      <c r="I135" s="10" t="e">
        <f t="shared" si="4"/>
        <v>#REF!</v>
      </c>
      <c r="J135" s="6" t="s">
        <v>647</v>
      </c>
      <c r="K135" s="6"/>
    </row>
    <row r="136" spans="1:11" ht="12" x14ac:dyDescent="0.2">
      <c r="A136" s="11" t="s">
        <v>862</v>
      </c>
      <c r="B136" s="6"/>
      <c r="C136" s="6" t="s">
        <v>863</v>
      </c>
      <c r="D136" s="6" t="s">
        <v>864</v>
      </c>
      <c r="E136" s="6" t="s">
        <v>266</v>
      </c>
      <c r="F136" s="10">
        <f>IF(J136="합계",'(참고)일위대가상세'!J936,IF(J136="재료비",'(참고)일위대가상세'!J936+'(참고)일위대가상세'!L936+'(참고)일위대가상세'!N936,0))</f>
        <v>0</v>
      </c>
      <c r="G136" s="10" t="e">
        <f>IF(J136="합계",'(참고)일위대가상세'!L936,IF(J136="노무비",'(참고)일위대가상세'!J936+'(참고)일위대가상세'!L936+'(참고)일위대가상세'!N936,0))</f>
        <v>#REF!</v>
      </c>
      <c r="H136" s="10">
        <f>IF(J136="합계",'(참고)일위대가상세'!N936,IF(J136="경비",'(참고)일위대가상세'!J936+'(참고)일위대가상세'!L936+'(참고)일위대가상세'!N936,0))</f>
        <v>0</v>
      </c>
      <c r="I136" s="10" t="e">
        <f t="shared" si="4"/>
        <v>#REF!</v>
      </c>
      <c r="J136" s="6" t="s">
        <v>647</v>
      </c>
      <c r="K136" s="6"/>
    </row>
    <row r="137" spans="1:11" ht="12" x14ac:dyDescent="0.2">
      <c r="A137" s="11" t="s">
        <v>865</v>
      </c>
      <c r="B137" s="6"/>
      <c r="C137" s="6" t="s">
        <v>866</v>
      </c>
      <c r="D137" s="6" t="s">
        <v>867</v>
      </c>
      <c r="E137" s="6" t="s">
        <v>266</v>
      </c>
      <c r="F137" s="10" t="e">
        <f>IF(J137="합계",'(참고)일위대가상세'!J945,IF(J137="재료비",'(참고)일위대가상세'!J945+'(참고)일위대가상세'!L945+'(참고)일위대가상세'!N945,0))</f>
        <v>#REF!</v>
      </c>
      <c r="G137" s="10" t="e">
        <f>IF(J137="합계",'(참고)일위대가상세'!L945,IF(J137="노무비",'(참고)일위대가상세'!J945+'(참고)일위대가상세'!L945+'(참고)일위대가상세'!N945,0))</f>
        <v>#REF!</v>
      </c>
      <c r="H137" s="10">
        <f>IF(J137="합계",'(참고)일위대가상세'!N945,IF(J137="경비",'(참고)일위대가상세'!J945+'(참고)일위대가상세'!L945+'(참고)일위대가상세'!N945,0))</f>
        <v>0</v>
      </c>
      <c r="I137" s="10" t="e">
        <f t="shared" si="4"/>
        <v>#REF!</v>
      </c>
      <c r="J137" s="6" t="s">
        <v>647</v>
      </c>
      <c r="K137" s="6"/>
    </row>
    <row r="138" spans="1:11" ht="12" x14ac:dyDescent="0.2">
      <c r="A138" s="11" t="s">
        <v>868</v>
      </c>
      <c r="B138" s="6"/>
      <c r="C138" s="6" t="s">
        <v>866</v>
      </c>
      <c r="D138" s="6" t="s">
        <v>869</v>
      </c>
      <c r="E138" s="6" t="s">
        <v>266</v>
      </c>
      <c r="F138" s="10" t="e">
        <f>IF(J138="합계",'(참고)일위대가상세'!J954,IF(J138="재료비",'(참고)일위대가상세'!J954+'(참고)일위대가상세'!L954+'(참고)일위대가상세'!N954,0))</f>
        <v>#REF!</v>
      </c>
      <c r="G138" s="10" t="e">
        <f>IF(J138="합계",'(참고)일위대가상세'!L954,IF(J138="노무비",'(참고)일위대가상세'!J954+'(참고)일위대가상세'!L954+'(참고)일위대가상세'!N954,0))</f>
        <v>#REF!</v>
      </c>
      <c r="H138" s="10">
        <f>IF(J138="합계",'(참고)일위대가상세'!N954,IF(J138="경비",'(참고)일위대가상세'!J954+'(참고)일위대가상세'!L954+'(참고)일위대가상세'!N954,0))</f>
        <v>0</v>
      </c>
      <c r="I138" s="10" t="e">
        <f t="shared" si="4"/>
        <v>#REF!</v>
      </c>
      <c r="J138" s="6" t="s">
        <v>647</v>
      </c>
      <c r="K138" s="6"/>
    </row>
    <row r="139" spans="1:11" ht="12" x14ac:dyDescent="0.2">
      <c r="A139" s="11" t="s">
        <v>870</v>
      </c>
      <c r="B139" s="6"/>
      <c r="C139" s="6" t="s">
        <v>871</v>
      </c>
      <c r="D139" s="6" t="s">
        <v>867</v>
      </c>
      <c r="E139" s="6" t="s">
        <v>266</v>
      </c>
      <c r="F139" s="10" t="e">
        <f>IF(J139="합계",'(참고)일위대가상세'!J963,IF(J139="재료비",'(참고)일위대가상세'!J963+'(참고)일위대가상세'!L963+'(참고)일위대가상세'!N963,0))</f>
        <v>#REF!</v>
      </c>
      <c r="G139" s="10" t="e">
        <f>IF(J139="합계",'(참고)일위대가상세'!L963,IF(J139="노무비",'(참고)일위대가상세'!J963+'(참고)일위대가상세'!L963+'(참고)일위대가상세'!N963,0))</f>
        <v>#REF!</v>
      </c>
      <c r="H139" s="10">
        <f>IF(J139="합계",'(참고)일위대가상세'!N963,IF(J139="경비",'(참고)일위대가상세'!J963+'(참고)일위대가상세'!L963+'(참고)일위대가상세'!N963,0))</f>
        <v>0</v>
      </c>
      <c r="I139" s="10" t="e">
        <f t="shared" si="4"/>
        <v>#REF!</v>
      </c>
      <c r="J139" s="6" t="s">
        <v>647</v>
      </c>
      <c r="K139" s="6"/>
    </row>
    <row r="140" spans="1:11" ht="12" x14ac:dyDescent="0.2">
      <c r="A140" s="11" t="s">
        <v>872</v>
      </c>
      <c r="B140" s="6"/>
      <c r="C140" s="6" t="s">
        <v>871</v>
      </c>
      <c r="D140" s="6" t="s">
        <v>869</v>
      </c>
      <c r="E140" s="6" t="s">
        <v>266</v>
      </c>
      <c r="F140" s="10" t="e">
        <f>IF(J140="합계",'(참고)일위대가상세'!J972,IF(J140="재료비",'(참고)일위대가상세'!J972+'(참고)일위대가상세'!L972+'(참고)일위대가상세'!N972,0))</f>
        <v>#REF!</v>
      </c>
      <c r="G140" s="10" t="e">
        <f>IF(J140="합계",'(참고)일위대가상세'!L972,IF(J140="노무비",'(참고)일위대가상세'!J972+'(참고)일위대가상세'!L972+'(참고)일위대가상세'!N972,0))</f>
        <v>#REF!</v>
      </c>
      <c r="H140" s="10">
        <f>IF(J140="합계",'(참고)일위대가상세'!N972,IF(J140="경비",'(참고)일위대가상세'!J972+'(참고)일위대가상세'!L972+'(참고)일위대가상세'!N972,0))</f>
        <v>0</v>
      </c>
      <c r="I140" s="10" t="e">
        <f t="shared" si="4"/>
        <v>#REF!</v>
      </c>
      <c r="J140" s="6" t="s">
        <v>647</v>
      </c>
      <c r="K140" s="6"/>
    </row>
    <row r="141" spans="1:11" ht="12" x14ac:dyDescent="0.2">
      <c r="A141" s="11" t="s">
        <v>873</v>
      </c>
      <c r="B141" s="6"/>
      <c r="C141" s="6" t="s">
        <v>874</v>
      </c>
      <c r="D141" s="6" t="s">
        <v>867</v>
      </c>
      <c r="E141" s="6" t="s">
        <v>266</v>
      </c>
      <c r="F141" s="10" t="e">
        <f>IF(J141="합계",'(참고)일위대가상세'!J981,IF(J141="재료비",'(참고)일위대가상세'!J981+'(참고)일위대가상세'!L981+'(참고)일위대가상세'!N981,0))</f>
        <v>#REF!</v>
      </c>
      <c r="G141" s="10" t="e">
        <f>IF(J141="합계",'(참고)일위대가상세'!L981,IF(J141="노무비",'(참고)일위대가상세'!J981+'(참고)일위대가상세'!L981+'(참고)일위대가상세'!N981,0))</f>
        <v>#REF!</v>
      </c>
      <c r="H141" s="10">
        <f>IF(J141="합계",'(참고)일위대가상세'!N981,IF(J141="경비",'(참고)일위대가상세'!J981+'(참고)일위대가상세'!L981+'(참고)일위대가상세'!N981,0))</f>
        <v>0</v>
      </c>
      <c r="I141" s="10" t="e">
        <f t="shared" si="4"/>
        <v>#REF!</v>
      </c>
      <c r="J141" s="6" t="s">
        <v>647</v>
      </c>
      <c r="K141" s="6"/>
    </row>
    <row r="142" spans="1:11" ht="12" x14ac:dyDescent="0.2">
      <c r="A142" s="11" t="s">
        <v>875</v>
      </c>
      <c r="B142" s="6"/>
      <c r="C142" s="6" t="s">
        <v>874</v>
      </c>
      <c r="D142" s="6" t="s">
        <v>869</v>
      </c>
      <c r="E142" s="6" t="s">
        <v>266</v>
      </c>
      <c r="F142" s="10" t="e">
        <f>IF(J142="합계",'(참고)일위대가상세'!J990,IF(J142="재료비",'(참고)일위대가상세'!J990+'(참고)일위대가상세'!L990+'(참고)일위대가상세'!N990,0))</f>
        <v>#REF!</v>
      </c>
      <c r="G142" s="10" t="e">
        <f>IF(J142="합계",'(참고)일위대가상세'!L990,IF(J142="노무비",'(참고)일위대가상세'!J990+'(참고)일위대가상세'!L990+'(참고)일위대가상세'!N990,0))</f>
        <v>#REF!</v>
      </c>
      <c r="H142" s="10">
        <f>IF(J142="합계",'(참고)일위대가상세'!N990,IF(J142="경비",'(참고)일위대가상세'!J990+'(참고)일위대가상세'!L990+'(참고)일위대가상세'!N990,0))</f>
        <v>0</v>
      </c>
      <c r="I142" s="10" t="e">
        <f t="shared" si="4"/>
        <v>#REF!</v>
      </c>
      <c r="J142" s="6" t="s">
        <v>647</v>
      </c>
      <c r="K142" s="6"/>
    </row>
    <row r="143" spans="1:11" ht="12" x14ac:dyDescent="0.2">
      <c r="A143" s="11" t="s">
        <v>876</v>
      </c>
      <c r="B143" s="6"/>
      <c r="C143" s="6" t="s">
        <v>877</v>
      </c>
      <c r="D143" s="6" t="s">
        <v>878</v>
      </c>
      <c r="E143" s="6" t="s">
        <v>35</v>
      </c>
      <c r="F143" s="10">
        <f>IF(J143="합계",'(참고)일위대가상세'!J994,IF(J143="재료비",'(참고)일위대가상세'!J994+'(참고)일위대가상세'!L994+'(참고)일위대가상세'!N994,0))</f>
        <v>0</v>
      </c>
      <c r="G143" s="10" t="e">
        <f>IF(J143="합계",'(참고)일위대가상세'!L994,IF(J143="노무비",'(참고)일위대가상세'!J994+'(참고)일위대가상세'!L994+'(참고)일위대가상세'!N994,0))</f>
        <v>#REF!</v>
      </c>
      <c r="H143" s="10">
        <f>IF(J143="합계",'(참고)일위대가상세'!N994,IF(J143="경비",'(참고)일위대가상세'!J994+'(참고)일위대가상세'!L994+'(참고)일위대가상세'!N994,0))</f>
        <v>0</v>
      </c>
      <c r="I143" s="10" t="e">
        <f t="shared" si="4"/>
        <v>#REF!</v>
      </c>
      <c r="J143" s="6" t="s">
        <v>647</v>
      </c>
      <c r="K143" s="6"/>
    </row>
    <row r="144" spans="1:11" ht="12" x14ac:dyDescent="0.2">
      <c r="A144" s="11" t="s">
        <v>879</v>
      </c>
      <c r="B144" s="6"/>
      <c r="C144" s="6" t="s">
        <v>877</v>
      </c>
      <c r="D144" s="6" t="s">
        <v>880</v>
      </c>
      <c r="E144" s="6" t="s">
        <v>35</v>
      </c>
      <c r="F144" s="10">
        <f>IF(J144="합계",'(참고)일위대가상세'!J998,IF(J144="재료비",'(참고)일위대가상세'!J998+'(참고)일위대가상세'!L998+'(참고)일위대가상세'!N998,0))</f>
        <v>0</v>
      </c>
      <c r="G144" s="10" t="e">
        <f>IF(J144="합계",'(참고)일위대가상세'!L998,IF(J144="노무비",'(참고)일위대가상세'!J998+'(참고)일위대가상세'!L998+'(참고)일위대가상세'!N998,0))</f>
        <v>#REF!</v>
      </c>
      <c r="H144" s="10">
        <f>IF(J144="합계",'(참고)일위대가상세'!N998,IF(J144="경비",'(참고)일위대가상세'!J998+'(참고)일위대가상세'!L998+'(참고)일위대가상세'!N998,0))</f>
        <v>0</v>
      </c>
      <c r="I144" s="10" t="e">
        <f t="shared" si="4"/>
        <v>#REF!</v>
      </c>
      <c r="J144" s="6" t="s">
        <v>647</v>
      </c>
      <c r="K144" s="6"/>
    </row>
    <row r="145" spans="1:11" ht="12" x14ac:dyDescent="0.2">
      <c r="A145" s="11" t="s">
        <v>881</v>
      </c>
      <c r="B145" s="6"/>
      <c r="C145" s="6" t="s">
        <v>877</v>
      </c>
      <c r="D145" s="6" t="s">
        <v>562</v>
      </c>
      <c r="E145" s="6" t="s">
        <v>35</v>
      </c>
      <c r="F145" s="10">
        <f>IF(J145="합계",'(참고)일위대가상세'!J1003,IF(J145="재료비",'(참고)일위대가상세'!J1003+'(참고)일위대가상세'!L1003+'(참고)일위대가상세'!N1003,0))</f>
        <v>0</v>
      </c>
      <c r="G145" s="10" t="e">
        <f>IF(J145="합계",'(참고)일위대가상세'!L1003,IF(J145="노무비",'(참고)일위대가상세'!J1003+'(참고)일위대가상세'!L1003+'(참고)일위대가상세'!N1003,0))</f>
        <v>#REF!</v>
      </c>
      <c r="H145" s="10">
        <f>IF(J145="합계",'(참고)일위대가상세'!N1003,IF(J145="경비",'(참고)일위대가상세'!J1003+'(참고)일위대가상세'!L1003+'(참고)일위대가상세'!N1003,0))</f>
        <v>0</v>
      </c>
      <c r="I145" s="10" t="e">
        <f t="shared" si="4"/>
        <v>#REF!</v>
      </c>
      <c r="J145" s="6" t="s">
        <v>647</v>
      </c>
      <c r="K145" s="6"/>
    </row>
    <row r="146" spans="1:11" ht="12" x14ac:dyDescent="0.2">
      <c r="A146" s="11" t="s">
        <v>882</v>
      </c>
      <c r="B146" s="6"/>
      <c r="C146" s="6" t="s">
        <v>883</v>
      </c>
      <c r="D146" s="6" t="s">
        <v>884</v>
      </c>
      <c r="E146" s="6" t="s">
        <v>48</v>
      </c>
      <c r="F146" s="10" t="e">
        <f>IF(J146="합계",'(참고)일위대가상세'!J1011,IF(J146="재료비",'(참고)일위대가상세'!J1011+'(참고)일위대가상세'!L1011+'(참고)일위대가상세'!N1011,0))</f>
        <v>#REF!</v>
      </c>
      <c r="G146" s="10" t="e">
        <f>IF(J146="합계",'(참고)일위대가상세'!L1011,IF(J146="노무비",'(참고)일위대가상세'!J1011+'(참고)일위대가상세'!L1011+'(참고)일위대가상세'!N1011,0))</f>
        <v>#REF!</v>
      </c>
      <c r="H146" s="10" t="e">
        <f>IF(J146="합계",'(참고)일위대가상세'!N1011,IF(J146="경비",'(참고)일위대가상세'!J1011+'(참고)일위대가상세'!L1011+'(참고)일위대가상세'!N1011,0))</f>
        <v>#REF!</v>
      </c>
      <c r="I146" s="10" t="e">
        <f t="shared" si="4"/>
        <v>#REF!</v>
      </c>
      <c r="J146" s="6" t="s">
        <v>647</v>
      </c>
      <c r="K146" s="6"/>
    </row>
    <row r="147" spans="1:11" ht="12" x14ac:dyDescent="0.2">
      <c r="A147" s="11" t="s">
        <v>885</v>
      </c>
      <c r="B147" s="6"/>
      <c r="C147" s="6" t="s">
        <v>886</v>
      </c>
      <c r="D147" s="6"/>
      <c r="E147" s="6" t="s">
        <v>148</v>
      </c>
      <c r="F147" s="10">
        <f>IF(J147="합계",'(참고)일위대가상세'!J1016,IF(J147="재료비",'(참고)일위대가상세'!J1016+'(참고)일위대가상세'!L1016+'(참고)일위대가상세'!N1016,0))</f>
        <v>0</v>
      </c>
      <c r="G147" s="10" t="e">
        <f>IF(J147="합계",'(참고)일위대가상세'!L1016,IF(J147="노무비",'(참고)일위대가상세'!J1016+'(참고)일위대가상세'!L1016+'(참고)일위대가상세'!N1016,0))</f>
        <v>#REF!</v>
      </c>
      <c r="H147" s="10">
        <f>IF(J147="합계",'(참고)일위대가상세'!N1016,IF(J147="경비",'(참고)일위대가상세'!J1016+'(참고)일위대가상세'!L1016+'(참고)일위대가상세'!N1016,0))</f>
        <v>0</v>
      </c>
      <c r="I147" s="10" t="e">
        <f t="shared" si="4"/>
        <v>#REF!</v>
      </c>
      <c r="J147" s="6" t="s">
        <v>647</v>
      </c>
      <c r="K147" s="6"/>
    </row>
    <row r="148" spans="1:11" ht="12" x14ac:dyDescent="0.2">
      <c r="A148" s="11" t="s">
        <v>887</v>
      </c>
      <c r="B148" s="6"/>
      <c r="C148" s="6" t="s">
        <v>888</v>
      </c>
      <c r="D148" s="6" t="s">
        <v>889</v>
      </c>
      <c r="E148" s="6" t="s">
        <v>148</v>
      </c>
      <c r="F148" s="10" t="e">
        <f>IF(J148="합계",'(참고)일위대가상세'!J1023,IF(J148="재료비",'(참고)일위대가상세'!J1023+'(참고)일위대가상세'!L1023+'(참고)일위대가상세'!N1023,0))</f>
        <v>#REF!</v>
      </c>
      <c r="G148" s="10" t="e">
        <f>IF(J148="합계",'(참고)일위대가상세'!L1023,IF(J148="노무비",'(참고)일위대가상세'!J1023+'(참고)일위대가상세'!L1023+'(참고)일위대가상세'!N1023,0))</f>
        <v>#REF!</v>
      </c>
      <c r="H148" s="10" t="e">
        <f>IF(J148="합계",'(참고)일위대가상세'!N1023,IF(J148="경비",'(참고)일위대가상세'!J1023+'(참고)일위대가상세'!L1023+'(참고)일위대가상세'!N1023,0))</f>
        <v>#REF!</v>
      </c>
      <c r="I148" s="10" t="e">
        <f t="shared" si="4"/>
        <v>#REF!</v>
      </c>
      <c r="J148" s="6" t="s">
        <v>647</v>
      </c>
      <c r="K148" s="6"/>
    </row>
    <row r="149" spans="1:11" ht="12" x14ac:dyDescent="0.2">
      <c r="A149" s="11" t="s">
        <v>890</v>
      </c>
      <c r="B149" s="6"/>
      <c r="C149" s="6" t="s">
        <v>217</v>
      </c>
      <c r="D149" s="6" t="s">
        <v>891</v>
      </c>
      <c r="E149" s="6" t="s">
        <v>48</v>
      </c>
      <c r="F149" s="10" t="e">
        <f>IF(J149="합계",'(참고)일위대가상세'!J1028,IF(J149="재료비",'(참고)일위대가상세'!J1028+'(참고)일위대가상세'!L1028+'(참고)일위대가상세'!N1028,0))</f>
        <v>#REF!</v>
      </c>
      <c r="G149" s="10" t="e">
        <f>IF(J149="합계",'(참고)일위대가상세'!L1028,IF(J149="노무비",'(참고)일위대가상세'!J1028+'(참고)일위대가상세'!L1028+'(참고)일위대가상세'!N1028,0))</f>
        <v>#REF!</v>
      </c>
      <c r="H149" s="10" t="e">
        <f>IF(J149="합계",'(참고)일위대가상세'!N1028,IF(J149="경비",'(참고)일위대가상세'!J1028+'(참고)일위대가상세'!L1028+'(참고)일위대가상세'!N1028,0))</f>
        <v>#REF!</v>
      </c>
      <c r="I149" s="10" t="e">
        <f t="shared" si="4"/>
        <v>#REF!</v>
      </c>
      <c r="J149" s="6" t="s">
        <v>647</v>
      </c>
      <c r="K149" s="6"/>
    </row>
    <row r="150" spans="1:11" ht="12" x14ac:dyDescent="0.2">
      <c r="A150" s="11" t="s">
        <v>892</v>
      </c>
      <c r="B150" s="6"/>
      <c r="C150" s="6" t="s">
        <v>893</v>
      </c>
      <c r="D150" s="6" t="s">
        <v>894</v>
      </c>
      <c r="E150" s="6" t="s">
        <v>895</v>
      </c>
      <c r="F150" s="10">
        <f>IF(J150="합계",'(참고)일위대가상세'!J1033,IF(J150="재료비",'(참고)일위대가상세'!J1033+'(참고)일위대가상세'!L1033+'(참고)일위대가상세'!N1033,0))</f>
        <v>0</v>
      </c>
      <c r="G150" s="10" t="e">
        <f>IF(J150="합계",'(참고)일위대가상세'!L1033,IF(J150="노무비",'(참고)일위대가상세'!J1033+'(참고)일위대가상세'!L1033+'(참고)일위대가상세'!N1033,0))</f>
        <v>#REF!</v>
      </c>
      <c r="H150" s="10">
        <f>IF(J150="합계",'(참고)일위대가상세'!N1033,IF(J150="경비",'(참고)일위대가상세'!J1033+'(참고)일위대가상세'!L1033+'(참고)일위대가상세'!N1033,0))</f>
        <v>0</v>
      </c>
      <c r="I150" s="10" t="e">
        <f t="shared" si="4"/>
        <v>#REF!</v>
      </c>
      <c r="J150" s="6" t="s">
        <v>647</v>
      </c>
      <c r="K150" s="6"/>
    </row>
    <row r="151" spans="1:11" ht="12" x14ac:dyDescent="0.2">
      <c r="A151" s="11" t="s">
        <v>896</v>
      </c>
      <c r="B151" s="6"/>
      <c r="C151" s="6" t="s">
        <v>897</v>
      </c>
      <c r="D151" s="6" t="s">
        <v>894</v>
      </c>
      <c r="E151" s="6" t="s">
        <v>895</v>
      </c>
      <c r="F151" s="10">
        <f>IF(J151="합계",'(참고)일위대가상세'!J1038,IF(J151="재료비",'(참고)일위대가상세'!J1038+'(참고)일위대가상세'!L1038+'(참고)일위대가상세'!N1038,0))</f>
        <v>0</v>
      </c>
      <c r="G151" s="10" t="e">
        <f>IF(J151="합계",'(참고)일위대가상세'!L1038,IF(J151="노무비",'(참고)일위대가상세'!J1038+'(참고)일위대가상세'!L1038+'(참고)일위대가상세'!N1038,0))</f>
        <v>#REF!</v>
      </c>
      <c r="H151" s="10">
        <f>IF(J151="합계",'(참고)일위대가상세'!N1038,IF(J151="경비",'(참고)일위대가상세'!J1038+'(참고)일위대가상세'!L1038+'(참고)일위대가상세'!N1038,0))</f>
        <v>0</v>
      </c>
      <c r="I151" s="10" t="e">
        <f t="shared" si="4"/>
        <v>#REF!</v>
      </c>
      <c r="J151" s="6" t="s">
        <v>647</v>
      </c>
      <c r="K151" s="6"/>
    </row>
    <row r="152" spans="1:11" ht="12" x14ac:dyDescent="0.2">
      <c r="A152" s="11" t="s">
        <v>898</v>
      </c>
      <c r="B152" s="6"/>
      <c r="C152" s="6" t="s">
        <v>899</v>
      </c>
      <c r="D152" s="6" t="s">
        <v>173</v>
      </c>
      <c r="E152" s="6" t="s">
        <v>35</v>
      </c>
      <c r="F152" s="10" t="e">
        <f>IF(J152="합계",'(참고)일위대가상세'!J1045,IF(J152="재료비",'(참고)일위대가상세'!J1045+'(참고)일위대가상세'!L1045+'(참고)일위대가상세'!N1045,0))</f>
        <v>#REF!</v>
      </c>
      <c r="G152" s="10" t="e">
        <f>IF(J152="합계",'(참고)일위대가상세'!L1045,IF(J152="노무비",'(참고)일위대가상세'!J1045+'(참고)일위대가상세'!L1045+'(참고)일위대가상세'!N1045,0))</f>
        <v>#REF!</v>
      </c>
      <c r="H152" s="10" t="e">
        <f>IF(J152="합계",'(참고)일위대가상세'!N1045,IF(J152="경비",'(참고)일위대가상세'!J1045+'(참고)일위대가상세'!L1045+'(참고)일위대가상세'!N1045,0))</f>
        <v>#REF!</v>
      </c>
      <c r="I152" s="10" t="e">
        <f t="shared" si="4"/>
        <v>#REF!</v>
      </c>
      <c r="J152" s="6" t="s">
        <v>647</v>
      </c>
      <c r="K152" s="6"/>
    </row>
    <row r="153" spans="1:11" ht="12" x14ac:dyDescent="0.2">
      <c r="A153" s="11" t="s">
        <v>900</v>
      </c>
      <c r="B153" s="6"/>
      <c r="C153" s="6" t="s">
        <v>899</v>
      </c>
      <c r="D153" s="6" t="s">
        <v>175</v>
      </c>
      <c r="E153" s="6" t="s">
        <v>35</v>
      </c>
      <c r="F153" s="10" t="e">
        <f>IF(J153="합계",'(참고)일위대가상세'!J1052,IF(J153="재료비",'(참고)일위대가상세'!J1052+'(참고)일위대가상세'!L1052+'(참고)일위대가상세'!N1052,0))</f>
        <v>#REF!</v>
      </c>
      <c r="G153" s="10" t="e">
        <f>IF(J153="합계",'(참고)일위대가상세'!L1052,IF(J153="노무비",'(참고)일위대가상세'!J1052+'(참고)일위대가상세'!L1052+'(참고)일위대가상세'!N1052,0))</f>
        <v>#REF!</v>
      </c>
      <c r="H153" s="10" t="e">
        <f>IF(J153="합계",'(참고)일위대가상세'!N1052,IF(J153="경비",'(참고)일위대가상세'!J1052+'(참고)일위대가상세'!L1052+'(참고)일위대가상세'!N1052,0))</f>
        <v>#REF!</v>
      </c>
      <c r="I153" s="10" t="e">
        <f t="shared" si="4"/>
        <v>#REF!</v>
      </c>
      <c r="J153" s="6" t="s">
        <v>647</v>
      </c>
      <c r="K153" s="6"/>
    </row>
    <row r="154" spans="1:11" ht="12" x14ac:dyDescent="0.2">
      <c r="A154" s="11" t="s">
        <v>901</v>
      </c>
      <c r="B154" s="6"/>
      <c r="C154" s="6" t="s">
        <v>899</v>
      </c>
      <c r="D154" s="6" t="s">
        <v>177</v>
      </c>
      <c r="E154" s="6" t="s">
        <v>35</v>
      </c>
      <c r="F154" s="10" t="e">
        <f>IF(J154="합계",'(참고)일위대가상세'!J1059,IF(J154="재료비",'(참고)일위대가상세'!J1059+'(참고)일위대가상세'!L1059+'(참고)일위대가상세'!N1059,0))</f>
        <v>#REF!</v>
      </c>
      <c r="G154" s="10" t="e">
        <f>IF(J154="합계",'(참고)일위대가상세'!L1059,IF(J154="노무비",'(참고)일위대가상세'!J1059+'(참고)일위대가상세'!L1059+'(참고)일위대가상세'!N1059,0))</f>
        <v>#REF!</v>
      </c>
      <c r="H154" s="10" t="e">
        <f>IF(J154="합계",'(참고)일위대가상세'!N1059,IF(J154="경비",'(참고)일위대가상세'!J1059+'(참고)일위대가상세'!L1059+'(참고)일위대가상세'!N1059,0))</f>
        <v>#REF!</v>
      </c>
      <c r="I154" s="10" t="e">
        <f t="shared" si="4"/>
        <v>#REF!</v>
      </c>
      <c r="J154" s="6" t="s">
        <v>647</v>
      </c>
      <c r="K154" s="6"/>
    </row>
    <row r="155" spans="1:11" ht="12" x14ac:dyDescent="0.2">
      <c r="A155" s="11" t="s">
        <v>902</v>
      </c>
      <c r="B155" s="6"/>
      <c r="C155" s="6" t="s">
        <v>899</v>
      </c>
      <c r="D155" s="6" t="s">
        <v>179</v>
      </c>
      <c r="E155" s="6" t="s">
        <v>35</v>
      </c>
      <c r="F155" s="10" t="e">
        <f>IF(J155="합계",'(참고)일위대가상세'!J1066,IF(J155="재료비",'(참고)일위대가상세'!J1066+'(참고)일위대가상세'!L1066+'(참고)일위대가상세'!N1066,0))</f>
        <v>#REF!</v>
      </c>
      <c r="G155" s="10" t="e">
        <f>IF(J155="합계",'(참고)일위대가상세'!L1066,IF(J155="노무비",'(참고)일위대가상세'!J1066+'(참고)일위대가상세'!L1066+'(참고)일위대가상세'!N1066,0))</f>
        <v>#REF!</v>
      </c>
      <c r="H155" s="10" t="e">
        <f>IF(J155="합계",'(참고)일위대가상세'!N1066,IF(J155="경비",'(참고)일위대가상세'!J1066+'(참고)일위대가상세'!L1066+'(참고)일위대가상세'!N1066,0))</f>
        <v>#REF!</v>
      </c>
      <c r="I155" s="10" t="e">
        <f t="shared" si="4"/>
        <v>#REF!</v>
      </c>
      <c r="J155" s="6" t="s">
        <v>647</v>
      </c>
      <c r="K155" s="6"/>
    </row>
    <row r="156" spans="1:11" ht="12" x14ac:dyDescent="0.2">
      <c r="A156" s="11" t="s">
        <v>903</v>
      </c>
      <c r="B156" s="6"/>
      <c r="C156" s="6" t="s">
        <v>899</v>
      </c>
      <c r="D156" s="6" t="s">
        <v>181</v>
      </c>
      <c r="E156" s="6" t="s">
        <v>35</v>
      </c>
      <c r="F156" s="10" t="e">
        <f>IF(J156="합계",'(참고)일위대가상세'!J1073,IF(J156="재료비",'(참고)일위대가상세'!J1073+'(참고)일위대가상세'!L1073+'(참고)일위대가상세'!N1073,0))</f>
        <v>#REF!</v>
      </c>
      <c r="G156" s="10" t="e">
        <f>IF(J156="합계",'(참고)일위대가상세'!L1073,IF(J156="노무비",'(참고)일위대가상세'!J1073+'(참고)일위대가상세'!L1073+'(참고)일위대가상세'!N1073,0))</f>
        <v>#REF!</v>
      </c>
      <c r="H156" s="10" t="e">
        <f>IF(J156="합계",'(참고)일위대가상세'!N1073,IF(J156="경비",'(참고)일위대가상세'!J1073+'(참고)일위대가상세'!L1073+'(참고)일위대가상세'!N1073,0))</f>
        <v>#REF!</v>
      </c>
      <c r="I156" s="10" t="e">
        <f t="shared" si="4"/>
        <v>#REF!</v>
      </c>
      <c r="J156" s="6" t="s">
        <v>647</v>
      </c>
      <c r="K156" s="6"/>
    </row>
    <row r="157" spans="1:11" ht="12" x14ac:dyDescent="0.2">
      <c r="A157" s="11" t="s">
        <v>904</v>
      </c>
      <c r="B157" s="6"/>
      <c r="C157" s="6" t="s">
        <v>905</v>
      </c>
      <c r="D157" s="6" t="s">
        <v>906</v>
      </c>
      <c r="E157" s="6" t="s">
        <v>35</v>
      </c>
      <c r="F157" s="10" t="e">
        <f>IF(J157="합계",'(참고)일위대가상세'!J1080,IF(J157="재료비",'(참고)일위대가상세'!J1080+'(참고)일위대가상세'!L1080+'(참고)일위대가상세'!N1080,0))</f>
        <v>#REF!</v>
      </c>
      <c r="G157" s="10" t="e">
        <f>IF(J157="합계",'(참고)일위대가상세'!L1080,IF(J157="노무비",'(참고)일위대가상세'!J1080+'(참고)일위대가상세'!L1080+'(참고)일위대가상세'!N1080,0))</f>
        <v>#REF!</v>
      </c>
      <c r="H157" s="10" t="e">
        <f>IF(J157="합계",'(참고)일위대가상세'!N1080,IF(J157="경비",'(참고)일위대가상세'!J1080+'(참고)일위대가상세'!L1080+'(참고)일위대가상세'!N1080,0))</f>
        <v>#REF!</v>
      </c>
      <c r="I157" s="10" t="e">
        <f t="shared" si="4"/>
        <v>#REF!</v>
      </c>
      <c r="J157" s="6" t="s">
        <v>647</v>
      </c>
      <c r="K157" s="6"/>
    </row>
    <row r="158" spans="1:11" ht="12" x14ac:dyDescent="0.2">
      <c r="A158" s="11" t="s">
        <v>907</v>
      </c>
      <c r="B158" s="6"/>
      <c r="C158" s="6" t="s">
        <v>908</v>
      </c>
      <c r="D158" s="6"/>
      <c r="E158" s="6" t="s">
        <v>35</v>
      </c>
      <c r="F158" s="10">
        <f>IF(J158="합계",'(참고)일위대가상세'!J1085,IF(J158="재료비",'(참고)일위대가상세'!J1085+'(참고)일위대가상세'!L1085+'(참고)일위대가상세'!N1085,0))</f>
        <v>0</v>
      </c>
      <c r="G158" s="10" t="e">
        <f>IF(J158="합계",'(참고)일위대가상세'!L1085,IF(J158="노무비",'(참고)일위대가상세'!J1085+'(참고)일위대가상세'!L1085+'(참고)일위대가상세'!N1085,0))</f>
        <v>#REF!</v>
      </c>
      <c r="H158" s="10">
        <f>IF(J158="합계",'(참고)일위대가상세'!N1085,IF(J158="경비",'(참고)일위대가상세'!J1085+'(참고)일위대가상세'!L1085+'(참고)일위대가상세'!N1085,0))</f>
        <v>0</v>
      </c>
      <c r="I158" s="10" t="e">
        <f t="shared" si="4"/>
        <v>#REF!</v>
      </c>
      <c r="J158" s="6" t="s">
        <v>647</v>
      </c>
      <c r="K158" s="6"/>
    </row>
    <row r="159" spans="1:11" ht="12" x14ac:dyDescent="0.2">
      <c r="A159" s="11" t="s">
        <v>909</v>
      </c>
      <c r="B159" s="6"/>
      <c r="C159" s="6" t="s">
        <v>910</v>
      </c>
      <c r="D159" s="6" t="s">
        <v>911</v>
      </c>
      <c r="E159" s="6" t="s">
        <v>35</v>
      </c>
      <c r="F159" s="10" t="e">
        <f>IF(J159="합계",'(참고)일위대가상세'!J1091,IF(J159="재료비",'(참고)일위대가상세'!J1091+'(참고)일위대가상세'!L1091+'(참고)일위대가상세'!N1091,0))</f>
        <v>#REF!</v>
      </c>
      <c r="G159" s="10" t="e">
        <f>IF(J159="합계",'(참고)일위대가상세'!L1091,IF(J159="노무비",'(참고)일위대가상세'!J1091+'(참고)일위대가상세'!L1091+'(참고)일위대가상세'!N1091,0))</f>
        <v>#REF!</v>
      </c>
      <c r="H159" s="10" t="e">
        <f>IF(J159="합계",'(참고)일위대가상세'!N1091,IF(J159="경비",'(참고)일위대가상세'!J1091+'(참고)일위대가상세'!L1091+'(참고)일위대가상세'!N1091,0))</f>
        <v>#REF!</v>
      </c>
      <c r="I159" s="10" t="e">
        <f t="shared" si="4"/>
        <v>#REF!</v>
      </c>
      <c r="J159" s="6" t="s">
        <v>647</v>
      </c>
      <c r="K159" s="6"/>
    </row>
    <row r="160" spans="1:11" ht="12" x14ac:dyDescent="0.2">
      <c r="A160" s="11" t="s">
        <v>912</v>
      </c>
      <c r="B160" s="6"/>
      <c r="C160" s="6" t="s">
        <v>268</v>
      </c>
      <c r="D160" s="6"/>
      <c r="E160" s="6" t="s">
        <v>35</v>
      </c>
      <c r="F160" s="10">
        <f>IF(J160="합계",'(참고)일위대가상세'!J1096,IF(J160="재료비",'(참고)일위대가상세'!J1096+'(참고)일위대가상세'!L1096+'(참고)일위대가상세'!N1096,0))</f>
        <v>0</v>
      </c>
      <c r="G160" s="10" t="e">
        <f>IF(J160="합계",'(참고)일위대가상세'!L1096,IF(J160="노무비",'(참고)일위대가상세'!J1096+'(참고)일위대가상세'!L1096+'(참고)일위대가상세'!N1096,0))</f>
        <v>#REF!</v>
      </c>
      <c r="H160" s="10">
        <f>IF(J160="합계",'(참고)일위대가상세'!N1096,IF(J160="경비",'(참고)일위대가상세'!J1096+'(참고)일위대가상세'!L1096+'(참고)일위대가상세'!N1096,0))</f>
        <v>0</v>
      </c>
      <c r="I160" s="10" t="e">
        <f t="shared" si="4"/>
        <v>#REF!</v>
      </c>
      <c r="J160" s="6" t="s">
        <v>647</v>
      </c>
      <c r="K160" s="6"/>
    </row>
    <row r="161" spans="1:11" ht="12" x14ac:dyDescent="0.2">
      <c r="A161" s="11" t="s">
        <v>913</v>
      </c>
      <c r="B161" s="6"/>
      <c r="C161" s="6" t="s">
        <v>914</v>
      </c>
      <c r="D161" s="6" t="s">
        <v>915</v>
      </c>
      <c r="E161" s="6" t="s">
        <v>35</v>
      </c>
      <c r="F161" s="10" t="e">
        <f>IF(J161="합계",'(참고)일위대가상세'!J1101,IF(J161="재료비",'(참고)일위대가상세'!J1101+'(참고)일위대가상세'!L1101+'(참고)일위대가상세'!N1101,0))</f>
        <v>#REF!</v>
      </c>
      <c r="G161" s="10" t="e">
        <f>IF(J161="합계",'(참고)일위대가상세'!L1101,IF(J161="노무비",'(참고)일위대가상세'!J1101+'(참고)일위대가상세'!L1101+'(참고)일위대가상세'!N1101,0))</f>
        <v>#REF!</v>
      </c>
      <c r="H161" s="10" t="e">
        <f>IF(J161="합계",'(참고)일위대가상세'!N1101,IF(J161="경비",'(참고)일위대가상세'!J1101+'(참고)일위대가상세'!L1101+'(참고)일위대가상세'!N1101,0))</f>
        <v>#REF!</v>
      </c>
      <c r="I161" s="10" t="e">
        <f t="shared" si="4"/>
        <v>#REF!</v>
      </c>
      <c r="J161" s="6" t="s">
        <v>647</v>
      </c>
      <c r="K161" s="6"/>
    </row>
    <row r="162" spans="1:11" ht="12" x14ac:dyDescent="0.2">
      <c r="A162" s="11" t="s">
        <v>916</v>
      </c>
      <c r="B162" s="6"/>
      <c r="C162" s="6" t="s">
        <v>213</v>
      </c>
      <c r="D162" s="6" t="s">
        <v>917</v>
      </c>
      <c r="E162" s="6" t="s">
        <v>35</v>
      </c>
      <c r="F162" s="10" t="e">
        <f>IF(J162="합계",'(참고)일위대가상세'!J1107,IF(J162="재료비",'(참고)일위대가상세'!J1107+'(참고)일위대가상세'!L1107+'(참고)일위대가상세'!N1107,0))</f>
        <v>#REF!</v>
      </c>
      <c r="G162" s="10" t="e">
        <f>IF(J162="합계",'(참고)일위대가상세'!L1107,IF(J162="노무비",'(참고)일위대가상세'!J1107+'(참고)일위대가상세'!L1107+'(참고)일위대가상세'!N1107,0))</f>
        <v>#REF!</v>
      </c>
      <c r="H162" s="10" t="e">
        <f>IF(J162="합계",'(참고)일위대가상세'!N1107,IF(J162="경비",'(참고)일위대가상세'!J1107+'(참고)일위대가상세'!L1107+'(참고)일위대가상세'!N1107,0))</f>
        <v>#REF!</v>
      </c>
      <c r="I162" s="10" t="e">
        <f t="shared" si="4"/>
        <v>#REF!</v>
      </c>
      <c r="J162" s="6" t="s">
        <v>647</v>
      </c>
      <c r="K162" s="6"/>
    </row>
    <row r="163" spans="1:11" ht="12" x14ac:dyDescent="0.2">
      <c r="A163" s="11" t="s">
        <v>918</v>
      </c>
      <c r="B163" s="6"/>
      <c r="C163" s="6" t="s">
        <v>919</v>
      </c>
      <c r="D163" s="6" t="s">
        <v>920</v>
      </c>
      <c r="E163" s="6" t="s">
        <v>35</v>
      </c>
      <c r="F163" s="10" t="e">
        <f>IF(J163="합계",'(참고)일위대가상세'!J1114,IF(J163="재료비",'(참고)일위대가상세'!J1114+'(참고)일위대가상세'!L1114+'(참고)일위대가상세'!N1114,0))</f>
        <v>#REF!</v>
      </c>
      <c r="G163" s="10" t="e">
        <f>IF(J163="합계",'(참고)일위대가상세'!L1114,IF(J163="노무비",'(참고)일위대가상세'!J1114+'(참고)일위대가상세'!L1114+'(참고)일위대가상세'!N1114,0))</f>
        <v>#REF!</v>
      </c>
      <c r="H163" s="10" t="e">
        <f>IF(J163="합계",'(참고)일위대가상세'!N1114,IF(J163="경비",'(참고)일위대가상세'!J1114+'(참고)일위대가상세'!L1114+'(참고)일위대가상세'!N1114,0))</f>
        <v>#REF!</v>
      </c>
      <c r="I163" s="10" t="e">
        <f t="shared" si="4"/>
        <v>#REF!</v>
      </c>
      <c r="J163" s="6" t="s">
        <v>647</v>
      </c>
      <c r="K163" s="6"/>
    </row>
    <row r="164" spans="1:11" ht="12" x14ac:dyDescent="0.2">
      <c r="A164" s="11" t="s">
        <v>921</v>
      </c>
      <c r="B164" s="6"/>
      <c r="C164" s="6" t="s">
        <v>922</v>
      </c>
      <c r="D164" s="6" t="s">
        <v>920</v>
      </c>
      <c r="E164" s="6" t="s">
        <v>35</v>
      </c>
      <c r="F164" s="10" t="e">
        <f>IF(J164="합계",'(참고)일위대가상세'!J1121,IF(J164="재료비",'(참고)일위대가상세'!J1121+'(참고)일위대가상세'!L1121+'(참고)일위대가상세'!N1121,0))</f>
        <v>#REF!</v>
      </c>
      <c r="G164" s="10" t="e">
        <f>IF(J164="합계",'(참고)일위대가상세'!L1121,IF(J164="노무비",'(참고)일위대가상세'!J1121+'(참고)일위대가상세'!L1121+'(참고)일위대가상세'!N1121,0))</f>
        <v>#REF!</v>
      </c>
      <c r="H164" s="10" t="e">
        <f>IF(J164="합계",'(참고)일위대가상세'!N1121,IF(J164="경비",'(참고)일위대가상세'!J1121+'(참고)일위대가상세'!L1121+'(참고)일위대가상세'!N1121,0))</f>
        <v>#REF!</v>
      </c>
      <c r="I164" s="10" t="e">
        <f t="shared" ref="I164:I195" si="5">F164+G164+H164</f>
        <v>#REF!</v>
      </c>
      <c r="J164" s="6" t="s">
        <v>647</v>
      </c>
      <c r="K164" s="6"/>
    </row>
    <row r="165" spans="1:11" ht="12" x14ac:dyDescent="0.2">
      <c r="A165" s="11" t="s">
        <v>923</v>
      </c>
      <c r="B165" s="6"/>
      <c r="C165" s="6" t="s">
        <v>924</v>
      </c>
      <c r="D165" s="6" t="s">
        <v>925</v>
      </c>
      <c r="E165" s="6" t="s">
        <v>926</v>
      </c>
      <c r="F165" s="10">
        <f>IF(J165="합계",'(참고)일위대가상세'!J1126,IF(J165="재료비",'(참고)일위대가상세'!J1126+'(참고)일위대가상세'!L1126+'(참고)일위대가상세'!N1126,0))</f>
        <v>0</v>
      </c>
      <c r="G165" s="10" t="e">
        <f>IF(J165="합계",'(참고)일위대가상세'!L1126,IF(J165="노무비",'(참고)일위대가상세'!J1126+'(참고)일위대가상세'!L1126+'(참고)일위대가상세'!N1126,0))</f>
        <v>#REF!</v>
      </c>
      <c r="H165" s="10">
        <f>IF(J165="합계",'(참고)일위대가상세'!N1126,IF(J165="경비",'(참고)일위대가상세'!J1126+'(참고)일위대가상세'!L1126+'(참고)일위대가상세'!N1126,0))</f>
        <v>0</v>
      </c>
      <c r="I165" s="10" t="e">
        <f t="shared" si="5"/>
        <v>#REF!</v>
      </c>
      <c r="J165" s="6" t="s">
        <v>647</v>
      </c>
      <c r="K165" s="6"/>
    </row>
    <row r="166" spans="1:11" ht="12" x14ac:dyDescent="0.2">
      <c r="A166" s="11" t="s">
        <v>927</v>
      </c>
      <c r="B166" s="6"/>
      <c r="C166" s="6" t="s">
        <v>928</v>
      </c>
      <c r="D166" s="6" t="s">
        <v>56</v>
      </c>
      <c r="E166" s="6" t="s">
        <v>35</v>
      </c>
      <c r="F166" s="10">
        <f>IF(J166="합계",'(참고)일위대가상세'!J1131,IF(J166="재료비",'(참고)일위대가상세'!J1131+'(참고)일위대가상세'!L1131+'(참고)일위대가상세'!N1131,0))</f>
        <v>0</v>
      </c>
      <c r="G166" s="10" t="e">
        <f>IF(J166="합계",'(참고)일위대가상세'!L1131,IF(J166="노무비",'(참고)일위대가상세'!J1131+'(참고)일위대가상세'!L1131+'(참고)일위대가상세'!N1131,0))</f>
        <v>#REF!</v>
      </c>
      <c r="H166" s="10">
        <f>IF(J166="합계",'(참고)일위대가상세'!N1131,IF(J166="경비",'(참고)일위대가상세'!J1131+'(참고)일위대가상세'!L1131+'(참고)일위대가상세'!N1131,0))</f>
        <v>0</v>
      </c>
      <c r="I166" s="10" t="e">
        <f t="shared" si="5"/>
        <v>#REF!</v>
      </c>
      <c r="J166" s="6" t="s">
        <v>647</v>
      </c>
      <c r="K166" s="6"/>
    </row>
    <row r="167" spans="1:11" ht="12" x14ac:dyDescent="0.2">
      <c r="A167" s="11" t="s">
        <v>929</v>
      </c>
      <c r="B167" s="6"/>
      <c r="C167" s="6" t="s">
        <v>928</v>
      </c>
      <c r="D167" s="6" t="s">
        <v>59</v>
      </c>
      <c r="E167" s="6" t="s">
        <v>35</v>
      </c>
      <c r="F167" s="10">
        <f>IF(J167="합계",'(참고)일위대가상세'!J1136,IF(J167="재료비",'(참고)일위대가상세'!J1136+'(참고)일위대가상세'!L1136+'(참고)일위대가상세'!N1136,0))</f>
        <v>0</v>
      </c>
      <c r="G167" s="10" t="e">
        <f>IF(J167="합계",'(참고)일위대가상세'!L1136,IF(J167="노무비",'(참고)일위대가상세'!J1136+'(참고)일위대가상세'!L1136+'(참고)일위대가상세'!N1136,0))</f>
        <v>#REF!</v>
      </c>
      <c r="H167" s="10">
        <f>IF(J167="합계",'(참고)일위대가상세'!N1136,IF(J167="경비",'(참고)일위대가상세'!J1136+'(참고)일위대가상세'!L1136+'(참고)일위대가상세'!N1136,0))</f>
        <v>0</v>
      </c>
      <c r="I167" s="10" t="e">
        <f t="shared" si="5"/>
        <v>#REF!</v>
      </c>
      <c r="J167" s="6" t="s">
        <v>647</v>
      </c>
      <c r="K167" s="6"/>
    </row>
    <row r="168" spans="1:11" ht="12" x14ac:dyDescent="0.2">
      <c r="A168" s="11" t="s">
        <v>930</v>
      </c>
      <c r="B168" s="6"/>
      <c r="C168" s="6" t="s">
        <v>931</v>
      </c>
      <c r="D168" s="6"/>
      <c r="E168" s="6" t="s">
        <v>35</v>
      </c>
      <c r="F168" s="10">
        <f>IF(J168="합계",'(참고)일위대가상세'!J1141,IF(J168="재료비",'(참고)일위대가상세'!J1141+'(참고)일위대가상세'!L1141+'(참고)일위대가상세'!N1141,0))</f>
        <v>0</v>
      </c>
      <c r="G168" s="10" t="e">
        <f>IF(J168="합계",'(참고)일위대가상세'!L1141,IF(J168="노무비",'(참고)일위대가상세'!J1141+'(참고)일위대가상세'!L1141+'(참고)일위대가상세'!N1141,0))</f>
        <v>#REF!</v>
      </c>
      <c r="H168" s="10">
        <f>IF(J168="합계",'(참고)일위대가상세'!N1141,IF(J168="경비",'(참고)일위대가상세'!J1141+'(참고)일위대가상세'!L1141+'(참고)일위대가상세'!N1141,0))</f>
        <v>0</v>
      </c>
      <c r="I168" s="10" t="e">
        <f t="shared" si="5"/>
        <v>#REF!</v>
      </c>
      <c r="J168" s="6" t="s">
        <v>647</v>
      </c>
      <c r="K168" s="6"/>
    </row>
    <row r="169" spans="1:11" ht="12" x14ac:dyDescent="0.2">
      <c r="A169" s="11" t="s">
        <v>932</v>
      </c>
      <c r="B169" s="6"/>
      <c r="C169" s="6" t="s">
        <v>933</v>
      </c>
      <c r="D169" s="6"/>
      <c r="E169" s="6" t="s">
        <v>35</v>
      </c>
      <c r="F169" s="10" t="e">
        <f>IF(J169="합계",'(참고)일위대가상세'!J1149,IF(J169="재료비",'(참고)일위대가상세'!J1149+'(참고)일위대가상세'!L1149+'(참고)일위대가상세'!N1149,0))</f>
        <v>#REF!</v>
      </c>
      <c r="G169" s="10" t="e">
        <f>IF(J169="합계",'(참고)일위대가상세'!L1149,IF(J169="노무비",'(참고)일위대가상세'!J1149+'(참고)일위대가상세'!L1149+'(참고)일위대가상세'!N1149,0))</f>
        <v>#REF!</v>
      </c>
      <c r="H169" s="10" t="e">
        <f>IF(J169="합계",'(참고)일위대가상세'!N1149,IF(J169="경비",'(참고)일위대가상세'!J1149+'(참고)일위대가상세'!L1149+'(참고)일위대가상세'!N1149,0))</f>
        <v>#REF!</v>
      </c>
      <c r="I169" s="10" t="e">
        <f t="shared" si="5"/>
        <v>#REF!</v>
      </c>
      <c r="J169" s="6" t="s">
        <v>647</v>
      </c>
      <c r="K169" s="6"/>
    </row>
    <row r="170" spans="1:11" ht="12" x14ac:dyDescent="0.2">
      <c r="A170" s="11" t="s">
        <v>934</v>
      </c>
      <c r="B170" s="6"/>
      <c r="C170" s="6" t="s">
        <v>935</v>
      </c>
      <c r="D170" s="6" t="s">
        <v>265</v>
      </c>
      <c r="E170" s="6" t="s">
        <v>266</v>
      </c>
      <c r="F170" s="10" t="e">
        <f>IF(J170="합계",'(참고)일위대가상세'!J1155,IF(J170="재료비",'(참고)일위대가상세'!J1155+'(참고)일위대가상세'!L1155+'(참고)일위대가상세'!N1155,0))</f>
        <v>#REF!</v>
      </c>
      <c r="G170" s="10" t="e">
        <f>IF(J170="합계",'(참고)일위대가상세'!L1155,IF(J170="노무비",'(참고)일위대가상세'!J1155+'(참고)일위대가상세'!L1155+'(참고)일위대가상세'!N1155,0))</f>
        <v>#REF!</v>
      </c>
      <c r="H170" s="10" t="e">
        <f>IF(J170="합계",'(참고)일위대가상세'!N1155,IF(J170="경비",'(참고)일위대가상세'!J1155+'(참고)일위대가상세'!L1155+'(참고)일위대가상세'!N1155,0))</f>
        <v>#REF!</v>
      </c>
      <c r="I170" s="10" t="e">
        <f t="shared" si="5"/>
        <v>#REF!</v>
      </c>
      <c r="J170" s="6" t="s">
        <v>647</v>
      </c>
      <c r="K170" s="6"/>
    </row>
  </sheetData>
  <mergeCells count="2">
    <mergeCell ref="A2:K2"/>
    <mergeCell ref="A1:K1"/>
  </mergeCells>
  <phoneticPr fontId="1" type="noConversion"/>
  <pageMargins left="0.39370078740157483" right="0.35433070866141736" top="0.55118110236220474" bottom="0.51181102362204722" header="0.31496062992125984" footer="0.31496062992125984"/>
  <pageSetup paperSize="9" scale="65" fitToHeight="0" orientation="portrait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56"/>
  <sheetViews>
    <sheetView topLeftCell="B1" workbookViewId="0">
      <selection activeCell="S1" sqref="S1:V1048576"/>
    </sheetView>
  </sheetViews>
  <sheetFormatPr defaultRowHeight="18" customHeight="1" x14ac:dyDescent="0.2"/>
  <cols>
    <col min="1" max="1" width="15.7109375" customWidth="1"/>
    <col min="2" max="2" width="11.7109375" customWidth="1"/>
    <col min="3" max="3" width="15.7109375" customWidth="1"/>
    <col min="4" max="4" width="8.85546875" customWidth="1"/>
    <col min="5" max="5" width="30.7109375" customWidth="1"/>
    <col min="6" max="6" width="25.7109375" customWidth="1"/>
    <col min="7" max="8" width="8.7109375" customWidth="1"/>
    <col min="9" max="16" width="12.7109375" customWidth="1"/>
    <col min="17" max="17" width="18.7109375" customWidth="1"/>
    <col min="19" max="22" width="0" hidden="1" customWidth="1"/>
  </cols>
  <sheetData>
    <row r="1" spans="1:22" ht="33.75" customHeight="1" x14ac:dyDescent="0.2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2" ht="12" x14ac:dyDescent="0.2">
      <c r="A2" s="12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2" ht="18" customHeight="1" x14ac:dyDescent="0.2">
      <c r="A3" s="15" t="s">
        <v>13</v>
      </c>
      <c r="B3" s="15" t="s">
        <v>22</v>
      </c>
      <c r="C3" s="13" t="s">
        <v>23</v>
      </c>
      <c r="D3" s="13" t="s">
        <v>20</v>
      </c>
      <c r="E3" s="15" t="s">
        <v>0</v>
      </c>
      <c r="F3" s="13" t="s">
        <v>1</v>
      </c>
      <c r="G3" s="13" t="s">
        <v>2</v>
      </c>
      <c r="H3" s="13" t="s">
        <v>4</v>
      </c>
      <c r="I3" s="17" t="s">
        <v>5</v>
      </c>
      <c r="J3" s="18"/>
      <c r="K3" s="17" t="s">
        <v>6</v>
      </c>
      <c r="L3" s="18"/>
      <c r="M3" s="17" t="s">
        <v>7</v>
      </c>
      <c r="N3" s="18"/>
      <c r="O3" s="17" t="s">
        <v>8</v>
      </c>
      <c r="P3" s="18"/>
      <c r="Q3" s="13" t="s">
        <v>3</v>
      </c>
      <c r="S3" t="s">
        <v>24</v>
      </c>
      <c r="T3" t="s">
        <v>21</v>
      </c>
      <c r="U3" t="s">
        <v>25</v>
      </c>
      <c r="V3" t="s">
        <v>26</v>
      </c>
    </row>
    <row r="4" spans="1:22" ht="18" customHeight="1" x14ac:dyDescent="0.2">
      <c r="A4" s="15"/>
      <c r="B4" s="15"/>
      <c r="C4" s="14"/>
      <c r="D4" s="14"/>
      <c r="E4" s="15"/>
      <c r="F4" s="14"/>
      <c r="G4" s="14"/>
      <c r="H4" s="14"/>
      <c r="I4" s="3" t="s">
        <v>9</v>
      </c>
      <c r="J4" s="3" t="s">
        <v>10</v>
      </c>
      <c r="K4" s="3" t="s">
        <v>9</v>
      </c>
      <c r="L4" s="3" t="s">
        <v>10</v>
      </c>
      <c r="M4" s="3" t="s">
        <v>9</v>
      </c>
      <c r="N4" s="3" t="s">
        <v>10</v>
      </c>
      <c r="O4" s="3" t="s">
        <v>9</v>
      </c>
      <c r="P4" s="3" t="s">
        <v>10</v>
      </c>
      <c r="Q4" s="14"/>
    </row>
    <row r="5" spans="1:22" ht="12" x14ac:dyDescent="0.2">
      <c r="A5" s="11" t="s">
        <v>644</v>
      </c>
      <c r="B5" s="6"/>
      <c r="C5" s="6"/>
      <c r="D5" s="6"/>
      <c r="E5" s="6" t="s">
        <v>645</v>
      </c>
      <c r="F5" s="6" t="s">
        <v>544</v>
      </c>
      <c r="G5" s="6" t="s">
        <v>646</v>
      </c>
      <c r="H5" s="9">
        <v>0</v>
      </c>
      <c r="I5" s="6" t="s">
        <v>31</v>
      </c>
      <c r="J5" s="6" t="s">
        <v>31</v>
      </c>
      <c r="K5" s="6" t="s">
        <v>31</v>
      </c>
      <c r="L5" s="6" t="s">
        <v>31</v>
      </c>
      <c r="M5" s="6" t="s">
        <v>31</v>
      </c>
      <c r="N5" s="6" t="s">
        <v>31</v>
      </c>
      <c r="O5" s="6" t="s">
        <v>31</v>
      </c>
      <c r="P5" s="6" t="s">
        <v>31</v>
      </c>
      <c r="Q5" s="6"/>
      <c r="U5" t="s">
        <v>31</v>
      </c>
      <c r="V5">
        <v>1</v>
      </c>
    </row>
    <row r="6" spans="1:22" ht="12" x14ac:dyDescent="0.2">
      <c r="A6" s="11" t="s">
        <v>644</v>
      </c>
      <c r="B6" s="6" t="s">
        <v>936</v>
      </c>
      <c r="C6" s="6" t="s">
        <v>937</v>
      </c>
      <c r="D6" s="6"/>
      <c r="E6" s="6" t="s">
        <v>938</v>
      </c>
      <c r="F6" s="6" t="s">
        <v>939</v>
      </c>
      <c r="G6" s="6" t="s">
        <v>940</v>
      </c>
      <c r="H6" s="9">
        <v>0.05</v>
      </c>
      <c r="I6" s="9">
        <v>0</v>
      </c>
      <c r="J6" s="10">
        <f>TRUNC(H6*I6,1)</f>
        <v>0</v>
      </c>
      <c r="K6" s="9" t="e">
        <f>#REF!</f>
        <v>#REF!</v>
      </c>
      <c r="L6" s="10" t="e">
        <f>TRUNC(H6*K6,1)</f>
        <v>#REF!</v>
      </c>
      <c r="M6" s="9">
        <v>0</v>
      </c>
      <c r="N6" s="10">
        <f>TRUNC(H6*M6,1)</f>
        <v>0</v>
      </c>
      <c r="O6" s="9" t="e">
        <f t="shared" ref="O6:P8" si="0">I6+K6+M6</f>
        <v>#REF!</v>
      </c>
      <c r="P6" s="10" t="e">
        <f t="shared" si="0"/>
        <v>#REF!</v>
      </c>
      <c r="Q6" s="6"/>
      <c r="S6" t="s">
        <v>36</v>
      </c>
      <c r="T6" t="s">
        <v>36</v>
      </c>
      <c r="U6" t="s">
        <v>31</v>
      </c>
      <c r="V6">
        <v>1</v>
      </c>
    </row>
    <row r="7" spans="1:22" ht="12" x14ac:dyDescent="0.2">
      <c r="A7" s="11" t="s">
        <v>644</v>
      </c>
      <c r="B7" s="6" t="s">
        <v>936</v>
      </c>
      <c r="C7" s="6" t="s">
        <v>941</v>
      </c>
      <c r="D7" s="6"/>
      <c r="E7" s="6" t="s">
        <v>942</v>
      </c>
      <c r="F7" s="6" t="s">
        <v>939</v>
      </c>
      <c r="G7" s="6" t="s">
        <v>940</v>
      </c>
      <c r="H7" s="9">
        <v>0.02</v>
      </c>
      <c r="I7" s="9">
        <v>0</v>
      </c>
      <c r="J7" s="10">
        <f>TRUNC(H7*I7,1)</f>
        <v>0</v>
      </c>
      <c r="K7" s="9" t="e">
        <f>#REF!</f>
        <v>#REF!</v>
      </c>
      <c r="L7" s="10" t="e">
        <f>TRUNC(H7*K7,1)</f>
        <v>#REF!</v>
      </c>
      <c r="M7" s="9">
        <v>0</v>
      </c>
      <c r="N7" s="10">
        <f>TRUNC(H7*M7,1)</f>
        <v>0</v>
      </c>
      <c r="O7" s="9" t="e">
        <f t="shared" si="0"/>
        <v>#REF!</v>
      </c>
      <c r="P7" s="10" t="e">
        <f t="shared" si="0"/>
        <v>#REF!</v>
      </c>
      <c r="Q7" s="6"/>
      <c r="S7" t="s">
        <v>36</v>
      </c>
      <c r="T7" t="s">
        <v>36</v>
      </c>
      <c r="U7" t="s">
        <v>31</v>
      </c>
      <c r="V7">
        <v>1</v>
      </c>
    </row>
    <row r="8" spans="1:22" ht="12" x14ac:dyDescent="0.2">
      <c r="A8" s="11" t="s">
        <v>644</v>
      </c>
      <c r="B8" s="6" t="s">
        <v>943</v>
      </c>
      <c r="C8" s="6" t="s">
        <v>944</v>
      </c>
      <c r="D8" s="6"/>
      <c r="E8" s="6" t="s">
        <v>945</v>
      </c>
      <c r="F8" s="6" t="s">
        <v>946</v>
      </c>
      <c r="G8" s="6" t="s">
        <v>154</v>
      </c>
      <c r="H8" s="9">
        <v>1</v>
      </c>
      <c r="I8" s="9" t="e">
        <f>TRUNC((L6+L7)*2*0.01,1)</f>
        <v>#REF!</v>
      </c>
      <c r="J8" s="10" t="e">
        <f>TRUNC(H8*I8,1)</f>
        <v>#REF!</v>
      </c>
      <c r="K8" s="9">
        <v>0</v>
      </c>
      <c r="L8" s="10">
        <f>TRUNC(H8*K8,1)</f>
        <v>0</v>
      </c>
      <c r="M8" s="9">
        <v>0</v>
      </c>
      <c r="N8" s="10">
        <f>TRUNC(H8*M8,1)</f>
        <v>0</v>
      </c>
      <c r="O8" s="9" t="e">
        <f t="shared" si="0"/>
        <v>#REF!</v>
      </c>
      <c r="P8" s="10" t="e">
        <f t="shared" si="0"/>
        <v>#REF!</v>
      </c>
      <c r="Q8" s="6"/>
      <c r="S8" t="s">
        <v>36</v>
      </c>
      <c r="T8" t="s">
        <v>36</v>
      </c>
      <c r="U8">
        <v>2</v>
      </c>
      <c r="V8">
        <v>1</v>
      </c>
    </row>
    <row r="9" spans="1:22" ht="12" x14ac:dyDescent="0.2">
      <c r="A9" s="11"/>
      <c r="B9" s="6"/>
      <c r="C9" s="6"/>
      <c r="D9" s="6"/>
      <c r="E9" s="6" t="s">
        <v>947</v>
      </c>
      <c r="F9" s="6"/>
      <c r="G9" s="6"/>
      <c r="H9" s="9">
        <v>0</v>
      </c>
      <c r="I9" s="6" t="s">
        <v>31</v>
      </c>
      <c r="J9" s="10" t="e">
        <f>TRUNC(SUMPRODUCT(J6:J8,V6:V8),0)</f>
        <v>#REF!</v>
      </c>
      <c r="K9" s="6" t="s">
        <v>31</v>
      </c>
      <c r="L9" s="10" t="e">
        <f>TRUNC(SUMPRODUCT(L6:L8,V6:V8),0)</f>
        <v>#REF!</v>
      </c>
      <c r="M9" s="6" t="s">
        <v>31</v>
      </c>
      <c r="N9" s="10">
        <f>TRUNC(SUMPRODUCT(N6:N8,V6:V8),0)</f>
        <v>0</v>
      </c>
      <c r="O9" s="6" t="s">
        <v>31</v>
      </c>
      <c r="P9" s="10" t="e">
        <f>J9+L9+N9</f>
        <v>#REF!</v>
      </c>
      <c r="Q9" s="6"/>
      <c r="U9" t="s">
        <v>31</v>
      </c>
      <c r="V9">
        <v>1</v>
      </c>
    </row>
    <row r="10" spans="1:22" ht="12" x14ac:dyDescent="0.2">
      <c r="A10" s="11"/>
      <c r="B10" s="6"/>
      <c r="C10" s="6"/>
      <c r="D10" s="6"/>
      <c r="E10" s="6"/>
      <c r="F10" s="6"/>
      <c r="G10" s="6"/>
      <c r="H10" s="9">
        <v>0</v>
      </c>
      <c r="I10" s="6" t="s">
        <v>31</v>
      </c>
      <c r="J10" s="6" t="s">
        <v>31</v>
      </c>
      <c r="K10" s="6" t="s">
        <v>31</v>
      </c>
      <c r="L10" s="6" t="s">
        <v>31</v>
      </c>
      <c r="M10" s="6" t="s">
        <v>31</v>
      </c>
      <c r="N10" s="6" t="s">
        <v>31</v>
      </c>
      <c r="O10" s="6" t="s">
        <v>31</v>
      </c>
      <c r="P10" s="6" t="s">
        <v>31</v>
      </c>
      <c r="Q10" s="6"/>
      <c r="U10" t="s">
        <v>31</v>
      </c>
      <c r="V10">
        <v>1</v>
      </c>
    </row>
    <row r="11" spans="1:22" ht="12" x14ac:dyDescent="0.2">
      <c r="A11" s="11" t="s">
        <v>648</v>
      </c>
      <c r="B11" s="6"/>
      <c r="C11" s="6"/>
      <c r="D11" s="6"/>
      <c r="E11" s="6" t="s">
        <v>645</v>
      </c>
      <c r="F11" s="6" t="s">
        <v>546</v>
      </c>
      <c r="G11" s="6" t="s">
        <v>646</v>
      </c>
      <c r="H11" s="9">
        <v>0</v>
      </c>
      <c r="I11" s="6" t="s">
        <v>31</v>
      </c>
      <c r="J11" s="6" t="s">
        <v>31</v>
      </c>
      <c r="K11" s="6" t="s">
        <v>31</v>
      </c>
      <c r="L11" s="6" t="s">
        <v>31</v>
      </c>
      <c r="M11" s="6" t="s">
        <v>31</v>
      </c>
      <c r="N11" s="6" t="s">
        <v>31</v>
      </c>
      <c r="O11" s="6" t="s">
        <v>31</v>
      </c>
      <c r="P11" s="6" t="s">
        <v>31</v>
      </c>
      <c r="Q11" s="6"/>
      <c r="U11" t="s">
        <v>31</v>
      </c>
      <c r="V11">
        <v>1</v>
      </c>
    </row>
    <row r="12" spans="1:22" ht="12" x14ac:dyDescent="0.2">
      <c r="A12" s="11" t="s">
        <v>648</v>
      </c>
      <c r="B12" s="6" t="s">
        <v>936</v>
      </c>
      <c r="C12" s="6" t="s">
        <v>937</v>
      </c>
      <c r="D12" s="6"/>
      <c r="E12" s="6" t="s">
        <v>938</v>
      </c>
      <c r="F12" s="6" t="s">
        <v>939</v>
      </c>
      <c r="G12" s="6" t="s">
        <v>940</v>
      </c>
      <c r="H12" s="9">
        <v>0.08</v>
      </c>
      <c r="I12" s="9">
        <v>0</v>
      </c>
      <c r="J12" s="10">
        <f>TRUNC(H12*I12,1)</f>
        <v>0</v>
      </c>
      <c r="K12" s="9" t="e">
        <f>#REF!</f>
        <v>#REF!</v>
      </c>
      <c r="L12" s="10" t="e">
        <f>TRUNC(H12*K12,1)</f>
        <v>#REF!</v>
      </c>
      <c r="M12" s="9">
        <v>0</v>
      </c>
      <c r="N12" s="10">
        <f>TRUNC(H12*M12,1)</f>
        <v>0</v>
      </c>
      <c r="O12" s="9" t="e">
        <f t="shared" ref="O12:P14" si="1">I12+K12+M12</f>
        <v>#REF!</v>
      </c>
      <c r="P12" s="10" t="e">
        <f t="shared" si="1"/>
        <v>#REF!</v>
      </c>
      <c r="Q12" s="6"/>
      <c r="S12" t="s">
        <v>36</v>
      </c>
      <c r="T12" t="s">
        <v>36</v>
      </c>
      <c r="U12" t="s">
        <v>31</v>
      </c>
      <c r="V12">
        <v>1</v>
      </c>
    </row>
    <row r="13" spans="1:22" ht="12" x14ac:dyDescent="0.2">
      <c r="A13" s="11" t="s">
        <v>648</v>
      </c>
      <c r="B13" s="6" t="s">
        <v>936</v>
      </c>
      <c r="C13" s="6" t="s">
        <v>941</v>
      </c>
      <c r="D13" s="6"/>
      <c r="E13" s="6" t="s">
        <v>942</v>
      </c>
      <c r="F13" s="6" t="s">
        <v>939</v>
      </c>
      <c r="G13" s="6" t="s">
        <v>940</v>
      </c>
      <c r="H13" s="9">
        <v>0.03</v>
      </c>
      <c r="I13" s="9">
        <v>0</v>
      </c>
      <c r="J13" s="10">
        <f>TRUNC(H13*I13,1)</f>
        <v>0</v>
      </c>
      <c r="K13" s="9" t="e">
        <f>#REF!</f>
        <v>#REF!</v>
      </c>
      <c r="L13" s="10" t="e">
        <f>TRUNC(H13*K13,1)</f>
        <v>#REF!</v>
      </c>
      <c r="M13" s="9">
        <v>0</v>
      </c>
      <c r="N13" s="10">
        <f>TRUNC(H13*M13,1)</f>
        <v>0</v>
      </c>
      <c r="O13" s="9" t="e">
        <f t="shared" si="1"/>
        <v>#REF!</v>
      </c>
      <c r="P13" s="10" t="e">
        <f t="shared" si="1"/>
        <v>#REF!</v>
      </c>
      <c r="Q13" s="6"/>
      <c r="S13" t="s">
        <v>36</v>
      </c>
      <c r="T13" t="s">
        <v>36</v>
      </c>
      <c r="U13" t="s">
        <v>31</v>
      </c>
      <c r="V13">
        <v>1</v>
      </c>
    </row>
    <row r="14" spans="1:22" ht="12" x14ac:dyDescent="0.2">
      <c r="A14" s="11" t="s">
        <v>648</v>
      </c>
      <c r="B14" s="6" t="s">
        <v>943</v>
      </c>
      <c r="C14" s="6" t="s">
        <v>944</v>
      </c>
      <c r="D14" s="6"/>
      <c r="E14" s="6" t="s">
        <v>945</v>
      </c>
      <c r="F14" s="6" t="s">
        <v>946</v>
      </c>
      <c r="G14" s="6" t="s">
        <v>154</v>
      </c>
      <c r="H14" s="9">
        <v>1</v>
      </c>
      <c r="I14" s="9" t="e">
        <f>TRUNC((L12+L13)*2*0.01,1)</f>
        <v>#REF!</v>
      </c>
      <c r="J14" s="10" t="e">
        <f>TRUNC(H14*I14,1)</f>
        <v>#REF!</v>
      </c>
      <c r="K14" s="9">
        <v>0</v>
      </c>
      <c r="L14" s="10">
        <f>TRUNC(H14*K14,1)</f>
        <v>0</v>
      </c>
      <c r="M14" s="9">
        <v>0</v>
      </c>
      <c r="N14" s="10">
        <f>TRUNC(H14*M14,1)</f>
        <v>0</v>
      </c>
      <c r="O14" s="9" t="e">
        <f t="shared" si="1"/>
        <v>#REF!</v>
      </c>
      <c r="P14" s="10" t="e">
        <f t="shared" si="1"/>
        <v>#REF!</v>
      </c>
      <c r="Q14" s="6"/>
      <c r="S14" t="s">
        <v>36</v>
      </c>
      <c r="T14" t="s">
        <v>36</v>
      </c>
      <c r="U14">
        <v>2</v>
      </c>
      <c r="V14">
        <v>1</v>
      </c>
    </row>
    <row r="15" spans="1:22" ht="12" x14ac:dyDescent="0.2">
      <c r="A15" s="11"/>
      <c r="B15" s="6"/>
      <c r="C15" s="6"/>
      <c r="D15" s="6"/>
      <c r="E15" s="6" t="s">
        <v>947</v>
      </c>
      <c r="F15" s="6"/>
      <c r="G15" s="6"/>
      <c r="H15" s="9">
        <v>0</v>
      </c>
      <c r="I15" s="6" t="s">
        <v>31</v>
      </c>
      <c r="J15" s="10" t="e">
        <f>TRUNC(SUMPRODUCT(J12:J14,V12:V14),0)</f>
        <v>#REF!</v>
      </c>
      <c r="K15" s="6" t="s">
        <v>31</v>
      </c>
      <c r="L15" s="10" t="e">
        <f>TRUNC(SUMPRODUCT(L12:L14,V12:V14),0)</f>
        <v>#REF!</v>
      </c>
      <c r="M15" s="6" t="s">
        <v>31</v>
      </c>
      <c r="N15" s="10">
        <f>TRUNC(SUMPRODUCT(N12:N14,V12:V14),0)</f>
        <v>0</v>
      </c>
      <c r="O15" s="6" t="s">
        <v>31</v>
      </c>
      <c r="P15" s="10" t="e">
        <f>J15+L15+N15</f>
        <v>#REF!</v>
      </c>
      <c r="Q15" s="6"/>
      <c r="U15" t="s">
        <v>31</v>
      </c>
      <c r="V15">
        <v>1</v>
      </c>
    </row>
    <row r="16" spans="1:22" ht="12" x14ac:dyDescent="0.2">
      <c r="A16" s="11"/>
      <c r="B16" s="6"/>
      <c r="C16" s="6"/>
      <c r="D16" s="6"/>
      <c r="E16" s="6"/>
      <c r="F16" s="6"/>
      <c r="G16" s="6"/>
      <c r="H16" s="9">
        <v>0</v>
      </c>
      <c r="I16" s="6" t="s">
        <v>31</v>
      </c>
      <c r="J16" s="6" t="s">
        <v>31</v>
      </c>
      <c r="K16" s="6" t="s">
        <v>31</v>
      </c>
      <c r="L16" s="6" t="s">
        <v>31</v>
      </c>
      <c r="M16" s="6" t="s">
        <v>31</v>
      </c>
      <c r="N16" s="6" t="s">
        <v>31</v>
      </c>
      <c r="O16" s="6" t="s">
        <v>31</v>
      </c>
      <c r="P16" s="6" t="s">
        <v>31</v>
      </c>
      <c r="Q16" s="6"/>
      <c r="U16" t="s">
        <v>31</v>
      </c>
      <c r="V16">
        <v>1</v>
      </c>
    </row>
    <row r="17" spans="1:22" ht="12" x14ac:dyDescent="0.2">
      <c r="A17" s="11" t="s">
        <v>649</v>
      </c>
      <c r="B17" s="6"/>
      <c r="C17" s="6"/>
      <c r="D17" s="6"/>
      <c r="E17" s="6" t="s">
        <v>645</v>
      </c>
      <c r="F17" s="6" t="s">
        <v>548</v>
      </c>
      <c r="G17" s="6" t="s">
        <v>646</v>
      </c>
      <c r="H17" s="9">
        <v>0</v>
      </c>
      <c r="I17" s="6" t="s">
        <v>31</v>
      </c>
      <c r="J17" s="6" t="s">
        <v>31</v>
      </c>
      <c r="K17" s="6" t="s">
        <v>31</v>
      </c>
      <c r="L17" s="6" t="s">
        <v>31</v>
      </c>
      <c r="M17" s="6" t="s">
        <v>31</v>
      </c>
      <c r="N17" s="6" t="s">
        <v>31</v>
      </c>
      <c r="O17" s="6" t="s">
        <v>31</v>
      </c>
      <c r="P17" s="6" t="s">
        <v>31</v>
      </c>
      <c r="Q17" s="6"/>
      <c r="U17" t="s">
        <v>31</v>
      </c>
      <c r="V17">
        <v>1</v>
      </c>
    </row>
    <row r="18" spans="1:22" ht="12" x14ac:dyDescent="0.2">
      <c r="A18" s="11" t="s">
        <v>649</v>
      </c>
      <c r="B18" s="6" t="s">
        <v>936</v>
      </c>
      <c r="C18" s="6" t="s">
        <v>937</v>
      </c>
      <c r="D18" s="6"/>
      <c r="E18" s="6" t="s">
        <v>938</v>
      </c>
      <c r="F18" s="6" t="s">
        <v>939</v>
      </c>
      <c r="G18" s="6" t="s">
        <v>940</v>
      </c>
      <c r="H18" s="9">
        <v>0.12</v>
      </c>
      <c r="I18" s="9">
        <v>0</v>
      </c>
      <c r="J18" s="10">
        <f>TRUNC(H18*I18,1)</f>
        <v>0</v>
      </c>
      <c r="K18" s="9" t="e">
        <f>#REF!</f>
        <v>#REF!</v>
      </c>
      <c r="L18" s="10" t="e">
        <f>TRUNC(H18*K18,1)</f>
        <v>#REF!</v>
      </c>
      <c r="M18" s="9">
        <v>0</v>
      </c>
      <c r="N18" s="10">
        <f>TRUNC(H18*M18,1)</f>
        <v>0</v>
      </c>
      <c r="O18" s="9" t="e">
        <f t="shared" ref="O18:P20" si="2">I18+K18+M18</f>
        <v>#REF!</v>
      </c>
      <c r="P18" s="10" t="e">
        <f t="shared" si="2"/>
        <v>#REF!</v>
      </c>
      <c r="Q18" s="6"/>
      <c r="S18" t="s">
        <v>36</v>
      </c>
      <c r="T18" t="s">
        <v>36</v>
      </c>
      <c r="U18" t="s">
        <v>31</v>
      </c>
      <c r="V18">
        <v>1</v>
      </c>
    </row>
    <row r="19" spans="1:22" ht="12" x14ac:dyDescent="0.2">
      <c r="A19" s="11" t="s">
        <v>649</v>
      </c>
      <c r="B19" s="6" t="s">
        <v>936</v>
      </c>
      <c r="C19" s="6" t="s">
        <v>941</v>
      </c>
      <c r="D19" s="6"/>
      <c r="E19" s="6" t="s">
        <v>942</v>
      </c>
      <c r="F19" s="6" t="s">
        <v>939</v>
      </c>
      <c r="G19" s="6" t="s">
        <v>940</v>
      </c>
      <c r="H19" s="9">
        <v>0.05</v>
      </c>
      <c r="I19" s="9">
        <v>0</v>
      </c>
      <c r="J19" s="10">
        <f>TRUNC(H19*I19,1)</f>
        <v>0</v>
      </c>
      <c r="K19" s="9" t="e">
        <f>#REF!</f>
        <v>#REF!</v>
      </c>
      <c r="L19" s="10" t="e">
        <f>TRUNC(H19*K19,1)</f>
        <v>#REF!</v>
      </c>
      <c r="M19" s="9">
        <v>0</v>
      </c>
      <c r="N19" s="10">
        <f>TRUNC(H19*M19,1)</f>
        <v>0</v>
      </c>
      <c r="O19" s="9" t="e">
        <f t="shared" si="2"/>
        <v>#REF!</v>
      </c>
      <c r="P19" s="10" t="e">
        <f t="shared" si="2"/>
        <v>#REF!</v>
      </c>
      <c r="Q19" s="6"/>
      <c r="S19" t="s">
        <v>36</v>
      </c>
      <c r="T19" t="s">
        <v>36</v>
      </c>
      <c r="U19" t="s">
        <v>31</v>
      </c>
      <c r="V19">
        <v>1</v>
      </c>
    </row>
    <row r="20" spans="1:22" ht="12" x14ac:dyDescent="0.2">
      <c r="A20" s="11" t="s">
        <v>649</v>
      </c>
      <c r="B20" s="6" t="s">
        <v>943</v>
      </c>
      <c r="C20" s="6" t="s">
        <v>944</v>
      </c>
      <c r="D20" s="6"/>
      <c r="E20" s="6" t="s">
        <v>945</v>
      </c>
      <c r="F20" s="6" t="s">
        <v>946</v>
      </c>
      <c r="G20" s="6" t="s">
        <v>154</v>
      </c>
      <c r="H20" s="9">
        <v>1</v>
      </c>
      <c r="I20" s="9" t="e">
        <f>TRUNC((L18+L19)*2*0.01,1)</f>
        <v>#REF!</v>
      </c>
      <c r="J20" s="10" t="e">
        <f>TRUNC(H20*I20,1)</f>
        <v>#REF!</v>
      </c>
      <c r="K20" s="9">
        <v>0</v>
      </c>
      <c r="L20" s="10">
        <f>TRUNC(H20*K20,1)</f>
        <v>0</v>
      </c>
      <c r="M20" s="9">
        <v>0</v>
      </c>
      <c r="N20" s="10">
        <f>TRUNC(H20*M20,1)</f>
        <v>0</v>
      </c>
      <c r="O20" s="9" t="e">
        <f t="shared" si="2"/>
        <v>#REF!</v>
      </c>
      <c r="P20" s="10" t="e">
        <f t="shared" si="2"/>
        <v>#REF!</v>
      </c>
      <c r="Q20" s="6"/>
      <c r="S20" t="s">
        <v>36</v>
      </c>
      <c r="T20" t="s">
        <v>36</v>
      </c>
      <c r="U20">
        <v>2</v>
      </c>
      <c r="V20">
        <v>1</v>
      </c>
    </row>
    <row r="21" spans="1:22" ht="12" x14ac:dyDescent="0.2">
      <c r="A21" s="11"/>
      <c r="B21" s="6"/>
      <c r="C21" s="6"/>
      <c r="D21" s="6"/>
      <c r="E21" s="6" t="s">
        <v>947</v>
      </c>
      <c r="F21" s="6"/>
      <c r="G21" s="6"/>
      <c r="H21" s="9">
        <v>0</v>
      </c>
      <c r="I21" s="6" t="s">
        <v>31</v>
      </c>
      <c r="J21" s="10" t="e">
        <f>TRUNC(SUMPRODUCT(J18:J20,V18:V20),0)</f>
        <v>#REF!</v>
      </c>
      <c r="K21" s="6" t="s">
        <v>31</v>
      </c>
      <c r="L21" s="10" t="e">
        <f>TRUNC(SUMPRODUCT(L18:L20,V18:V20),0)</f>
        <v>#REF!</v>
      </c>
      <c r="M21" s="6" t="s">
        <v>31</v>
      </c>
      <c r="N21" s="10">
        <f>TRUNC(SUMPRODUCT(N18:N20,V18:V20),0)</f>
        <v>0</v>
      </c>
      <c r="O21" s="6" t="s">
        <v>31</v>
      </c>
      <c r="P21" s="10" t="e">
        <f>J21+L21+N21</f>
        <v>#REF!</v>
      </c>
      <c r="Q21" s="6"/>
      <c r="U21" t="s">
        <v>31</v>
      </c>
      <c r="V21">
        <v>1</v>
      </c>
    </row>
    <row r="22" spans="1:22" ht="12" x14ac:dyDescent="0.2">
      <c r="A22" s="11"/>
      <c r="B22" s="6"/>
      <c r="C22" s="6"/>
      <c r="D22" s="6"/>
      <c r="E22" s="6"/>
      <c r="F22" s="6"/>
      <c r="G22" s="6"/>
      <c r="H22" s="9">
        <v>0</v>
      </c>
      <c r="I22" s="6" t="s">
        <v>31</v>
      </c>
      <c r="J22" s="6" t="s">
        <v>31</v>
      </c>
      <c r="K22" s="6" t="s">
        <v>31</v>
      </c>
      <c r="L22" s="6" t="s">
        <v>31</v>
      </c>
      <c r="M22" s="6" t="s">
        <v>31</v>
      </c>
      <c r="N22" s="6" t="s">
        <v>31</v>
      </c>
      <c r="O22" s="6" t="s">
        <v>31</v>
      </c>
      <c r="P22" s="6" t="s">
        <v>31</v>
      </c>
      <c r="Q22" s="6"/>
      <c r="U22" t="s">
        <v>31</v>
      </c>
      <c r="V22">
        <v>1</v>
      </c>
    </row>
    <row r="23" spans="1:22" ht="12" x14ac:dyDescent="0.2">
      <c r="A23" s="11" t="s">
        <v>650</v>
      </c>
      <c r="B23" s="6"/>
      <c r="C23" s="6"/>
      <c r="D23" s="6"/>
      <c r="E23" s="6" t="s">
        <v>645</v>
      </c>
      <c r="F23" s="6" t="s">
        <v>550</v>
      </c>
      <c r="G23" s="6" t="s">
        <v>646</v>
      </c>
      <c r="H23" s="9">
        <v>0</v>
      </c>
      <c r="I23" s="6" t="s">
        <v>31</v>
      </c>
      <c r="J23" s="6" t="s">
        <v>31</v>
      </c>
      <c r="K23" s="6" t="s">
        <v>31</v>
      </c>
      <c r="L23" s="6" t="s">
        <v>31</v>
      </c>
      <c r="M23" s="6" t="s">
        <v>31</v>
      </c>
      <c r="N23" s="6" t="s">
        <v>31</v>
      </c>
      <c r="O23" s="6" t="s">
        <v>31</v>
      </c>
      <c r="P23" s="6" t="s">
        <v>31</v>
      </c>
      <c r="Q23" s="6"/>
      <c r="U23" t="s">
        <v>31</v>
      </c>
      <c r="V23">
        <v>1</v>
      </c>
    </row>
    <row r="24" spans="1:22" ht="12" x14ac:dyDescent="0.2">
      <c r="A24" s="11" t="s">
        <v>650</v>
      </c>
      <c r="B24" s="6" t="s">
        <v>936</v>
      </c>
      <c r="C24" s="6" t="s">
        <v>937</v>
      </c>
      <c r="D24" s="6"/>
      <c r="E24" s="6" t="s">
        <v>938</v>
      </c>
      <c r="F24" s="6" t="s">
        <v>939</v>
      </c>
      <c r="G24" s="6" t="s">
        <v>940</v>
      </c>
      <c r="H24" s="9">
        <v>0.16</v>
      </c>
      <c r="I24" s="9">
        <v>0</v>
      </c>
      <c r="J24" s="10">
        <f>TRUNC(H24*I24,1)</f>
        <v>0</v>
      </c>
      <c r="K24" s="9" t="e">
        <f>#REF!</f>
        <v>#REF!</v>
      </c>
      <c r="L24" s="10" t="e">
        <f>TRUNC(H24*K24,1)</f>
        <v>#REF!</v>
      </c>
      <c r="M24" s="9">
        <v>0</v>
      </c>
      <c r="N24" s="10">
        <f>TRUNC(H24*M24,1)</f>
        <v>0</v>
      </c>
      <c r="O24" s="9" t="e">
        <f t="shared" ref="O24:P26" si="3">I24+K24+M24</f>
        <v>#REF!</v>
      </c>
      <c r="P24" s="10" t="e">
        <f t="shared" si="3"/>
        <v>#REF!</v>
      </c>
      <c r="Q24" s="6"/>
      <c r="S24" t="s">
        <v>36</v>
      </c>
      <c r="T24" t="s">
        <v>36</v>
      </c>
      <c r="U24" t="s">
        <v>31</v>
      </c>
      <c r="V24">
        <v>1</v>
      </c>
    </row>
    <row r="25" spans="1:22" ht="12" x14ac:dyDescent="0.2">
      <c r="A25" s="11" t="s">
        <v>650</v>
      </c>
      <c r="B25" s="6" t="s">
        <v>936</v>
      </c>
      <c r="C25" s="6" t="s">
        <v>941</v>
      </c>
      <c r="D25" s="6"/>
      <c r="E25" s="6" t="s">
        <v>942</v>
      </c>
      <c r="F25" s="6" t="s">
        <v>939</v>
      </c>
      <c r="G25" s="6" t="s">
        <v>940</v>
      </c>
      <c r="H25" s="9">
        <v>0.06</v>
      </c>
      <c r="I25" s="9">
        <v>0</v>
      </c>
      <c r="J25" s="10">
        <f>TRUNC(H25*I25,1)</f>
        <v>0</v>
      </c>
      <c r="K25" s="9" t="e">
        <f>#REF!</f>
        <v>#REF!</v>
      </c>
      <c r="L25" s="10" t="e">
        <f>TRUNC(H25*K25,1)</f>
        <v>#REF!</v>
      </c>
      <c r="M25" s="9">
        <v>0</v>
      </c>
      <c r="N25" s="10">
        <f>TRUNC(H25*M25,1)</f>
        <v>0</v>
      </c>
      <c r="O25" s="9" t="e">
        <f t="shared" si="3"/>
        <v>#REF!</v>
      </c>
      <c r="P25" s="10" t="e">
        <f t="shared" si="3"/>
        <v>#REF!</v>
      </c>
      <c r="Q25" s="6"/>
      <c r="S25" t="s">
        <v>36</v>
      </c>
      <c r="T25" t="s">
        <v>36</v>
      </c>
      <c r="U25" t="s">
        <v>31</v>
      </c>
      <c r="V25">
        <v>1</v>
      </c>
    </row>
    <row r="26" spans="1:22" ht="12" x14ac:dyDescent="0.2">
      <c r="A26" s="11" t="s">
        <v>650</v>
      </c>
      <c r="B26" s="6" t="s">
        <v>943</v>
      </c>
      <c r="C26" s="6" t="s">
        <v>944</v>
      </c>
      <c r="D26" s="6"/>
      <c r="E26" s="6" t="s">
        <v>945</v>
      </c>
      <c r="F26" s="6" t="s">
        <v>946</v>
      </c>
      <c r="G26" s="6" t="s">
        <v>154</v>
      </c>
      <c r="H26" s="9">
        <v>1</v>
      </c>
      <c r="I26" s="9" t="e">
        <f>TRUNC((L24+L25)*2*0.01,1)</f>
        <v>#REF!</v>
      </c>
      <c r="J26" s="10" t="e">
        <f>TRUNC(H26*I26,1)</f>
        <v>#REF!</v>
      </c>
      <c r="K26" s="9">
        <v>0</v>
      </c>
      <c r="L26" s="10">
        <f>TRUNC(H26*K26,1)</f>
        <v>0</v>
      </c>
      <c r="M26" s="9">
        <v>0</v>
      </c>
      <c r="N26" s="10">
        <f>TRUNC(H26*M26,1)</f>
        <v>0</v>
      </c>
      <c r="O26" s="9" t="e">
        <f t="shared" si="3"/>
        <v>#REF!</v>
      </c>
      <c r="P26" s="10" t="e">
        <f t="shared" si="3"/>
        <v>#REF!</v>
      </c>
      <c r="Q26" s="6"/>
      <c r="S26" t="s">
        <v>36</v>
      </c>
      <c r="T26" t="s">
        <v>36</v>
      </c>
      <c r="U26">
        <v>2</v>
      </c>
      <c r="V26">
        <v>1</v>
      </c>
    </row>
    <row r="27" spans="1:22" ht="12" x14ac:dyDescent="0.2">
      <c r="A27" s="11"/>
      <c r="B27" s="6"/>
      <c r="C27" s="6"/>
      <c r="D27" s="6"/>
      <c r="E27" s="6" t="s">
        <v>947</v>
      </c>
      <c r="F27" s="6"/>
      <c r="G27" s="6"/>
      <c r="H27" s="9">
        <v>0</v>
      </c>
      <c r="I27" s="6" t="s">
        <v>31</v>
      </c>
      <c r="J27" s="10" t="e">
        <f>TRUNC(SUMPRODUCT(J24:J26,V24:V26),0)</f>
        <v>#REF!</v>
      </c>
      <c r="K27" s="6" t="s">
        <v>31</v>
      </c>
      <c r="L27" s="10" t="e">
        <f>TRUNC(SUMPRODUCT(L24:L26,V24:V26),0)</f>
        <v>#REF!</v>
      </c>
      <c r="M27" s="6" t="s">
        <v>31</v>
      </c>
      <c r="N27" s="10">
        <f>TRUNC(SUMPRODUCT(N24:N26,V24:V26),0)</f>
        <v>0</v>
      </c>
      <c r="O27" s="6" t="s">
        <v>31</v>
      </c>
      <c r="P27" s="10" t="e">
        <f>J27+L27+N27</f>
        <v>#REF!</v>
      </c>
      <c r="Q27" s="6"/>
      <c r="U27" t="s">
        <v>31</v>
      </c>
      <c r="V27">
        <v>1</v>
      </c>
    </row>
    <row r="28" spans="1:22" ht="12" x14ac:dyDescent="0.2">
      <c r="A28" s="11"/>
      <c r="B28" s="6"/>
      <c r="C28" s="6"/>
      <c r="D28" s="6"/>
      <c r="E28" s="6"/>
      <c r="F28" s="6"/>
      <c r="G28" s="6"/>
      <c r="H28" s="9">
        <v>0</v>
      </c>
      <c r="I28" s="6" t="s">
        <v>31</v>
      </c>
      <c r="J28" s="6" t="s">
        <v>31</v>
      </c>
      <c r="K28" s="6" t="s">
        <v>31</v>
      </c>
      <c r="L28" s="6" t="s">
        <v>31</v>
      </c>
      <c r="M28" s="6" t="s">
        <v>31</v>
      </c>
      <c r="N28" s="6" t="s">
        <v>31</v>
      </c>
      <c r="O28" s="6" t="s">
        <v>31</v>
      </c>
      <c r="P28" s="6" t="s">
        <v>31</v>
      </c>
      <c r="Q28" s="6"/>
      <c r="U28" t="s">
        <v>31</v>
      </c>
      <c r="V28">
        <v>1</v>
      </c>
    </row>
    <row r="29" spans="1:22" ht="12" x14ac:dyDescent="0.2">
      <c r="A29" s="11" t="s">
        <v>651</v>
      </c>
      <c r="B29" s="6"/>
      <c r="C29" s="6"/>
      <c r="D29" s="6"/>
      <c r="E29" s="6" t="s">
        <v>645</v>
      </c>
      <c r="F29" s="6" t="s">
        <v>552</v>
      </c>
      <c r="G29" s="6" t="s">
        <v>646</v>
      </c>
      <c r="H29" s="9">
        <v>0</v>
      </c>
      <c r="I29" s="6" t="s">
        <v>31</v>
      </c>
      <c r="J29" s="6" t="s">
        <v>31</v>
      </c>
      <c r="K29" s="6" t="s">
        <v>31</v>
      </c>
      <c r="L29" s="6" t="s">
        <v>31</v>
      </c>
      <c r="M29" s="6" t="s">
        <v>31</v>
      </c>
      <c r="N29" s="6" t="s">
        <v>31</v>
      </c>
      <c r="O29" s="6" t="s">
        <v>31</v>
      </c>
      <c r="P29" s="6" t="s">
        <v>31</v>
      </c>
      <c r="Q29" s="6"/>
      <c r="U29" t="s">
        <v>31</v>
      </c>
      <c r="V29">
        <v>1</v>
      </c>
    </row>
    <row r="30" spans="1:22" ht="12" x14ac:dyDescent="0.2">
      <c r="A30" s="11" t="s">
        <v>651</v>
      </c>
      <c r="B30" s="6" t="s">
        <v>936</v>
      </c>
      <c r="C30" s="6" t="s">
        <v>937</v>
      </c>
      <c r="D30" s="6"/>
      <c r="E30" s="6" t="s">
        <v>938</v>
      </c>
      <c r="F30" s="6" t="s">
        <v>939</v>
      </c>
      <c r="G30" s="6" t="s">
        <v>940</v>
      </c>
      <c r="H30" s="9">
        <v>0.2</v>
      </c>
      <c r="I30" s="9">
        <v>0</v>
      </c>
      <c r="J30" s="10">
        <f>TRUNC(H30*I30,1)</f>
        <v>0</v>
      </c>
      <c r="K30" s="9" t="e">
        <f>#REF!</f>
        <v>#REF!</v>
      </c>
      <c r="L30" s="10" t="e">
        <f>TRUNC(H30*K30,1)</f>
        <v>#REF!</v>
      </c>
      <c r="M30" s="9">
        <v>0</v>
      </c>
      <c r="N30" s="10">
        <f>TRUNC(H30*M30,1)</f>
        <v>0</v>
      </c>
      <c r="O30" s="9" t="e">
        <f t="shared" ref="O30:P32" si="4">I30+K30+M30</f>
        <v>#REF!</v>
      </c>
      <c r="P30" s="10" t="e">
        <f t="shared" si="4"/>
        <v>#REF!</v>
      </c>
      <c r="Q30" s="6"/>
      <c r="S30" t="s">
        <v>36</v>
      </c>
      <c r="T30" t="s">
        <v>36</v>
      </c>
      <c r="U30" t="s">
        <v>31</v>
      </c>
      <c r="V30">
        <v>1</v>
      </c>
    </row>
    <row r="31" spans="1:22" ht="12" x14ac:dyDescent="0.2">
      <c r="A31" s="11" t="s">
        <v>651</v>
      </c>
      <c r="B31" s="6" t="s">
        <v>936</v>
      </c>
      <c r="C31" s="6" t="s">
        <v>941</v>
      </c>
      <c r="D31" s="6"/>
      <c r="E31" s="6" t="s">
        <v>942</v>
      </c>
      <c r="F31" s="6" t="s">
        <v>939</v>
      </c>
      <c r="G31" s="6" t="s">
        <v>940</v>
      </c>
      <c r="H31" s="9">
        <v>7.0000000000000007E-2</v>
      </c>
      <c r="I31" s="9">
        <v>0</v>
      </c>
      <c r="J31" s="10">
        <f>TRUNC(H31*I31,1)</f>
        <v>0</v>
      </c>
      <c r="K31" s="9" t="e">
        <f>#REF!</f>
        <v>#REF!</v>
      </c>
      <c r="L31" s="10" t="e">
        <f>TRUNC(H31*K31,1)</f>
        <v>#REF!</v>
      </c>
      <c r="M31" s="9">
        <v>0</v>
      </c>
      <c r="N31" s="10">
        <f>TRUNC(H31*M31,1)</f>
        <v>0</v>
      </c>
      <c r="O31" s="9" t="e">
        <f t="shared" si="4"/>
        <v>#REF!</v>
      </c>
      <c r="P31" s="10" t="e">
        <f t="shared" si="4"/>
        <v>#REF!</v>
      </c>
      <c r="Q31" s="6"/>
      <c r="S31" t="s">
        <v>36</v>
      </c>
      <c r="T31" t="s">
        <v>36</v>
      </c>
      <c r="U31" t="s">
        <v>31</v>
      </c>
      <c r="V31">
        <v>1</v>
      </c>
    </row>
    <row r="32" spans="1:22" ht="12" x14ac:dyDescent="0.2">
      <c r="A32" s="11" t="s">
        <v>651</v>
      </c>
      <c r="B32" s="6" t="s">
        <v>943</v>
      </c>
      <c r="C32" s="6" t="s">
        <v>944</v>
      </c>
      <c r="D32" s="6"/>
      <c r="E32" s="6" t="s">
        <v>945</v>
      </c>
      <c r="F32" s="6" t="s">
        <v>946</v>
      </c>
      <c r="G32" s="6" t="s">
        <v>154</v>
      </c>
      <c r="H32" s="9">
        <v>1</v>
      </c>
      <c r="I32" s="9" t="e">
        <f>TRUNC((L30+L31)*2*0.01,1)</f>
        <v>#REF!</v>
      </c>
      <c r="J32" s="10" t="e">
        <f>TRUNC(H32*I32,1)</f>
        <v>#REF!</v>
      </c>
      <c r="K32" s="9">
        <v>0</v>
      </c>
      <c r="L32" s="10">
        <f>TRUNC(H32*K32,1)</f>
        <v>0</v>
      </c>
      <c r="M32" s="9">
        <v>0</v>
      </c>
      <c r="N32" s="10">
        <f>TRUNC(H32*M32,1)</f>
        <v>0</v>
      </c>
      <c r="O32" s="9" t="e">
        <f t="shared" si="4"/>
        <v>#REF!</v>
      </c>
      <c r="P32" s="10" t="e">
        <f t="shared" si="4"/>
        <v>#REF!</v>
      </c>
      <c r="Q32" s="6"/>
      <c r="S32" t="s">
        <v>36</v>
      </c>
      <c r="T32" t="s">
        <v>36</v>
      </c>
      <c r="U32">
        <v>2</v>
      </c>
      <c r="V32">
        <v>1</v>
      </c>
    </row>
    <row r="33" spans="1:22" ht="12" x14ac:dyDescent="0.2">
      <c r="A33" s="11"/>
      <c r="B33" s="6"/>
      <c r="C33" s="6"/>
      <c r="D33" s="6"/>
      <c r="E33" s="6" t="s">
        <v>947</v>
      </c>
      <c r="F33" s="6"/>
      <c r="G33" s="6"/>
      <c r="H33" s="9">
        <v>0</v>
      </c>
      <c r="I33" s="6" t="s">
        <v>31</v>
      </c>
      <c r="J33" s="10" t="e">
        <f>TRUNC(SUMPRODUCT(J30:J32,V30:V32),0)</f>
        <v>#REF!</v>
      </c>
      <c r="K33" s="6" t="s">
        <v>31</v>
      </c>
      <c r="L33" s="10" t="e">
        <f>TRUNC(SUMPRODUCT(L30:L32,V30:V32),0)</f>
        <v>#REF!</v>
      </c>
      <c r="M33" s="6" t="s">
        <v>31</v>
      </c>
      <c r="N33" s="10">
        <f>TRUNC(SUMPRODUCT(N30:N32,V30:V32),0)</f>
        <v>0</v>
      </c>
      <c r="O33" s="6" t="s">
        <v>31</v>
      </c>
      <c r="P33" s="10" t="e">
        <f>J33+L33+N33</f>
        <v>#REF!</v>
      </c>
      <c r="Q33" s="6"/>
      <c r="U33" t="s">
        <v>31</v>
      </c>
      <c r="V33">
        <v>1</v>
      </c>
    </row>
    <row r="34" spans="1:22" ht="12" x14ac:dyDescent="0.2">
      <c r="A34" s="11"/>
      <c r="B34" s="6"/>
      <c r="C34" s="6"/>
      <c r="D34" s="6"/>
      <c r="E34" s="6"/>
      <c r="F34" s="6"/>
      <c r="G34" s="6"/>
      <c r="H34" s="9">
        <v>0</v>
      </c>
      <c r="I34" s="6" t="s">
        <v>31</v>
      </c>
      <c r="J34" s="6" t="s">
        <v>31</v>
      </c>
      <c r="K34" s="6" t="s">
        <v>31</v>
      </c>
      <c r="L34" s="6" t="s">
        <v>31</v>
      </c>
      <c r="M34" s="6" t="s">
        <v>31</v>
      </c>
      <c r="N34" s="6" t="s">
        <v>31</v>
      </c>
      <c r="O34" s="6" t="s">
        <v>31</v>
      </c>
      <c r="P34" s="6" t="s">
        <v>31</v>
      </c>
      <c r="Q34" s="6"/>
      <c r="U34" t="s">
        <v>31</v>
      </c>
      <c r="V34">
        <v>1</v>
      </c>
    </row>
    <row r="35" spans="1:22" ht="12" x14ac:dyDescent="0.2">
      <c r="A35" s="11" t="s">
        <v>652</v>
      </c>
      <c r="B35" s="6"/>
      <c r="C35" s="6"/>
      <c r="D35" s="6"/>
      <c r="E35" s="6" t="s">
        <v>645</v>
      </c>
      <c r="F35" s="6" t="s">
        <v>554</v>
      </c>
      <c r="G35" s="6" t="s">
        <v>646</v>
      </c>
      <c r="H35" s="9">
        <v>0</v>
      </c>
      <c r="I35" s="6" t="s">
        <v>31</v>
      </c>
      <c r="J35" s="6" t="s">
        <v>31</v>
      </c>
      <c r="K35" s="6" t="s">
        <v>31</v>
      </c>
      <c r="L35" s="6" t="s">
        <v>31</v>
      </c>
      <c r="M35" s="6" t="s">
        <v>31</v>
      </c>
      <c r="N35" s="6" t="s">
        <v>31</v>
      </c>
      <c r="O35" s="6" t="s">
        <v>31</v>
      </c>
      <c r="P35" s="6" t="s">
        <v>31</v>
      </c>
      <c r="Q35" s="6"/>
      <c r="U35" t="s">
        <v>31</v>
      </c>
      <c r="V35">
        <v>1</v>
      </c>
    </row>
    <row r="36" spans="1:22" ht="12" x14ac:dyDescent="0.2">
      <c r="A36" s="11" t="s">
        <v>652</v>
      </c>
      <c r="B36" s="6" t="s">
        <v>936</v>
      </c>
      <c r="C36" s="6" t="s">
        <v>937</v>
      </c>
      <c r="D36" s="6"/>
      <c r="E36" s="6" t="s">
        <v>938</v>
      </c>
      <c r="F36" s="6" t="s">
        <v>939</v>
      </c>
      <c r="G36" s="6" t="s">
        <v>940</v>
      </c>
      <c r="H36" s="9">
        <v>0.23</v>
      </c>
      <c r="I36" s="9">
        <v>0</v>
      </c>
      <c r="J36" s="10">
        <f>TRUNC(H36*I36,1)</f>
        <v>0</v>
      </c>
      <c r="K36" s="9" t="e">
        <f>#REF!</f>
        <v>#REF!</v>
      </c>
      <c r="L36" s="10" t="e">
        <f>TRUNC(H36*K36,1)</f>
        <v>#REF!</v>
      </c>
      <c r="M36" s="9">
        <v>0</v>
      </c>
      <c r="N36" s="10">
        <f>TRUNC(H36*M36,1)</f>
        <v>0</v>
      </c>
      <c r="O36" s="9" t="e">
        <f t="shared" ref="O36:P38" si="5">I36+K36+M36</f>
        <v>#REF!</v>
      </c>
      <c r="P36" s="10" t="e">
        <f t="shared" si="5"/>
        <v>#REF!</v>
      </c>
      <c r="Q36" s="6"/>
      <c r="S36" t="s">
        <v>36</v>
      </c>
      <c r="T36" t="s">
        <v>36</v>
      </c>
      <c r="U36" t="s">
        <v>31</v>
      </c>
      <c r="V36">
        <v>1</v>
      </c>
    </row>
    <row r="37" spans="1:22" ht="12" x14ac:dyDescent="0.2">
      <c r="A37" s="11" t="s">
        <v>652</v>
      </c>
      <c r="B37" s="6" t="s">
        <v>936</v>
      </c>
      <c r="C37" s="6" t="s">
        <v>941</v>
      </c>
      <c r="D37" s="6"/>
      <c r="E37" s="6" t="s">
        <v>942</v>
      </c>
      <c r="F37" s="6" t="s">
        <v>939</v>
      </c>
      <c r="G37" s="6" t="s">
        <v>940</v>
      </c>
      <c r="H37" s="9">
        <v>0.09</v>
      </c>
      <c r="I37" s="9">
        <v>0</v>
      </c>
      <c r="J37" s="10">
        <f>TRUNC(H37*I37,1)</f>
        <v>0</v>
      </c>
      <c r="K37" s="9" t="e">
        <f>#REF!</f>
        <v>#REF!</v>
      </c>
      <c r="L37" s="10" t="e">
        <f>TRUNC(H37*K37,1)</f>
        <v>#REF!</v>
      </c>
      <c r="M37" s="9">
        <v>0</v>
      </c>
      <c r="N37" s="10">
        <f>TRUNC(H37*M37,1)</f>
        <v>0</v>
      </c>
      <c r="O37" s="9" t="e">
        <f t="shared" si="5"/>
        <v>#REF!</v>
      </c>
      <c r="P37" s="10" t="e">
        <f t="shared" si="5"/>
        <v>#REF!</v>
      </c>
      <c r="Q37" s="6"/>
      <c r="S37" t="s">
        <v>36</v>
      </c>
      <c r="T37" t="s">
        <v>36</v>
      </c>
      <c r="U37" t="s">
        <v>31</v>
      </c>
      <c r="V37">
        <v>1</v>
      </c>
    </row>
    <row r="38" spans="1:22" ht="12" x14ac:dyDescent="0.2">
      <c r="A38" s="11" t="s">
        <v>652</v>
      </c>
      <c r="B38" s="6" t="s">
        <v>943</v>
      </c>
      <c r="C38" s="6" t="s">
        <v>944</v>
      </c>
      <c r="D38" s="6"/>
      <c r="E38" s="6" t="s">
        <v>945</v>
      </c>
      <c r="F38" s="6" t="s">
        <v>946</v>
      </c>
      <c r="G38" s="6" t="s">
        <v>154</v>
      </c>
      <c r="H38" s="9">
        <v>1</v>
      </c>
      <c r="I38" s="9" t="e">
        <f>TRUNC((L36+L37)*2*0.01,1)</f>
        <v>#REF!</v>
      </c>
      <c r="J38" s="10" t="e">
        <f>TRUNC(H38*I38,1)</f>
        <v>#REF!</v>
      </c>
      <c r="K38" s="9">
        <v>0</v>
      </c>
      <c r="L38" s="10">
        <f>TRUNC(H38*K38,1)</f>
        <v>0</v>
      </c>
      <c r="M38" s="9">
        <v>0</v>
      </c>
      <c r="N38" s="10">
        <f>TRUNC(H38*M38,1)</f>
        <v>0</v>
      </c>
      <c r="O38" s="9" t="e">
        <f t="shared" si="5"/>
        <v>#REF!</v>
      </c>
      <c r="P38" s="10" t="e">
        <f t="shared" si="5"/>
        <v>#REF!</v>
      </c>
      <c r="Q38" s="6"/>
      <c r="S38" t="s">
        <v>36</v>
      </c>
      <c r="T38" t="s">
        <v>36</v>
      </c>
      <c r="U38">
        <v>2</v>
      </c>
      <c r="V38">
        <v>1</v>
      </c>
    </row>
    <row r="39" spans="1:22" ht="12" x14ac:dyDescent="0.2">
      <c r="A39" s="11"/>
      <c r="B39" s="6"/>
      <c r="C39" s="6"/>
      <c r="D39" s="6"/>
      <c r="E39" s="6" t="s">
        <v>947</v>
      </c>
      <c r="F39" s="6"/>
      <c r="G39" s="6"/>
      <c r="H39" s="9">
        <v>0</v>
      </c>
      <c r="I39" s="6" t="s">
        <v>31</v>
      </c>
      <c r="J39" s="10" t="e">
        <f>TRUNC(SUMPRODUCT(J36:J38,V36:V38),0)</f>
        <v>#REF!</v>
      </c>
      <c r="K39" s="6" t="s">
        <v>31</v>
      </c>
      <c r="L39" s="10" t="e">
        <f>TRUNC(SUMPRODUCT(L36:L38,V36:V38),0)</f>
        <v>#REF!</v>
      </c>
      <c r="M39" s="6" t="s">
        <v>31</v>
      </c>
      <c r="N39" s="10">
        <f>TRUNC(SUMPRODUCT(N36:N38,V36:V38),0)</f>
        <v>0</v>
      </c>
      <c r="O39" s="6" t="s">
        <v>31</v>
      </c>
      <c r="P39" s="10" t="e">
        <f>J39+L39+N39</f>
        <v>#REF!</v>
      </c>
      <c r="Q39" s="6"/>
      <c r="U39" t="s">
        <v>31</v>
      </c>
      <c r="V39">
        <v>1</v>
      </c>
    </row>
    <row r="40" spans="1:22" ht="12" x14ac:dyDescent="0.2">
      <c r="A40" s="11"/>
      <c r="B40" s="6"/>
      <c r="C40" s="6"/>
      <c r="D40" s="6"/>
      <c r="E40" s="6"/>
      <c r="F40" s="6"/>
      <c r="G40" s="6"/>
      <c r="H40" s="9">
        <v>0</v>
      </c>
      <c r="I40" s="6" t="s">
        <v>31</v>
      </c>
      <c r="J40" s="6" t="s">
        <v>31</v>
      </c>
      <c r="K40" s="6" t="s">
        <v>31</v>
      </c>
      <c r="L40" s="6" t="s">
        <v>31</v>
      </c>
      <c r="M40" s="6" t="s">
        <v>31</v>
      </c>
      <c r="N40" s="6" t="s">
        <v>31</v>
      </c>
      <c r="O40" s="6" t="s">
        <v>31</v>
      </c>
      <c r="P40" s="6" t="s">
        <v>31</v>
      </c>
      <c r="Q40" s="6"/>
      <c r="U40" t="s">
        <v>31</v>
      </c>
      <c r="V40">
        <v>1</v>
      </c>
    </row>
    <row r="41" spans="1:22" ht="12" x14ac:dyDescent="0.2">
      <c r="A41" s="11" t="s">
        <v>653</v>
      </c>
      <c r="B41" s="6"/>
      <c r="C41" s="6"/>
      <c r="D41" s="6"/>
      <c r="E41" s="6" t="s">
        <v>654</v>
      </c>
      <c r="F41" s="6" t="s">
        <v>655</v>
      </c>
      <c r="G41" s="6" t="s">
        <v>35</v>
      </c>
      <c r="H41" s="9">
        <v>0</v>
      </c>
      <c r="I41" s="6" t="s">
        <v>31</v>
      </c>
      <c r="J41" s="6" t="s">
        <v>31</v>
      </c>
      <c r="K41" s="6" t="s">
        <v>31</v>
      </c>
      <c r="L41" s="6" t="s">
        <v>31</v>
      </c>
      <c r="M41" s="6" t="s">
        <v>31</v>
      </c>
      <c r="N41" s="6" t="s">
        <v>31</v>
      </c>
      <c r="O41" s="6" t="s">
        <v>31</v>
      </c>
      <c r="P41" s="6" t="s">
        <v>31</v>
      </c>
      <c r="Q41" s="6"/>
      <c r="U41" t="s">
        <v>31</v>
      </c>
      <c r="V41">
        <v>1</v>
      </c>
    </row>
    <row r="42" spans="1:22" ht="12" x14ac:dyDescent="0.2">
      <c r="A42" s="11" t="s">
        <v>653</v>
      </c>
      <c r="B42" s="6" t="s">
        <v>936</v>
      </c>
      <c r="C42" s="6" t="s">
        <v>948</v>
      </c>
      <c r="D42" s="6"/>
      <c r="E42" s="6" t="s">
        <v>949</v>
      </c>
      <c r="F42" s="6" t="s">
        <v>939</v>
      </c>
      <c r="G42" s="6" t="s">
        <v>940</v>
      </c>
      <c r="H42" s="9">
        <v>0.05</v>
      </c>
      <c r="I42" s="9">
        <v>0</v>
      </c>
      <c r="J42" s="10">
        <f>TRUNC(H42*I42,1)</f>
        <v>0</v>
      </c>
      <c r="K42" s="9" t="e">
        <f>#REF!</f>
        <v>#REF!</v>
      </c>
      <c r="L42" s="10" t="e">
        <f>TRUNC(H42*K42,1)</f>
        <v>#REF!</v>
      </c>
      <c r="M42" s="9">
        <v>0</v>
      </c>
      <c r="N42" s="10">
        <f>TRUNC(H42*M42,1)</f>
        <v>0</v>
      </c>
      <c r="O42" s="9" t="e">
        <f t="shared" ref="O42:P44" si="6">I42+K42+M42</f>
        <v>#REF!</v>
      </c>
      <c r="P42" s="10" t="e">
        <f t="shared" si="6"/>
        <v>#REF!</v>
      </c>
      <c r="Q42" s="6"/>
      <c r="S42" t="s">
        <v>36</v>
      </c>
      <c r="T42" t="s">
        <v>36</v>
      </c>
      <c r="U42" t="s">
        <v>31</v>
      </c>
      <c r="V42">
        <v>1</v>
      </c>
    </row>
    <row r="43" spans="1:22" ht="12" x14ac:dyDescent="0.2">
      <c r="A43" s="11" t="s">
        <v>653</v>
      </c>
      <c r="B43" s="6" t="s">
        <v>936</v>
      </c>
      <c r="C43" s="6" t="s">
        <v>950</v>
      </c>
      <c r="D43" s="6"/>
      <c r="E43" s="6" t="s">
        <v>951</v>
      </c>
      <c r="F43" s="6" t="s">
        <v>939</v>
      </c>
      <c r="G43" s="6" t="s">
        <v>940</v>
      </c>
      <c r="H43" s="9">
        <v>0.02</v>
      </c>
      <c r="I43" s="9">
        <v>0</v>
      </c>
      <c r="J43" s="10">
        <f>TRUNC(H43*I43,1)</f>
        <v>0</v>
      </c>
      <c r="K43" s="9" t="e">
        <f>#REF!</f>
        <v>#REF!</v>
      </c>
      <c r="L43" s="10" t="e">
        <f>TRUNC(H43*K43,1)</f>
        <v>#REF!</v>
      </c>
      <c r="M43" s="9">
        <v>0</v>
      </c>
      <c r="N43" s="10">
        <f>TRUNC(H43*M43,1)</f>
        <v>0</v>
      </c>
      <c r="O43" s="9" t="e">
        <f t="shared" si="6"/>
        <v>#REF!</v>
      </c>
      <c r="P43" s="10" t="e">
        <f t="shared" si="6"/>
        <v>#REF!</v>
      </c>
      <c r="Q43" s="6"/>
      <c r="S43" t="s">
        <v>36</v>
      </c>
      <c r="T43" t="s">
        <v>36</v>
      </c>
      <c r="U43" t="s">
        <v>31</v>
      </c>
      <c r="V43">
        <v>1</v>
      </c>
    </row>
    <row r="44" spans="1:22" ht="12" x14ac:dyDescent="0.2">
      <c r="A44" s="11" t="s">
        <v>653</v>
      </c>
      <c r="B44" s="6" t="s">
        <v>943</v>
      </c>
      <c r="C44" s="6" t="s">
        <v>944</v>
      </c>
      <c r="D44" s="6"/>
      <c r="E44" s="6" t="s">
        <v>945</v>
      </c>
      <c r="F44" s="6" t="s">
        <v>946</v>
      </c>
      <c r="G44" s="6" t="s">
        <v>154</v>
      </c>
      <c r="H44" s="9">
        <v>1</v>
      </c>
      <c r="I44" s="9" t="e">
        <f>TRUNC((L42+L43)*2*0.01,1)</f>
        <v>#REF!</v>
      </c>
      <c r="J44" s="10" t="e">
        <f>TRUNC(H44*I44,1)</f>
        <v>#REF!</v>
      </c>
      <c r="K44" s="9">
        <v>0</v>
      </c>
      <c r="L44" s="10">
        <f>TRUNC(H44*K44,1)</f>
        <v>0</v>
      </c>
      <c r="M44" s="9">
        <v>0</v>
      </c>
      <c r="N44" s="10">
        <f>TRUNC(H44*M44,1)</f>
        <v>0</v>
      </c>
      <c r="O44" s="9" t="e">
        <f t="shared" si="6"/>
        <v>#REF!</v>
      </c>
      <c r="P44" s="10" t="e">
        <f t="shared" si="6"/>
        <v>#REF!</v>
      </c>
      <c r="Q44" s="6"/>
      <c r="S44" t="s">
        <v>36</v>
      </c>
      <c r="T44" t="s">
        <v>36</v>
      </c>
      <c r="U44">
        <v>2</v>
      </c>
      <c r="V44">
        <v>1</v>
      </c>
    </row>
    <row r="45" spans="1:22" ht="12" x14ac:dyDescent="0.2">
      <c r="A45" s="11"/>
      <c r="B45" s="6"/>
      <c r="C45" s="6"/>
      <c r="D45" s="6"/>
      <c r="E45" s="6" t="s">
        <v>947</v>
      </c>
      <c r="F45" s="6"/>
      <c r="G45" s="6"/>
      <c r="H45" s="9">
        <v>0</v>
      </c>
      <c r="I45" s="6" t="s">
        <v>31</v>
      </c>
      <c r="J45" s="10" t="e">
        <f>TRUNC(SUMPRODUCT(J42:J44,V42:V44),0)</f>
        <v>#REF!</v>
      </c>
      <c r="K45" s="6" t="s">
        <v>31</v>
      </c>
      <c r="L45" s="10" t="e">
        <f>TRUNC(SUMPRODUCT(L42:L44,V42:V44),0)</f>
        <v>#REF!</v>
      </c>
      <c r="M45" s="6" t="s">
        <v>31</v>
      </c>
      <c r="N45" s="10">
        <f>TRUNC(SUMPRODUCT(N42:N44,V42:V44),0)</f>
        <v>0</v>
      </c>
      <c r="O45" s="6" t="s">
        <v>31</v>
      </c>
      <c r="P45" s="10" t="e">
        <f>J45+L45+N45</f>
        <v>#REF!</v>
      </c>
      <c r="Q45" s="6"/>
      <c r="U45" t="s">
        <v>31</v>
      </c>
      <c r="V45">
        <v>1</v>
      </c>
    </row>
    <row r="46" spans="1:22" ht="12" x14ac:dyDescent="0.2">
      <c r="A46" s="11"/>
      <c r="B46" s="6"/>
      <c r="C46" s="6"/>
      <c r="D46" s="6"/>
      <c r="E46" s="6"/>
      <c r="F46" s="6"/>
      <c r="G46" s="6"/>
      <c r="H46" s="9">
        <v>0</v>
      </c>
      <c r="I46" s="6" t="s">
        <v>31</v>
      </c>
      <c r="J46" s="6" t="s">
        <v>31</v>
      </c>
      <c r="K46" s="6" t="s">
        <v>31</v>
      </c>
      <c r="L46" s="6" t="s">
        <v>31</v>
      </c>
      <c r="M46" s="6" t="s">
        <v>31</v>
      </c>
      <c r="N46" s="6" t="s">
        <v>31</v>
      </c>
      <c r="O46" s="6" t="s">
        <v>31</v>
      </c>
      <c r="P46" s="6" t="s">
        <v>31</v>
      </c>
      <c r="Q46" s="6"/>
      <c r="U46" t="s">
        <v>31</v>
      </c>
      <c r="V46">
        <v>1</v>
      </c>
    </row>
    <row r="47" spans="1:22" ht="12" x14ac:dyDescent="0.2">
      <c r="A47" s="11" t="s">
        <v>656</v>
      </c>
      <c r="B47" s="6"/>
      <c r="C47" s="6"/>
      <c r="D47" s="6"/>
      <c r="E47" s="6" t="s">
        <v>657</v>
      </c>
      <c r="F47" s="6" t="s">
        <v>658</v>
      </c>
      <c r="G47" s="6" t="s">
        <v>482</v>
      </c>
      <c r="H47" s="9">
        <v>0</v>
      </c>
      <c r="I47" s="6" t="s">
        <v>31</v>
      </c>
      <c r="J47" s="6" t="s">
        <v>31</v>
      </c>
      <c r="K47" s="6" t="s">
        <v>31</v>
      </c>
      <c r="L47" s="6" t="s">
        <v>31</v>
      </c>
      <c r="M47" s="6" t="s">
        <v>31</v>
      </c>
      <c r="N47" s="6" t="s">
        <v>31</v>
      </c>
      <c r="O47" s="6" t="s">
        <v>31</v>
      </c>
      <c r="P47" s="6" t="s">
        <v>31</v>
      </c>
      <c r="Q47" s="6"/>
      <c r="U47" t="s">
        <v>31</v>
      </c>
      <c r="V47">
        <v>1</v>
      </c>
    </row>
    <row r="48" spans="1:22" ht="12" x14ac:dyDescent="0.2">
      <c r="A48" s="11" t="s">
        <v>656</v>
      </c>
      <c r="B48" s="6" t="s">
        <v>936</v>
      </c>
      <c r="C48" s="6" t="s">
        <v>952</v>
      </c>
      <c r="D48" s="6"/>
      <c r="E48" s="6" t="s">
        <v>953</v>
      </c>
      <c r="F48" s="6" t="s">
        <v>939</v>
      </c>
      <c r="G48" s="6" t="s">
        <v>940</v>
      </c>
      <c r="H48" s="9">
        <v>5.3999999999999999E-2</v>
      </c>
      <c r="I48" s="9">
        <v>0</v>
      </c>
      <c r="J48" s="10">
        <f>TRUNC(H48*I48,1)</f>
        <v>0</v>
      </c>
      <c r="K48" s="9" t="e">
        <f>#REF!</f>
        <v>#REF!</v>
      </c>
      <c r="L48" s="10" t="e">
        <f>TRUNC(H48*K48,1)</f>
        <v>#REF!</v>
      </c>
      <c r="M48" s="9">
        <v>0</v>
      </c>
      <c r="N48" s="10">
        <f>TRUNC(H48*M48,1)</f>
        <v>0</v>
      </c>
      <c r="O48" s="9" t="e">
        <f t="shared" ref="O48:P50" si="7">I48+K48+M48</f>
        <v>#REF!</v>
      </c>
      <c r="P48" s="10" t="e">
        <f t="shared" si="7"/>
        <v>#REF!</v>
      </c>
      <c r="Q48" s="6"/>
      <c r="S48" t="s">
        <v>36</v>
      </c>
      <c r="T48" t="s">
        <v>954</v>
      </c>
      <c r="U48" t="s">
        <v>31</v>
      </c>
      <c r="V48">
        <v>0</v>
      </c>
    </row>
    <row r="49" spans="1:22" ht="12" x14ac:dyDescent="0.2">
      <c r="A49" s="11" t="s">
        <v>656</v>
      </c>
      <c r="B49" s="6" t="s">
        <v>936</v>
      </c>
      <c r="C49" s="6" t="s">
        <v>950</v>
      </c>
      <c r="D49" s="6"/>
      <c r="E49" s="6" t="s">
        <v>951</v>
      </c>
      <c r="F49" s="6" t="s">
        <v>939</v>
      </c>
      <c r="G49" s="6" t="s">
        <v>940</v>
      </c>
      <c r="H49" s="9">
        <v>2.1000000000000001E-2</v>
      </c>
      <c r="I49" s="9">
        <v>0</v>
      </c>
      <c r="J49" s="10">
        <f>TRUNC(H49*I49,1)</f>
        <v>0</v>
      </c>
      <c r="K49" s="9" t="e">
        <f>#REF!</f>
        <v>#REF!</v>
      </c>
      <c r="L49" s="10" t="e">
        <f>TRUNC(H49*K49,1)</f>
        <v>#REF!</v>
      </c>
      <c r="M49" s="9">
        <v>0</v>
      </c>
      <c r="N49" s="10">
        <f>TRUNC(H49*M49,1)</f>
        <v>0</v>
      </c>
      <c r="O49" s="9" t="e">
        <f t="shared" si="7"/>
        <v>#REF!</v>
      </c>
      <c r="P49" s="10" t="e">
        <f t="shared" si="7"/>
        <v>#REF!</v>
      </c>
      <c r="Q49" s="6"/>
      <c r="S49" t="s">
        <v>36</v>
      </c>
      <c r="T49" t="s">
        <v>954</v>
      </c>
      <c r="U49" t="s">
        <v>31</v>
      </c>
      <c r="V49">
        <v>0</v>
      </c>
    </row>
    <row r="50" spans="1:22" ht="12" x14ac:dyDescent="0.2">
      <c r="A50" s="11" t="s">
        <v>656</v>
      </c>
      <c r="B50" s="6" t="s">
        <v>943</v>
      </c>
      <c r="C50" s="6" t="s">
        <v>944</v>
      </c>
      <c r="D50" s="6"/>
      <c r="E50" s="6" t="s">
        <v>955</v>
      </c>
      <c r="F50" s="6" t="s">
        <v>956</v>
      </c>
      <c r="G50" s="6" t="s">
        <v>154</v>
      </c>
      <c r="H50" s="9">
        <v>1</v>
      </c>
      <c r="I50" s="9">
        <v>0</v>
      </c>
      <c r="J50" s="10">
        <f>TRUNC(H50*I50,1)</f>
        <v>0</v>
      </c>
      <c r="K50" s="9" t="e">
        <f>TRUNC((L48+L49)*120*0.01,1)</f>
        <v>#REF!</v>
      </c>
      <c r="L50" s="10" t="e">
        <f>TRUNC(H50*K50,1)</f>
        <v>#REF!</v>
      </c>
      <c r="M50" s="9">
        <v>0</v>
      </c>
      <c r="N50" s="10">
        <f>TRUNC(H50*M50,1)</f>
        <v>0</v>
      </c>
      <c r="O50" s="9" t="e">
        <f t="shared" si="7"/>
        <v>#REF!</v>
      </c>
      <c r="P50" s="10" t="e">
        <f t="shared" si="7"/>
        <v>#REF!</v>
      </c>
      <c r="Q50" s="6"/>
      <c r="S50" t="s">
        <v>36</v>
      </c>
      <c r="T50" t="s">
        <v>36</v>
      </c>
      <c r="U50">
        <v>120</v>
      </c>
      <c r="V50">
        <v>1</v>
      </c>
    </row>
    <row r="51" spans="1:22" ht="12" x14ac:dyDescent="0.2">
      <c r="A51" s="11"/>
      <c r="B51" s="6"/>
      <c r="C51" s="6"/>
      <c r="D51" s="6"/>
      <c r="E51" s="6" t="s">
        <v>947</v>
      </c>
      <c r="F51" s="6"/>
      <c r="G51" s="6"/>
      <c r="H51" s="9">
        <v>0</v>
      </c>
      <c r="I51" s="6" t="s">
        <v>31</v>
      </c>
      <c r="J51" s="10">
        <f>TRUNC(SUMPRODUCT(J48:J50,V48:V50),0)</f>
        <v>0</v>
      </c>
      <c r="K51" s="6" t="s">
        <v>31</v>
      </c>
      <c r="L51" s="10" t="e">
        <f>TRUNC(SUMPRODUCT(L48:L50,V48:V50),0)</f>
        <v>#REF!</v>
      </c>
      <c r="M51" s="6" t="s">
        <v>31</v>
      </c>
      <c r="N51" s="10">
        <f>TRUNC(SUMPRODUCT(N48:N50,V48:V50),0)</f>
        <v>0</v>
      </c>
      <c r="O51" s="6" t="s">
        <v>31</v>
      </c>
      <c r="P51" s="10" t="e">
        <f>J51+L51+N51</f>
        <v>#REF!</v>
      </c>
      <c r="Q51" s="6"/>
      <c r="U51" t="s">
        <v>31</v>
      </c>
      <c r="V51">
        <v>1</v>
      </c>
    </row>
    <row r="52" spans="1:22" ht="12" x14ac:dyDescent="0.2">
      <c r="A52" s="11"/>
      <c r="B52" s="6"/>
      <c r="C52" s="6"/>
      <c r="D52" s="6"/>
      <c r="E52" s="6"/>
      <c r="F52" s="6"/>
      <c r="G52" s="6"/>
      <c r="H52" s="9">
        <v>0</v>
      </c>
      <c r="I52" s="6" t="s">
        <v>31</v>
      </c>
      <c r="J52" s="6" t="s">
        <v>31</v>
      </c>
      <c r="K52" s="6" t="s">
        <v>31</v>
      </c>
      <c r="L52" s="6" t="s">
        <v>31</v>
      </c>
      <c r="M52" s="6" t="s">
        <v>31</v>
      </c>
      <c r="N52" s="6" t="s">
        <v>31</v>
      </c>
      <c r="O52" s="6" t="s">
        <v>31</v>
      </c>
      <c r="P52" s="6" t="s">
        <v>31</v>
      </c>
      <c r="Q52" s="6"/>
      <c r="U52" t="s">
        <v>31</v>
      </c>
      <c r="V52">
        <v>1</v>
      </c>
    </row>
    <row r="53" spans="1:22" ht="12" x14ac:dyDescent="0.2">
      <c r="A53" s="11" t="s">
        <v>659</v>
      </c>
      <c r="B53" s="6"/>
      <c r="C53" s="6"/>
      <c r="D53" s="6"/>
      <c r="E53" s="6" t="s">
        <v>657</v>
      </c>
      <c r="F53" s="6" t="s">
        <v>660</v>
      </c>
      <c r="G53" s="6" t="s">
        <v>482</v>
      </c>
      <c r="H53" s="9">
        <v>0</v>
      </c>
      <c r="I53" s="6" t="s">
        <v>31</v>
      </c>
      <c r="J53" s="6" t="s">
        <v>31</v>
      </c>
      <c r="K53" s="6" t="s">
        <v>31</v>
      </c>
      <c r="L53" s="6" t="s">
        <v>31</v>
      </c>
      <c r="M53" s="6" t="s">
        <v>31</v>
      </c>
      <c r="N53" s="6" t="s">
        <v>31</v>
      </c>
      <c r="O53" s="6" t="s">
        <v>31</v>
      </c>
      <c r="P53" s="6" t="s">
        <v>31</v>
      </c>
      <c r="Q53" s="6"/>
      <c r="U53" t="s">
        <v>31</v>
      </c>
      <c r="V53">
        <v>1</v>
      </c>
    </row>
    <row r="54" spans="1:22" ht="12" x14ac:dyDescent="0.2">
      <c r="A54" s="11" t="s">
        <v>659</v>
      </c>
      <c r="B54" s="6" t="s">
        <v>936</v>
      </c>
      <c r="C54" s="6" t="s">
        <v>952</v>
      </c>
      <c r="D54" s="6"/>
      <c r="E54" s="6" t="s">
        <v>953</v>
      </c>
      <c r="F54" s="6" t="s">
        <v>939</v>
      </c>
      <c r="G54" s="6" t="s">
        <v>940</v>
      </c>
      <c r="H54" s="9">
        <v>5.3999999999999999E-2</v>
      </c>
      <c r="I54" s="9">
        <v>0</v>
      </c>
      <c r="J54" s="10">
        <f>TRUNC(H54*I54,1)</f>
        <v>0</v>
      </c>
      <c r="K54" s="9" t="e">
        <f>#REF!</f>
        <v>#REF!</v>
      </c>
      <c r="L54" s="10" t="e">
        <f>TRUNC(H54*K54,1)</f>
        <v>#REF!</v>
      </c>
      <c r="M54" s="9">
        <v>0</v>
      </c>
      <c r="N54" s="10">
        <f>TRUNC(H54*M54,1)</f>
        <v>0</v>
      </c>
      <c r="O54" s="9" t="e">
        <f>I54+K54+M54</f>
        <v>#REF!</v>
      </c>
      <c r="P54" s="10" t="e">
        <f>J54+L54+N54</f>
        <v>#REF!</v>
      </c>
      <c r="Q54" s="6"/>
      <c r="S54" t="s">
        <v>36</v>
      </c>
      <c r="T54" t="s">
        <v>36</v>
      </c>
      <c r="U54" t="s">
        <v>31</v>
      </c>
      <c r="V54">
        <v>1</v>
      </c>
    </row>
    <row r="55" spans="1:22" ht="12" x14ac:dyDescent="0.2">
      <c r="A55" s="11" t="s">
        <v>659</v>
      </c>
      <c r="B55" s="6" t="s">
        <v>936</v>
      </c>
      <c r="C55" s="6" t="s">
        <v>950</v>
      </c>
      <c r="D55" s="6"/>
      <c r="E55" s="6" t="s">
        <v>951</v>
      </c>
      <c r="F55" s="6" t="s">
        <v>939</v>
      </c>
      <c r="G55" s="6" t="s">
        <v>940</v>
      </c>
      <c r="H55" s="9">
        <v>2.1000000000000001E-2</v>
      </c>
      <c r="I55" s="9">
        <v>0</v>
      </c>
      <c r="J55" s="10">
        <f>TRUNC(H55*I55,1)</f>
        <v>0</v>
      </c>
      <c r="K55" s="9" t="e">
        <f>#REF!</f>
        <v>#REF!</v>
      </c>
      <c r="L55" s="10" t="e">
        <f>TRUNC(H55*K55,1)</f>
        <v>#REF!</v>
      </c>
      <c r="M55" s="9">
        <v>0</v>
      </c>
      <c r="N55" s="10">
        <f>TRUNC(H55*M55,1)</f>
        <v>0</v>
      </c>
      <c r="O55" s="9" t="e">
        <f>I55+K55+M55</f>
        <v>#REF!</v>
      </c>
      <c r="P55" s="10" t="e">
        <f>J55+L55+N55</f>
        <v>#REF!</v>
      </c>
      <c r="Q55" s="6"/>
      <c r="S55" t="s">
        <v>36</v>
      </c>
      <c r="T55" t="s">
        <v>36</v>
      </c>
      <c r="U55" t="s">
        <v>31</v>
      </c>
      <c r="V55">
        <v>1</v>
      </c>
    </row>
    <row r="56" spans="1:22" ht="12" x14ac:dyDescent="0.2">
      <c r="A56" s="11"/>
      <c r="B56" s="6"/>
      <c r="C56" s="6"/>
      <c r="D56" s="6"/>
      <c r="E56" s="6" t="s">
        <v>947</v>
      </c>
      <c r="F56" s="6"/>
      <c r="G56" s="6"/>
      <c r="H56" s="9">
        <v>0</v>
      </c>
      <c r="I56" s="6" t="s">
        <v>31</v>
      </c>
      <c r="J56" s="10">
        <f>TRUNC(SUMPRODUCT(J54:J55,V54:V55),0)</f>
        <v>0</v>
      </c>
      <c r="K56" s="6" t="s">
        <v>31</v>
      </c>
      <c r="L56" s="10" t="e">
        <f>TRUNC(SUMPRODUCT(L54:L55,V54:V55),0)</f>
        <v>#REF!</v>
      </c>
      <c r="M56" s="6" t="s">
        <v>31</v>
      </c>
      <c r="N56" s="10">
        <f>TRUNC(SUMPRODUCT(N54:N55,V54:V55),0)</f>
        <v>0</v>
      </c>
      <c r="O56" s="6" t="s">
        <v>31</v>
      </c>
      <c r="P56" s="10" t="e">
        <f>J56+L56+N56</f>
        <v>#REF!</v>
      </c>
      <c r="Q56" s="6"/>
      <c r="U56" t="s">
        <v>31</v>
      </c>
      <c r="V56">
        <v>1</v>
      </c>
    </row>
    <row r="57" spans="1:22" ht="12" x14ac:dyDescent="0.2">
      <c r="A57" s="11"/>
      <c r="B57" s="6"/>
      <c r="C57" s="6"/>
      <c r="D57" s="6"/>
      <c r="E57" s="6"/>
      <c r="F57" s="6"/>
      <c r="G57" s="6"/>
      <c r="H57" s="9">
        <v>0</v>
      </c>
      <c r="I57" s="6" t="s">
        <v>31</v>
      </c>
      <c r="J57" s="6" t="s">
        <v>31</v>
      </c>
      <c r="K57" s="6" t="s">
        <v>31</v>
      </c>
      <c r="L57" s="6" t="s">
        <v>31</v>
      </c>
      <c r="M57" s="6" t="s">
        <v>31</v>
      </c>
      <c r="N57" s="6" t="s">
        <v>31</v>
      </c>
      <c r="O57" s="6" t="s">
        <v>31</v>
      </c>
      <c r="P57" s="6" t="s">
        <v>31</v>
      </c>
      <c r="Q57" s="6"/>
      <c r="U57" t="s">
        <v>31</v>
      </c>
      <c r="V57">
        <v>1</v>
      </c>
    </row>
    <row r="58" spans="1:22" ht="12" x14ac:dyDescent="0.2">
      <c r="A58" s="11" t="s">
        <v>661</v>
      </c>
      <c r="B58" s="6"/>
      <c r="C58" s="6"/>
      <c r="D58" s="6"/>
      <c r="E58" s="6" t="s">
        <v>657</v>
      </c>
      <c r="F58" s="6" t="s">
        <v>662</v>
      </c>
      <c r="G58" s="6" t="s">
        <v>482</v>
      </c>
      <c r="H58" s="9">
        <v>0</v>
      </c>
      <c r="I58" s="6" t="s">
        <v>31</v>
      </c>
      <c r="J58" s="6" t="s">
        <v>31</v>
      </c>
      <c r="K58" s="6" t="s">
        <v>31</v>
      </c>
      <c r="L58" s="6" t="s">
        <v>31</v>
      </c>
      <c r="M58" s="6" t="s">
        <v>31</v>
      </c>
      <c r="N58" s="6" t="s">
        <v>31</v>
      </c>
      <c r="O58" s="6" t="s">
        <v>31</v>
      </c>
      <c r="P58" s="6" t="s">
        <v>31</v>
      </c>
      <c r="Q58" s="6"/>
      <c r="U58" t="s">
        <v>31</v>
      </c>
      <c r="V58">
        <v>1</v>
      </c>
    </row>
    <row r="59" spans="1:22" ht="12" x14ac:dyDescent="0.2">
      <c r="A59" s="11" t="s">
        <v>661</v>
      </c>
      <c r="B59" s="6" t="s">
        <v>936</v>
      </c>
      <c r="C59" s="6" t="s">
        <v>952</v>
      </c>
      <c r="D59" s="6"/>
      <c r="E59" s="6" t="s">
        <v>953</v>
      </c>
      <c r="F59" s="6" t="s">
        <v>939</v>
      </c>
      <c r="G59" s="6" t="s">
        <v>940</v>
      </c>
      <c r="H59" s="9">
        <v>5.3999999999999999E-2</v>
      </c>
      <c r="I59" s="9">
        <v>0</v>
      </c>
      <c r="J59" s="10">
        <f>TRUNC(H59*I59,1)</f>
        <v>0</v>
      </c>
      <c r="K59" s="9" t="e">
        <f>#REF!</f>
        <v>#REF!</v>
      </c>
      <c r="L59" s="10" t="e">
        <f>TRUNC(H59*K59,1)</f>
        <v>#REF!</v>
      </c>
      <c r="M59" s="9">
        <v>0</v>
      </c>
      <c r="N59" s="10">
        <f>TRUNC(H59*M59,1)</f>
        <v>0</v>
      </c>
      <c r="O59" s="9" t="e">
        <f t="shared" ref="O59:P61" si="8">I59+K59+M59</f>
        <v>#REF!</v>
      </c>
      <c r="P59" s="10" t="e">
        <f t="shared" si="8"/>
        <v>#REF!</v>
      </c>
      <c r="Q59" s="6"/>
      <c r="S59" t="s">
        <v>36</v>
      </c>
      <c r="T59" t="s">
        <v>954</v>
      </c>
      <c r="U59" t="s">
        <v>31</v>
      </c>
      <c r="V59">
        <v>0</v>
      </c>
    </row>
    <row r="60" spans="1:22" ht="12" x14ac:dyDescent="0.2">
      <c r="A60" s="11" t="s">
        <v>661</v>
      </c>
      <c r="B60" s="6" t="s">
        <v>936</v>
      </c>
      <c r="C60" s="6" t="s">
        <v>950</v>
      </c>
      <c r="D60" s="6"/>
      <c r="E60" s="6" t="s">
        <v>951</v>
      </c>
      <c r="F60" s="6" t="s">
        <v>939</v>
      </c>
      <c r="G60" s="6" t="s">
        <v>940</v>
      </c>
      <c r="H60" s="9">
        <v>2.1000000000000001E-2</v>
      </c>
      <c r="I60" s="9">
        <v>0</v>
      </c>
      <c r="J60" s="10">
        <f>TRUNC(H60*I60,1)</f>
        <v>0</v>
      </c>
      <c r="K60" s="9" t="e">
        <f>#REF!</f>
        <v>#REF!</v>
      </c>
      <c r="L60" s="10" t="e">
        <f>TRUNC(H60*K60,1)</f>
        <v>#REF!</v>
      </c>
      <c r="M60" s="9">
        <v>0</v>
      </c>
      <c r="N60" s="10">
        <f>TRUNC(H60*M60,1)</f>
        <v>0</v>
      </c>
      <c r="O60" s="9" t="e">
        <f t="shared" si="8"/>
        <v>#REF!</v>
      </c>
      <c r="P60" s="10" t="e">
        <f t="shared" si="8"/>
        <v>#REF!</v>
      </c>
      <c r="Q60" s="6"/>
      <c r="S60" t="s">
        <v>36</v>
      </c>
      <c r="T60" t="s">
        <v>954</v>
      </c>
      <c r="U60" t="s">
        <v>31</v>
      </c>
      <c r="V60">
        <v>0</v>
      </c>
    </row>
    <row r="61" spans="1:22" ht="12" x14ac:dyDescent="0.2">
      <c r="A61" s="11" t="s">
        <v>661</v>
      </c>
      <c r="B61" s="6" t="s">
        <v>943</v>
      </c>
      <c r="C61" s="6" t="s">
        <v>944</v>
      </c>
      <c r="D61" s="6"/>
      <c r="E61" s="6" t="s">
        <v>955</v>
      </c>
      <c r="F61" s="6" t="s">
        <v>957</v>
      </c>
      <c r="G61" s="6" t="s">
        <v>154</v>
      </c>
      <c r="H61" s="9">
        <v>1</v>
      </c>
      <c r="I61" s="9">
        <v>0</v>
      </c>
      <c r="J61" s="10">
        <f>TRUNC(H61*I61,1)</f>
        <v>0</v>
      </c>
      <c r="K61" s="9" t="e">
        <f>TRUNC((L59+L60)*90*0.01,1)</f>
        <v>#REF!</v>
      </c>
      <c r="L61" s="10" t="e">
        <f>TRUNC(H61*K61,1)</f>
        <v>#REF!</v>
      </c>
      <c r="M61" s="9">
        <v>0</v>
      </c>
      <c r="N61" s="10">
        <f>TRUNC(H61*M61,1)</f>
        <v>0</v>
      </c>
      <c r="O61" s="9" t="e">
        <f t="shared" si="8"/>
        <v>#REF!</v>
      </c>
      <c r="P61" s="10" t="e">
        <f t="shared" si="8"/>
        <v>#REF!</v>
      </c>
      <c r="Q61" s="6"/>
      <c r="S61" t="s">
        <v>36</v>
      </c>
      <c r="T61" t="s">
        <v>36</v>
      </c>
      <c r="U61">
        <v>90</v>
      </c>
      <c r="V61">
        <v>1</v>
      </c>
    </row>
    <row r="62" spans="1:22" ht="12" x14ac:dyDescent="0.2">
      <c r="A62" s="11"/>
      <c r="B62" s="6"/>
      <c r="C62" s="6"/>
      <c r="D62" s="6"/>
      <c r="E62" s="6" t="s">
        <v>947</v>
      </c>
      <c r="F62" s="6"/>
      <c r="G62" s="6"/>
      <c r="H62" s="9">
        <v>0</v>
      </c>
      <c r="I62" s="6" t="s">
        <v>31</v>
      </c>
      <c r="J62" s="10">
        <f>TRUNC(SUMPRODUCT(J59:J61,V59:V61),0)</f>
        <v>0</v>
      </c>
      <c r="K62" s="6" t="s">
        <v>31</v>
      </c>
      <c r="L62" s="10" t="e">
        <f>TRUNC(SUMPRODUCT(L59:L61,V59:V61),0)</f>
        <v>#REF!</v>
      </c>
      <c r="M62" s="6" t="s">
        <v>31</v>
      </c>
      <c r="N62" s="10">
        <f>TRUNC(SUMPRODUCT(N59:N61,V59:V61),0)</f>
        <v>0</v>
      </c>
      <c r="O62" s="6" t="s">
        <v>31</v>
      </c>
      <c r="P62" s="10" t="e">
        <f>J62+L62+N62</f>
        <v>#REF!</v>
      </c>
      <c r="Q62" s="6"/>
      <c r="U62" t="s">
        <v>31</v>
      </c>
      <c r="V62">
        <v>1</v>
      </c>
    </row>
    <row r="63" spans="1:22" ht="12" x14ac:dyDescent="0.2">
      <c r="A63" s="11"/>
      <c r="B63" s="6"/>
      <c r="C63" s="6"/>
      <c r="D63" s="6"/>
      <c r="E63" s="6"/>
      <c r="F63" s="6"/>
      <c r="G63" s="6"/>
      <c r="H63" s="9">
        <v>0</v>
      </c>
      <c r="I63" s="6" t="s">
        <v>31</v>
      </c>
      <c r="J63" s="6" t="s">
        <v>31</v>
      </c>
      <c r="K63" s="6" t="s">
        <v>31</v>
      </c>
      <c r="L63" s="6" t="s">
        <v>31</v>
      </c>
      <c r="M63" s="6" t="s">
        <v>31</v>
      </c>
      <c r="N63" s="6" t="s">
        <v>31</v>
      </c>
      <c r="O63" s="6" t="s">
        <v>31</v>
      </c>
      <c r="P63" s="6" t="s">
        <v>31</v>
      </c>
      <c r="Q63" s="6"/>
      <c r="U63" t="s">
        <v>31</v>
      </c>
      <c r="V63">
        <v>1</v>
      </c>
    </row>
    <row r="64" spans="1:22" ht="12" x14ac:dyDescent="0.2">
      <c r="A64" s="11" t="s">
        <v>663</v>
      </c>
      <c r="B64" s="6"/>
      <c r="C64" s="6"/>
      <c r="D64" s="6"/>
      <c r="E64" s="6" t="s">
        <v>664</v>
      </c>
      <c r="F64" s="6" t="s">
        <v>658</v>
      </c>
      <c r="G64" s="6" t="s">
        <v>482</v>
      </c>
      <c r="H64" s="9">
        <v>0</v>
      </c>
      <c r="I64" s="6" t="s">
        <v>31</v>
      </c>
      <c r="J64" s="6" t="s">
        <v>31</v>
      </c>
      <c r="K64" s="6" t="s">
        <v>31</v>
      </c>
      <c r="L64" s="6" t="s">
        <v>31</v>
      </c>
      <c r="M64" s="6" t="s">
        <v>31</v>
      </c>
      <c r="N64" s="6" t="s">
        <v>31</v>
      </c>
      <c r="O64" s="6" t="s">
        <v>31</v>
      </c>
      <c r="P64" s="6" t="s">
        <v>31</v>
      </c>
      <c r="Q64" s="6"/>
      <c r="U64" t="s">
        <v>31</v>
      </c>
      <c r="V64">
        <v>1</v>
      </c>
    </row>
    <row r="65" spans="1:22" ht="12" x14ac:dyDescent="0.2">
      <c r="A65" s="11" t="s">
        <v>663</v>
      </c>
      <c r="B65" s="6" t="s">
        <v>936</v>
      </c>
      <c r="C65" s="6" t="s">
        <v>952</v>
      </c>
      <c r="D65" s="6"/>
      <c r="E65" s="6" t="s">
        <v>953</v>
      </c>
      <c r="F65" s="6" t="s">
        <v>939</v>
      </c>
      <c r="G65" s="6" t="s">
        <v>940</v>
      </c>
      <c r="H65" s="9">
        <v>5.8000000000000003E-2</v>
      </c>
      <c r="I65" s="9">
        <v>0</v>
      </c>
      <c r="J65" s="10">
        <f>TRUNC(H65*I65,1)</f>
        <v>0</v>
      </c>
      <c r="K65" s="9" t="e">
        <f>#REF!</f>
        <v>#REF!</v>
      </c>
      <c r="L65" s="10" t="e">
        <f>TRUNC(H65*K65,1)</f>
        <v>#REF!</v>
      </c>
      <c r="M65" s="9">
        <v>0</v>
      </c>
      <c r="N65" s="10">
        <f>TRUNC(H65*M65,1)</f>
        <v>0</v>
      </c>
      <c r="O65" s="9" t="e">
        <f t="shared" ref="O65:P67" si="9">I65+K65+M65</f>
        <v>#REF!</v>
      </c>
      <c r="P65" s="10" t="e">
        <f t="shared" si="9"/>
        <v>#REF!</v>
      </c>
      <c r="Q65" s="6"/>
      <c r="S65" t="s">
        <v>36</v>
      </c>
      <c r="T65" t="s">
        <v>954</v>
      </c>
      <c r="U65" t="s">
        <v>31</v>
      </c>
      <c r="V65">
        <v>0</v>
      </c>
    </row>
    <row r="66" spans="1:22" ht="12" x14ac:dyDescent="0.2">
      <c r="A66" s="11" t="s">
        <v>663</v>
      </c>
      <c r="B66" s="6" t="s">
        <v>936</v>
      </c>
      <c r="C66" s="6" t="s">
        <v>950</v>
      </c>
      <c r="D66" s="6"/>
      <c r="E66" s="6" t="s">
        <v>951</v>
      </c>
      <c r="F66" s="6" t="s">
        <v>939</v>
      </c>
      <c r="G66" s="6" t="s">
        <v>940</v>
      </c>
      <c r="H66" s="9">
        <v>2.3E-2</v>
      </c>
      <c r="I66" s="9">
        <v>0</v>
      </c>
      <c r="J66" s="10">
        <f>TRUNC(H66*I66,1)</f>
        <v>0</v>
      </c>
      <c r="K66" s="9" t="e">
        <f>#REF!</f>
        <v>#REF!</v>
      </c>
      <c r="L66" s="10" t="e">
        <f>TRUNC(H66*K66,1)</f>
        <v>#REF!</v>
      </c>
      <c r="M66" s="9">
        <v>0</v>
      </c>
      <c r="N66" s="10">
        <f>TRUNC(H66*M66,1)</f>
        <v>0</v>
      </c>
      <c r="O66" s="9" t="e">
        <f t="shared" si="9"/>
        <v>#REF!</v>
      </c>
      <c r="P66" s="10" t="e">
        <f t="shared" si="9"/>
        <v>#REF!</v>
      </c>
      <c r="Q66" s="6"/>
      <c r="S66" t="s">
        <v>36</v>
      </c>
      <c r="T66" t="s">
        <v>954</v>
      </c>
      <c r="U66" t="s">
        <v>31</v>
      </c>
      <c r="V66">
        <v>0</v>
      </c>
    </row>
    <row r="67" spans="1:22" ht="12" x14ac:dyDescent="0.2">
      <c r="A67" s="11" t="s">
        <v>663</v>
      </c>
      <c r="B67" s="6" t="s">
        <v>943</v>
      </c>
      <c r="C67" s="6" t="s">
        <v>944</v>
      </c>
      <c r="D67" s="6"/>
      <c r="E67" s="6" t="s">
        <v>955</v>
      </c>
      <c r="F67" s="6" t="s">
        <v>956</v>
      </c>
      <c r="G67" s="6" t="s">
        <v>154</v>
      </c>
      <c r="H67" s="9">
        <v>1</v>
      </c>
      <c r="I67" s="9">
        <v>0</v>
      </c>
      <c r="J67" s="10">
        <f>TRUNC(H67*I67,1)</f>
        <v>0</v>
      </c>
      <c r="K67" s="9" t="e">
        <f>TRUNC((L65+L66)*120*0.01,1)</f>
        <v>#REF!</v>
      </c>
      <c r="L67" s="10" t="e">
        <f>TRUNC(H67*K67,1)</f>
        <v>#REF!</v>
      </c>
      <c r="M67" s="9">
        <v>0</v>
      </c>
      <c r="N67" s="10">
        <f>TRUNC(H67*M67,1)</f>
        <v>0</v>
      </c>
      <c r="O67" s="9" t="e">
        <f t="shared" si="9"/>
        <v>#REF!</v>
      </c>
      <c r="P67" s="10" t="e">
        <f t="shared" si="9"/>
        <v>#REF!</v>
      </c>
      <c r="Q67" s="6"/>
      <c r="S67" t="s">
        <v>36</v>
      </c>
      <c r="T67" t="s">
        <v>36</v>
      </c>
      <c r="U67">
        <v>120</v>
      </c>
      <c r="V67">
        <v>1</v>
      </c>
    </row>
    <row r="68" spans="1:22" ht="12" x14ac:dyDescent="0.2">
      <c r="A68" s="11"/>
      <c r="B68" s="6"/>
      <c r="C68" s="6"/>
      <c r="D68" s="6"/>
      <c r="E68" s="6" t="s">
        <v>947</v>
      </c>
      <c r="F68" s="6"/>
      <c r="G68" s="6"/>
      <c r="H68" s="9">
        <v>0</v>
      </c>
      <c r="I68" s="6" t="s">
        <v>31</v>
      </c>
      <c r="J68" s="10">
        <f>TRUNC(SUMPRODUCT(J65:J67,V65:V67),0)</f>
        <v>0</v>
      </c>
      <c r="K68" s="6" t="s">
        <v>31</v>
      </c>
      <c r="L68" s="10" t="e">
        <f>TRUNC(SUMPRODUCT(L65:L67,V65:V67),0)</f>
        <v>#REF!</v>
      </c>
      <c r="M68" s="6" t="s">
        <v>31</v>
      </c>
      <c r="N68" s="10">
        <f>TRUNC(SUMPRODUCT(N65:N67,V65:V67),0)</f>
        <v>0</v>
      </c>
      <c r="O68" s="6" t="s">
        <v>31</v>
      </c>
      <c r="P68" s="10" t="e">
        <f>J68+L68+N68</f>
        <v>#REF!</v>
      </c>
      <c r="Q68" s="6"/>
      <c r="U68" t="s">
        <v>31</v>
      </c>
      <c r="V68">
        <v>1</v>
      </c>
    </row>
    <row r="69" spans="1:22" ht="12" x14ac:dyDescent="0.2">
      <c r="A69" s="11"/>
      <c r="B69" s="6"/>
      <c r="C69" s="6"/>
      <c r="D69" s="6"/>
      <c r="E69" s="6"/>
      <c r="F69" s="6"/>
      <c r="G69" s="6"/>
      <c r="H69" s="9">
        <v>0</v>
      </c>
      <c r="I69" s="6" t="s">
        <v>31</v>
      </c>
      <c r="J69" s="6" t="s">
        <v>31</v>
      </c>
      <c r="K69" s="6" t="s">
        <v>31</v>
      </c>
      <c r="L69" s="6" t="s">
        <v>31</v>
      </c>
      <c r="M69" s="6" t="s">
        <v>31</v>
      </c>
      <c r="N69" s="6" t="s">
        <v>31</v>
      </c>
      <c r="O69" s="6" t="s">
        <v>31</v>
      </c>
      <c r="P69" s="6" t="s">
        <v>31</v>
      </c>
      <c r="Q69" s="6"/>
      <c r="U69" t="s">
        <v>31</v>
      </c>
      <c r="V69">
        <v>1</v>
      </c>
    </row>
    <row r="70" spans="1:22" ht="12" x14ac:dyDescent="0.2">
      <c r="A70" s="11" t="s">
        <v>665</v>
      </c>
      <c r="B70" s="6"/>
      <c r="C70" s="6"/>
      <c r="D70" s="6"/>
      <c r="E70" s="6" t="s">
        <v>664</v>
      </c>
      <c r="F70" s="6" t="s">
        <v>660</v>
      </c>
      <c r="G70" s="6" t="s">
        <v>482</v>
      </c>
      <c r="H70" s="9">
        <v>0</v>
      </c>
      <c r="I70" s="6" t="s">
        <v>31</v>
      </c>
      <c r="J70" s="6" t="s">
        <v>31</v>
      </c>
      <c r="K70" s="6" t="s">
        <v>31</v>
      </c>
      <c r="L70" s="6" t="s">
        <v>31</v>
      </c>
      <c r="M70" s="6" t="s">
        <v>31</v>
      </c>
      <c r="N70" s="6" t="s">
        <v>31</v>
      </c>
      <c r="O70" s="6" t="s">
        <v>31</v>
      </c>
      <c r="P70" s="6" t="s">
        <v>31</v>
      </c>
      <c r="Q70" s="6"/>
      <c r="U70" t="s">
        <v>31</v>
      </c>
      <c r="V70">
        <v>1</v>
      </c>
    </row>
    <row r="71" spans="1:22" ht="12" x14ac:dyDescent="0.2">
      <c r="A71" s="11" t="s">
        <v>665</v>
      </c>
      <c r="B71" s="6" t="s">
        <v>936</v>
      </c>
      <c r="C71" s="6" t="s">
        <v>952</v>
      </c>
      <c r="D71" s="6"/>
      <c r="E71" s="6" t="s">
        <v>953</v>
      </c>
      <c r="F71" s="6" t="s">
        <v>939</v>
      </c>
      <c r="G71" s="6" t="s">
        <v>940</v>
      </c>
      <c r="H71" s="9">
        <v>5.8000000000000003E-2</v>
      </c>
      <c r="I71" s="9">
        <v>0</v>
      </c>
      <c r="J71" s="10">
        <f>TRUNC(H71*I71,1)</f>
        <v>0</v>
      </c>
      <c r="K71" s="9" t="e">
        <f>#REF!</f>
        <v>#REF!</v>
      </c>
      <c r="L71" s="10" t="e">
        <f>TRUNC(H71*K71,1)</f>
        <v>#REF!</v>
      </c>
      <c r="M71" s="9">
        <v>0</v>
      </c>
      <c r="N71" s="10">
        <f>TRUNC(H71*M71,1)</f>
        <v>0</v>
      </c>
      <c r="O71" s="9" t="e">
        <f>I71+K71+M71</f>
        <v>#REF!</v>
      </c>
      <c r="P71" s="10" t="e">
        <f>J71+L71+N71</f>
        <v>#REF!</v>
      </c>
      <c r="Q71" s="6"/>
      <c r="S71" t="s">
        <v>36</v>
      </c>
      <c r="T71" t="s">
        <v>36</v>
      </c>
      <c r="U71" t="s">
        <v>31</v>
      </c>
      <c r="V71">
        <v>1</v>
      </c>
    </row>
    <row r="72" spans="1:22" ht="12" x14ac:dyDescent="0.2">
      <c r="A72" s="11" t="s">
        <v>665</v>
      </c>
      <c r="B72" s="6" t="s">
        <v>936</v>
      </c>
      <c r="C72" s="6" t="s">
        <v>950</v>
      </c>
      <c r="D72" s="6"/>
      <c r="E72" s="6" t="s">
        <v>951</v>
      </c>
      <c r="F72" s="6" t="s">
        <v>939</v>
      </c>
      <c r="G72" s="6" t="s">
        <v>940</v>
      </c>
      <c r="H72" s="9">
        <v>2.3E-2</v>
      </c>
      <c r="I72" s="9">
        <v>0</v>
      </c>
      <c r="J72" s="10">
        <f>TRUNC(H72*I72,1)</f>
        <v>0</v>
      </c>
      <c r="K72" s="9" t="e">
        <f>#REF!</f>
        <v>#REF!</v>
      </c>
      <c r="L72" s="10" t="e">
        <f>TRUNC(H72*K72,1)</f>
        <v>#REF!</v>
      </c>
      <c r="M72" s="9">
        <v>0</v>
      </c>
      <c r="N72" s="10">
        <f>TRUNC(H72*M72,1)</f>
        <v>0</v>
      </c>
      <c r="O72" s="9" t="e">
        <f>I72+K72+M72</f>
        <v>#REF!</v>
      </c>
      <c r="P72" s="10" t="e">
        <f>J72+L72+N72</f>
        <v>#REF!</v>
      </c>
      <c r="Q72" s="6"/>
      <c r="S72" t="s">
        <v>36</v>
      </c>
      <c r="T72" t="s">
        <v>36</v>
      </c>
      <c r="U72" t="s">
        <v>31</v>
      </c>
      <c r="V72">
        <v>1</v>
      </c>
    </row>
    <row r="73" spans="1:22" ht="12" x14ac:dyDescent="0.2">
      <c r="A73" s="11"/>
      <c r="B73" s="6"/>
      <c r="C73" s="6"/>
      <c r="D73" s="6"/>
      <c r="E73" s="6" t="s">
        <v>947</v>
      </c>
      <c r="F73" s="6"/>
      <c r="G73" s="6"/>
      <c r="H73" s="9">
        <v>0</v>
      </c>
      <c r="I73" s="6" t="s">
        <v>31</v>
      </c>
      <c r="J73" s="10">
        <f>TRUNC(SUMPRODUCT(J71:J72,V71:V72),0)</f>
        <v>0</v>
      </c>
      <c r="K73" s="6" t="s">
        <v>31</v>
      </c>
      <c r="L73" s="10" t="e">
        <f>TRUNC(SUMPRODUCT(L71:L72,V71:V72),0)</f>
        <v>#REF!</v>
      </c>
      <c r="M73" s="6" t="s">
        <v>31</v>
      </c>
      <c r="N73" s="10">
        <f>TRUNC(SUMPRODUCT(N71:N72,V71:V72),0)</f>
        <v>0</v>
      </c>
      <c r="O73" s="6" t="s">
        <v>31</v>
      </c>
      <c r="P73" s="10" t="e">
        <f>J73+L73+N73</f>
        <v>#REF!</v>
      </c>
      <c r="Q73" s="6"/>
      <c r="U73" t="s">
        <v>31</v>
      </c>
      <c r="V73">
        <v>1</v>
      </c>
    </row>
    <row r="74" spans="1:22" ht="12" x14ac:dyDescent="0.2">
      <c r="A74" s="11"/>
      <c r="B74" s="6"/>
      <c r="C74" s="6"/>
      <c r="D74" s="6"/>
      <c r="E74" s="6"/>
      <c r="F74" s="6"/>
      <c r="G74" s="6"/>
      <c r="H74" s="9">
        <v>0</v>
      </c>
      <c r="I74" s="6" t="s">
        <v>31</v>
      </c>
      <c r="J74" s="6" t="s">
        <v>31</v>
      </c>
      <c r="K74" s="6" t="s">
        <v>31</v>
      </c>
      <c r="L74" s="6" t="s">
        <v>31</v>
      </c>
      <c r="M74" s="6" t="s">
        <v>31</v>
      </c>
      <c r="N74" s="6" t="s">
        <v>31</v>
      </c>
      <c r="O74" s="6" t="s">
        <v>31</v>
      </c>
      <c r="P74" s="6" t="s">
        <v>31</v>
      </c>
      <c r="Q74" s="6"/>
      <c r="U74" t="s">
        <v>31</v>
      </c>
      <c r="V74">
        <v>1</v>
      </c>
    </row>
    <row r="75" spans="1:22" ht="12" x14ac:dyDescent="0.2">
      <c r="A75" s="11" t="s">
        <v>666</v>
      </c>
      <c r="B75" s="6"/>
      <c r="C75" s="6"/>
      <c r="D75" s="6"/>
      <c r="E75" s="6" t="s">
        <v>664</v>
      </c>
      <c r="F75" s="6" t="s">
        <v>662</v>
      </c>
      <c r="G75" s="6" t="s">
        <v>482</v>
      </c>
      <c r="H75" s="9">
        <v>0</v>
      </c>
      <c r="I75" s="6" t="s">
        <v>31</v>
      </c>
      <c r="J75" s="6" t="s">
        <v>31</v>
      </c>
      <c r="K75" s="6" t="s">
        <v>31</v>
      </c>
      <c r="L75" s="6" t="s">
        <v>31</v>
      </c>
      <c r="M75" s="6" t="s">
        <v>31</v>
      </c>
      <c r="N75" s="6" t="s">
        <v>31</v>
      </c>
      <c r="O75" s="6" t="s">
        <v>31</v>
      </c>
      <c r="P75" s="6" t="s">
        <v>31</v>
      </c>
      <c r="Q75" s="6"/>
      <c r="U75" t="s">
        <v>31</v>
      </c>
      <c r="V75">
        <v>1</v>
      </c>
    </row>
    <row r="76" spans="1:22" ht="12" x14ac:dyDescent="0.2">
      <c r="A76" s="11" t="s">
        <v>666</v>
      </c>
      <c r="B76" s="6" t="s">
        <v>936</v>
      </c>
      <c r="C76" s="6" t="s">
        <v>952</v>
      </c>
      <c r="D76" s="6"/>
      <c r="E76" s="6" t="s">
        <v>953</v>
      </c>
      <c r="F76" s="6" t="s">
        <v>939</v>
      </c>
      <c r="G76" s="6" t="s">
        <v>940</v>
      </c>
      <c r="H76" s="9">
        <v>5.8000000000000003E-2</v>
      </c>
      <c r="I76" s="9">
        <v>0</v>
      </c>
      <c r="J76" s="10">
        <f>TRUNC(H76*I76,1)</f>
        <v>0</v>
      </c>
      <c r="K76" s="9" t="e">
        <f>#REF!</f>
        <v>#REF!</v>
      </c>
      <c r="L76" s="10" t="e">
        <f>TRUNC(H76*K76,1)</f>
        <v>#REF!</v>
      </c>
      <c r="M76" s="9">
        <v>0</v>
      </c>
      <c r="N76" s="10">
        <f>TRUNC(H76*M76,1)</f>
        <v>0</v>
      </c>
      <c r="O76" s="9" t="e">
        <f t="shared" ref="O76:P78" si="10">I76+K76+M76</f>
        <v>#REF!</v>
      </c>
      <c r="P76" s="10" t="e">
        <f t="shared" si="10"/>
        <v>#REF!</v>
      </c>
      <c r="Q76" s="6"/>
      <c r="S76" t="s">
        <v>36</v>
      </c>
      <c r="T76" t="s">
        <v>954</v>
      </c>
      <c r="U76" t="s">
        <v>31</v>
      </c>
      <c r="V76">
        <v>0</v>
      </c>
    </row>
    <row r="77" spans="1:22" ht="12" x14ac:dyDescent="0.2">
      <c r="A77" s="11" t="s">
        <v>666</v>
      </c>
      <c r="B77" s="6" t="s">
        <v>936</v>
      </c>
      <c r="C77" s="6" t="s">
        <v>950</v>
      </c>
      <c r="D77" s="6"/>
      <c r="E77" s="6" t="s">
        <v>951</v>
      </c>
      <c r="F77" s="6" t="s">
        <v>939</v>
      </c>
      <c r="G77" s="6" t="s">
        <v>940</v>
      </c>
      <c r="H77" s="9">
        <v>2.3E-2</v>
      </c>
      <c r="I77" s="9">
        <v>0</v>
      </c>
      <c r="J77" s="10">
        <f>TRUNC(H77*I77,1)</f>
        <v>0</v>
      </c>
      <c r="K77" s="9" t="e">
        <f>#REF!</f>
        <v>#REF!</v>
      </c>
      <c r="L77" s="10" t="e">
        <f>TRUNC(H77*K77,1)</f>
        <v>#REF!</v>
      </c>
      <c r="M77" s="9">
        <v>0</v>
      </c>
      <c r="N77" s="10">
        <f>TRUNC(H77*M77,1)</f>
        <v>0</v>
      </c>
      <c r="O77" s="9" t="e">
        <f t="shared" si="10"/>
        <v>#REF!</v>
      </c>
      <c r="P77" s="10" t="e">
        <f t="shared" si="10"/>
        <v>#REF!</v>
      </c>
      <c r="Q77" s="6"/>
      <c r="S77" t="s">
        <v>36</v>
      </c>
      <c r="T77" t="s">
        <v>954</v>
      </c>
      <c r="U77" t="s">
        <v>31</v>
      </c>
      <c r="V77">
        <v>0</v>
      </c>
    </row>
    <row r="78" spans="1:22" ht="12" x14ac:dyDescent="0.2">
      <c r="A78" s="11" t="s">
        <v>666</v>
      </c>
      <c r="B78" s="6" t="s">
        <v>943</v>
      </c>
      <c r="C78" s="6" t="s">
        <v>944</v>
      </c>
      <c r="D78" s="6"/>
      <c r="E78" s="6" t="s">
        <v>955</v>
      </c>
      <c r="F78" s="6" t="s">
        <v>957</v>
      </c>
      <c r="G78" s="6" t="s">
        <v>154</v>
      </c>
      <c r="H78" s="9">
        <v>1</v>
      </c>
      <c r="I78" s="9">
        <v>0</v>
      </c>
      <c r="J78" s="10">
        <f>TRUNC(H78*I78,1)</f>
        <v>0</v>
      </c>
      <c r="K78" s="9" t="e">
        <f>TRUNC((L76+L77)*90*0.01,1)</f>
        <v>#REF!</v>
      </c>
      <c r="L78" s="10" t="e">
        <f>TRUNC(H78*K78,1)</f>
        <v>#REF!</v>
      </c>
      <c r="M78" s="9">
        <v>0</v>
      </c>
      <c r="N78" s="10">
        <f>TRUNC(H78*M78,1)</f>
        <v>0</v>
      </c>
      <c r="O78" s="9" t="e">
        <f t="shared" si="10"/>
        <v>#REF!</v>
      </c>
      <c r="P78" s="10" t="e">
        <f t="shared" si="10"/>
        <v>#REF!</v>
      </c>
      <c r="Q78" s="6"/>
      <c r="S78" t="s">
        <v>36</v>
      </c>
      <c r="T78" t="s">
        <v>36</v>
      </c>
      <c r="U78">
        <v>90</v>
      </c>
      <c r="V78">
        <v>1</v>
      </c>
    </row>
    <row r="79" spans="1:22" ht="12" x14ac:dyDescent="0.2">
      <c r="A79" s="11"/>
      <c r="B79" s="6"/>
      <c r="C79" s="6"/>
      <c r="D79" s="6"/>
      <c r="E79" s="6" t="s">
        <v>947</v>
      </c>
      <c r="F79" s="6"/>
      <c r="G79" s="6"/>
      <c r="H79" s="9">
        <v>0</v>
      </c>
      <c r="I79" s="6" t="s">
        <v>31</v>
      </c>
      <c r="J79" s="10">
        <f>TRUNC(SUMPRODUCT(J76:J78,V76:V78),0)</f>
        <v>0</v>
      </c>
      <c r="K79" s="6" t="s">
        <v>31</v>
      </c>
      <c r="L79" s="10" t="e">
        <f>TRUNC(SUMPRODUCT(L76:L78,V76:V78),0)</f>
        <v>#REF!</v>
      </c>
      <c r="M79" s="6" t="s">
        <v>31</v>
      </c>
      <c r="N79" s="10">
        <f>TRUNC(SUMPRODUCT(N76:N78,V76:V78),0)</f>
        <v>0</v>
      </c>
      <c r="O79" s="6" t="s">
        <v>31</v>
      </c>
      <c r="P79" s="10" t="e">
        <f>J79+L79+N79</f>
        <v>#REF!</v>
      </c>
      <c r="Q79" s="6"/>
      <c r="U79" t="s">
        <v>31</v>
      </c>
      <c r="V79">
        <v>1</v>
      </c>
    </row>
    <row r="80" spans="1:22" ht="12" x14ac:dyDescent="0.2">
      <c r="A80" s="11"/>
      <c r="B80" s="6"/>
      <c r="C80" s="6"/>
      <c r="D80" s="6"/>
      <c r="E80" s="6"/>
      <c r="F80" s="6"/>
      <c r="G80" s="6"/>
      <c r="H80" s="9">
        <v>0</v>
      </c>
      <c r="I80" s="6" t="s">
        <v>31</v>
      </c>
      <c r="J80" s="6" t="s">
        <v>31</v>
      </c>
      <c r="K80" s="6" t="s">
        <v>31</v>
      </c>
      <c r="L80" s="6" t="s">
        <v>31</v>
      </c>
      <c r="M80" s="6" t="s">
        <v>31</v>
      </c>
      <c r="N80" s="6" t="s">
        <v>31</v>
      </c>
      <c r="O80" s="6" t="s">
        <v>31</v>
      </c>
      <c r="P80" s="6" t="s">
        <v>31</v>
      </c>
      <c r="Q80" s="6"/>
      <c r="U80" t="s">
        <v>31</v>
      </c>
      <c r="V80">
        <v>1</v>
      </c>
    </row>
    <row r="81" spans="1:22" ht="12" x14ac:dyDescent="0.2">
      <c r="A81" s="11" t="s">
        <v>667</v>
      </c>
      <c r="B81" s="6"/>
      <c r="C81" s="6"/>
      <c r="D81" s="6"/>
      <c r="E81" s="6" t="s">
        <v>668</v>
      </c>
      <c r="F81" s="6" t="s">
        <v>658</v>
      </c>
      <c r="G81" s="6" t="s">
        <v>482</v>
      </c>
      <c r="H81" s="9">
        <v>0</v>
      </c>
      <c r="I81" s="6" t="s">
        <v>31</v>
      </c>
      <c r="J81" s="6" t="s">
        <v>31</v>
      </c>
      <c r="K81" s="6" t="s">
        <v>31</v>
      </c>
      <c r="L81" s="6" t="s">
        <v>31</v>
      </c>
      <c r="M81" s="6" t="s">
        <v>31</v>
      </c>
      <c r="N81" s="6" t="s">
        <v>31</v>
      </c>
      <c r="O81" s="6" t="s">
        <v>31</v>
      </c>
      <c r="P81" s="6" t="s">
        <v>31</v>
      </c>
      <c r="Q81" s="6"/>
      <c r="U81" t="s">
        <v>31</v>
      </c>
      <c r="V81">
        <v>1</v>
      </c>
    </row>
    <row r="82" spans="1:22" ht="12" x14ac:dyDescent="0.2">
      <c r="A82" s="11" t="s">
        <v>667</v>
      </c>
      <c r="B82" s="6" t="s">
        <v>936</v>
      </c>
      <c r="C82" s="6" t="s">
        <v>952</v>
      </c>
      <c r="D82" s="6"/>
      <c r="E82" s="6" t="s">
        <v>953</v>
      </c>
      <c r="F82" s="6" t="s">
        <v>939</v>
      </c>
      <c r="G82" s="6" t="s">
        <v>940</v>
      </c>
      <c r="H82" s="9">
        <v>6.3E-2</v>
      </c>
      <c r="I82" s="9">
        <v>0</v>
      </c>
      <c r="J82" s="10">
        <f>TRUNC(H82*I82,1)</f>
        <v>0</v>
      </c>
      <c r="K82" s="9" t="e">
        <f>#REF!</f>
        <v>#REF!</v>
      </c>
      <c r="L82" s="10" t="e">
        <f>TRUNC(H82*K82,1)</f>
        <v>#REF!</v>
      </c>
      <c r="M82" s="9">
        <v>0</v>
      </c>
      <c r="N82" s="10">
        <f>TRUNC(H82*M82,1)</f>
        <v>0</v>
      </c>
      <c r="O82" s="9" t="e">
        <f t="shared" ref="O82:P84" si="11">I82+K82+M82</f>
        <v>#REF!</v>
      </c>
      <c r="P82" s="10" t="e">
        <f t="shared" si="11"/>
        <v>#REF!</v>
      </c>
      <c r="Q82" s="6"/>
      <c r="S82" t="s">
        <v>36</v>
      </c>
      <c r="T82" t="s">
        <v>954</v>
      </c>
      <c r="U82" t="s">
        <v>31</v>
      </c>
      <c r="V82">
        <v>0</v>
      </c>
    </row>
    <row r="83" spans="1:22" ht="12" x14ac:dyDescent="0.2">
      <c r="A83" s="11" t="s">
        <v>667</v>
      </c>
      <c r="B83" s="6" t="s">
        <v>936</v>
      </c>
      <c r="C83" s="6" t="s">
        <v>950</v>
      </c>
      <c r="D83" s="6"/>
      <c r="E83" s="6" t="s">
        <v>951</v>
      </c>
      <c r="F83" s="6" t="s">
        <v>939</v>
      </c>
      <c r="G83" s="6" t="s">
        <v>940</v>
      </c>
      <c r="H83" s="9">
        <v>2.5000000000000001E-2</v>
      </c>
      <c r="I83" s="9">
        <v>0</v>
      </c>
      <c r="J83" s="10">
        <f>TRUNC(H83*I83,1)</f>
        <v>0</v>
      </c>
      <c r="K83" s="9" t="e">
        <f>#REF!</f>
        <v>#REF!</v>
      </c>
      <c r="L83" s="10" t="e">
        <f>TRUNC(H83*K83,1)</f>
        <v>#REF!</v>
      </c>
      <c r="M83" s="9">
        <v>0</v>
      </c>
      <c r="N83" s="10">
        <f>TRUNC(H83*M83,1)</f>
        <v>0</v>
      </c>
      <c r="O83" s="9" t="e">
        <f t="shared" si="11"/>
        <v>#REF!</v>
      </c>
      <c r="P83" s="10" t="e">
        <f t="shared" si="11"/>
        <v>#REF!</v>
      </c>
      <c r="Q83" s="6"/>
      <c r="S83" t="s">
        <v>36</v>
      </c>
      <c r="T83" t="s">
        <v>954</v>
      </c>
      <c r="U83" t="s">
        <v>31</v>
      </c>
      <c r="V83">
        <v>0</v>
      </c>
    </row>
    <row r="84" spans="1:22" ht="12" x14ac:dyDescent="0.2">
      <c r="A84" s="11" t="s">
        <v>667</v>
      </c>
      <c r="B84" s="6" t="s">
        <v>943</v>
      </c>
      <c r="C84" s="6" t="s">
        <v>944</v>
      </c>
      <c r="D84" s="6"/>
      <c r="E84" s="6" t="s">
        <v>955</v>
      </c>
      <c r="F84" s="6" t="s">
        <v>956</v>
      </c>
      <c r="G84" s="6" t="s">
        <v>154</v>
      </c>
      <c r="H84" s="9">
        <v>1</v>
      </c>
      <c r="I84" s="9">
        <v>0</v>
      </c>
      <c r="J84" s="10">
        <f>TRUNC(H84*I84,1)</f>
        <v>0</v>
      </c>
      <c r="K84" s="9" t="e">
        <f>TRUNC((L82+L83)*120*0.01,1)</f>
        <v>#REF!</v>
      </c>
      <c r="L84" s="10" t="e">
        <f>TRUNC(H84*K84,1)</f>
        <v>#REF!</v>
      </c>
      <c r="M84" s="9">
        <v>0</v>
      </c>
      <c r="N84" s="10">
        <f>TRUNC(H84*M84,1)</f>
        <v>0</v>
      </c>
      <c r="O84" s="9" t="e">
        <f t="shared" si="11"/>
        <v>#REF!</v>
      </c>
      <c r="P84" s="10" t="e">
        <f t="shared" si="11"/>
        <v>#REF!</v>
      </c>
      <c r="Q84" s="6"/>
      <c r="S84" t="s">
        <v>36</v>
      </c>
      <c r="T84" t="s">
        <v>36</v>
      </c>
      <c r="U84">
        <v>120</v>
      </c>
      <c r="V84">
        <v>1</v>
      </c>
    </row>
    <row r="85" spans="1:22" ht="12" x14ac:dyDescent="0.2">
      <c r="A85" s="11"/>
      <c r="B85" s="6"/>
      <c r="C85" s="6"/>
      <c r="D85" s="6"/>
      <c r="E85" s="6" t="s">
        <v>947</v>
      </c>
      <c r="F85" s="6"/>
      <c r="G85" s="6"/>
      <c r="H85" s="9">
        <v>0</v>
      </c>
      <c r="I85" s="6" t="s">
        <v>31</v>
      </c>
      <c r="J85" s="10">
        <f>TRUNC(SUMPRODUCT(J82:J84,V82:V84),0)</f>
        <v>0</v>
      </c>
      <c r="K85" s="6" t="s">
        <v>31</v>
      </c>
      <c r="L85" s="10" t="e">
        <f>TRUNC(SUMPRODUCT(L82:L84,V82:V84),0)</f>
        <v>#REF!</v>
      </c>
      <c r="M85" s="6" t="s">
        <v>31</v>
      </c>
      <c r="N85" s="10">
        <f>TRUNC(SUMPRODUCT(N82:N84,V82:V84),0)</f>
        <v>0</v>
      </c>
      <c r="O85" s="6" t="s">
        <v>31</v>
      </c>
      <c r="P85" s="10" t="e">
        <f>J85+L85+N85</f>
        <v>#REF!</v>
      </c>
      <c r="Q85" s="6"/>
      <c r="U85" t="s">
        <v>31</v>
      </c>
      <c r="V85">
        <v>1</v>
      </c>
    </row>
    <row r="86" spans="1:22" ht="12" x14ac:dyDescent="0.2">
      <c r="A86" s="11"/>
      <c r="B86" s="6"/>
      <c r="C86" s="6"/>
      <c r="D86" s="6"/>
      <c r="E86" s="6"/>
      <c r="F86" s="6"/>
      <c r="G86" s="6"/>
      <c r="H86" s="9">
        <v>0</v>
      </c>
      <c r="I86" s="6" t="s">
        <v>31</v>
      </c>
      <c r="J86" s="6" t="s">
        <v>31</v>
      </c>
      <c r="K86" s="6" t="s">
        <v>31</v>
      </c>
      <c r="L86" s="6" t="s">
        <v>31</v>
      </c>
      <c r="M86" s="6" t="s">
        <v>31</v>
      </c>
      <c r="N86" s="6" t="s">
        <v>31</v>
      </c>
      <c r="O86" s="6" t="s">
        <v>31</v>
      </c>
      <c r="P86" s="6" t="s">
        <v>31</v>
      </c>
      <c r="Q86" s="6"/>
      <c r="U86" t="s">
        <v>31</v>
      </c>
      <c r="V86">
        <v>1</v>
      </c>
    </row>
    <row r="87" spans="1:22" ht="12" x14ac:dyDescent="0.2">
      <c r="A87" s="11" t="s">
        <v>669</v>
      </c>
      <c r="B87" s="6"/>
      <c r="C87" s="6"/>
      <c r="D87" s="6"/>
      <c r="E87" s="6" t="s">
        <v>668</v>
      </c>
      <c r="F87" s="6" t="s">
        <v>660</v>
      </c>
      <c r="G87" s="6" t="s">
        <v>482</v>
      </c>
      <c r="H87" s="9">
        <v>0</v>
      </c>
      <c r="I87" s="6" t="s">
        <v>31</v>
      </c>
      <c r="J87" s="6" t="s">
        <v>31</v>
      </c>
      <c r="K87" s="6" t="s">
        <v>31</v>
      </c>
      <c r="L87" s="6" t="s">
        <v>31</v>
      </c>
      <c r="M87" s="6" t="s">
        <v>31</v>
      </c>
      <c r="N87" s="6" t="s">
        <v>31</v>
      </c>
      <c r="O87" s="6" t="s">
        <v>31</v>
      </c>
      <c r="P87" s="6" t="s">
        <v>31</v>
      </c>
      <c r="Q87" s="6"/>
      <c r="U87" t="s">
        <v>31</v>
      </c>
      <c r="V87">
        <v>1</v>
      </c>
    </row>
    <row r="88" spans="1:22" ht="12" x14ac:dyDescent="0.2">
      <c r="A88" s="11" t="s">
        <v>669</v>
      </c>
      <c r="B88" s="6" t="s">
        <v>936</v>
      </c>
      <c r="C88" s="6" t="s">
        <v>952</v>
      </c>
      <c r="D88" s="6"/>
      <c r="E88" s="6" t="s">
        <v>953</v>
      </c>
      <c r="F88" s="6" t="s">
        <v>939</v>
      </c>
      <c r="G88" s="6" t="s">
        <v>940</v>
      </c>
      <c r="H88" s="9">
        <v>6.3E-2</v>
      </c>
      <c r="I88" s="9">
        <v>0</v>
      </c>
      <c r="J88" s="10">
        <f>TRUNC(H88*I88,1)</f>
        <v>0</v>
      </c>
      <c r="K88" s="9" t="e">
        <f>#REF!</f>
        <v>#REF!</v>
      </c>
      <c r="L88" s="10" t="e">
        <f>TRUNC(H88*K88,1)</f>
        <v>#REF!</v>
      </c>
      <c r="M88" s="9">
        <v>0</v>
      </c>
      <c r="N88" s="10">
        <f>TRUNC(H88*M88,1)</f>
        <v>0</v>
      </c>
      <c r="O88" s="9" t="e">
        <f>I88+K88+M88</f>
        <v>#REF!</v>
      </c>
      <c r="P88" s="10" t="e">
        <f>J88+L88+N88</f>
        <v>#REF!</v>
      </c>
      <c r="Q88" s="6"/>
      <c r="S88" t="s">
        <v>36</v>
      </c>
      <c r="T88" t="s">
        <v>36</v>
      </c>
      <c r="U88" t="s">
        <v>31</v>
      </c>
      <c r="V88">
        <v>1</v>
      </c>
    </row>
    <row r="89" spans="1:22" ht="12" x14ac:dyDescent="0.2">
      <c r="A89" s="11" t="s">
        <v>669</v>
      </c>
      <c r="B89" s="6" t="s">
        <v>936</v>
      </c>
      <c r="C89" s="6" t="s">
        <v>950</v>
      </c>
      <c r="D89" s="6"/>
      <c r="E89" s="6" t="s">
        <v>951</v>
      </c>
      <c r="F89" s="6" t="s">
        <v>939</v>
      </c>
      <c r="G89" s="6" t="s">
        <v>940</v>
      </c>
      <c r="H89" s="9">
        <v>2.5000000000000001E-2</v>
      </c>
      <c r="I89" s="9">
        <v>0</v>
      </c>
      <c r="J89" s="10">
        <f>TRUNC(H89*I89,1)</f>
        <v>0</v>
      </c>
      <c r="K89" s="9" t="e">
        <f>#REF!</f>
        <v>#REF!</v>
      </c>
      <c r="L89" s="10" t="e">
        <f>TRUNC(H89*K89,1)</f>
        <v>#REF!</v>
      </c>
      <c r="M89" s="9">
        <v>0</v>
      </c>
      <c r="N89" s="10">
        <f>TRUNC(H89*M89,1)</f>
        <v>0</v>
      </c>
      <c r="O89" s="9" t="e">
        <f>I89+K89+M89</f>
        <v>#REF!</v>
      </c>
      <c r="P89" s="10" t="e">
        <f>J89+L89+N89</f>
        <v>#REF!</v>
      </c>
      <c r="Q89" s="6"/>
      <c r="S89" t="s">
        <v>36</v>
      </c>
      <c r="T89" t="s">
        <v>36</v>
      </c>
      <c r="U89" t="s">
        <v>31</v>
      </c>
      <c r="V89">
        <v>1</v>
      </c>
    </row>
    <row r="90" spans="1:22" ht="12" x14ac:dyDescent="0.2">
      <c r="A90" s="11"/>
      <c r="B90" s="6"/>
      <c r="C90" s="6"/>
      <c r="D90" s="6"/>
      <c r="E90" s="6" t="s">
        <v>947</v>
      </c>
      <c r="F90" s="6"/>
      <c r="G90" s="6"/>
      <c r="H90" s="9">
        <v>0</v>
      </c>
      <c r="I90" s="6" t="s">
        <v>31</v>
      </c>
      <c r="J90" s="10">
        <f>TRUNC(SUMPRODUCT(J88:J89,V88:V89),0)</f>
        <v>0</v>
      </c>
      <c r="K90" s="6" t="s">
        <v>31</v>
      </c>
      <c r="L90" s="10" t="e">
        <f>TRUNC(SUMPRODUCT(L88:L89,V88:V89),0)</f>
        <v>#REF!</v>
      </c>
      <c r="M90" s="6" t="s">
        <v>31</v>
      </c>
      <c r="N90" s="10">
        <f>TRUNC(SUMPRODUCT(N88:N89,V88:V89),0)</f>
        <v>0</v>
      </c>
      <c r="O90" s="6" t="s">
        <v>31</v>
      </c>
      <c r="P90" s="10" t="e">
        <f>J90+L90+N90</f>
        <v>#REF!</v>
      </c>
      <c r="Q90" s="6"/>
      <c r="U90" t="s">
        <v>31</v>
      </c>
      <c r="V90">
        <v>1</v>
      </c>
    </row>
    <row r="91" spans="1:22" ht="12" x14ac:dyDescent="0.2">
      <c r="A91" s="11"/>
      <c r="B91" s="6"/>
      <c r="C91" s="6"/>
      <c r="D91" s="6"/>
      <c r="E91" s="6"/>
      <c r="F91" s="6"/>
      <c r="G91" s="6"/>
      <c r="H91" s="9">
        <v>0</v>
      </c>
      <c r="I91" s="6" t="s">
        <v>31</v>
      </c>
      <c r="J91" s="6" t="s">
        <v>31</v>
      </c>
      <c r="K91" s="6" t="s">
        <v>31</v>
      </c>
      <c r="L91" s="6" t="s">
        <v>31</v>
      </c>
      <c r="M91" s="6" t="s">
        <v>31</v>
      </c>
      <c r="N91" s="6" t="s">
        <v>31</v>
      </c>
      <c r="O91" s="6" t="s">
        <v>31</v>
      </c>
      <c r="P91" s="6" t="s">
        <v>31</v>
      </c>
      <c r="Q91" s="6"/>
      <c r="U91" t="s">
        <v>31</v>
      </c>
      <c r="V91">
        <v>1</v>
      </c>
    </row>
    <row r="92" spans="1:22" ht="12" x14ac:dyDescent="0.2">
      <c r="A92" s="11" t="s">
        <v>670</v>
      </c>
      <c r="B92" s="6"/>
      <c r="C92" s="6"/>
      <c r="D92" s="6"/>
      <c r="E92" s="6" t="s">
        <v>668</v>
      </c>
      <c r="F92" s="6" t="s">
        <v>662</v>
      </c>
      <c r="G92" s="6" t="s">
        <v>482</v>
      </c>
      <c r="H92" s="9">
        <v>0</v>
      </c>
      <c r="I92" s="6" t="s">
        <v>31</v>
      </c>
      <c r="J92" s="6" t="s">
        <v>31</v>
      </c>
      <c r="K92" s="6" t="s">
        <v>31</v>
      </c>
      <c r="L92" s="6" t="s">
        <v>31</v>
      </c>
      <c r="M92" s="6" t="s">
        <v>31</v>
      </c>
      <c r="N92" s="6" t="s">
        <v>31</v>
      </c>
      <c r="O92" s="6" t="s">
        <v>31</v>
      </c>
      <c r="P92" s="6" t="s">
        <v>31</v>
      </c>
      <c r="Q92" s="6"/>
      <c r="U92" t="s">
        <v>31</v>
      </c>
      <c r="V92">
        <v>1</v>
      </c>
    </row>
    <row r="93" spans="1:22" ht="12" x14ac:dyDescent="0.2">
      <c r="A93" s="11" t="s">
        <v>670</v>
      </c>
      <c r="B93" s="6" t="s">
        <v>936</v>
      </c>
      <c r="C93" s="6" t="s">
        <v>952</v>
      </c>
      <c r="D93" s="6"/>
      <c r="E93" s="6" t="s">
        <v>953</v>
      </c>
      <c r="F93" s="6" t="s">
        <v>939</v>
      </c>
      <c r="G93" s="6" t="s">
        <v>940</v>
      </c>
      <c r="H93" s="9">
        <v>6.3E-2</v>
      </c>
      <c r="I93" s="9">
        <v>0</v>
      </c>
      <c r="J93" s="10">
        <f>TRUNC(H93*I93,1)</f>
        <v>0</v>
      </c>
      <c r="K93" s="9" t="e">
        <f>#REF!</f>
        <v>#REF!</v>
      </c>
      <c r="L93" s="10" t="e">
        <f>TRUNC(H93*K93,1)</f>
        <v>#REF!</v>
      </c>
      <c r="M93" s="9">
        <v>0</v>
      </c>
      <c r="N93" s="10">
        <f>TRUNC(H93*M93,1)</f>
        <v>0</v>
      </c>
      <c r="O93" s="9" t="e">
        <f t="shared" ref="O93:P95" si="12">I93+K93+M93</f>
        <v>#REF!</v>
      </c>
      <c r="P93" s="10" t="e">
        <f t="shared" si="12"/>
        <v>#REF!</v>
      </c>
      <c r="Q93" s="6"/>
      <c r="S93" t="s">
        <v>36</v>
      </c>
      <c r="T93" t="s">
        <v>954</v>
      </c>
      <c r="U93" t="s">
        <v>31</v>
      </c>
      <c r="V93">
        <v>0</v>
      </c>
    </row>
    <row r="94" spans="1:22" ht="12" x14ac:dyDescent="0.2">
      <c r="A94" s="11" t="s">
        <v>670</v>
      </c>
      <c r="B94" s="6" t="s">
        <v>936</v>
      </c>
      <c r="C94" s="6" t="s">
        <v>950</v>
      </c>
      <c r="D94" s="6"/>
      <c r="E94" s="6" t="s">
        <v>951</v>
      </c>
      <c r="F94" s="6" t="s">
        <v>939</v>
      </c>
      <c r="G94" s="6" t="s">
        <v>940</v>
      </c>
      <c r="H94" s="9">
        <v>2.5000000000000001E-2</v>
      </c>
      <c r="I94" s="9">
        <v>0</v>
      </c>
      <c r="J94" s="10">
        <f>TRUNC(H94*I94,1)</f>
        <v>0</v>
      </c>
      <c r="K94" s="9" t="e">
        <f>#REF!</f>
        <v>#REF!</v>
      </c>
      <c r="L94" s="10" t="e">
        <f>TRUNC(H94*K94,1)</f>
        <v>#REF!</v>
      </c>
      <c r="M94" s="9">
        <v>0</v>
      </c>
      <c r="N94" s="10">
        <f>TRUNC(H94*M94,1)</f>
        <v>0</v>
      </c>
      <c r="O94" s="9" t="e">
        <f t="shared" si="12"/>
        <v>#REF!</v>
      </c>
      <c r="P94" s="10" t="e">
        <f t="shared" si="12"/>
        <v>#REF!</v>
      </c>
      <c r="Q94" s="6"/>
      <c r="S94" t="s">
        <v>36</v>
      </c>
      <c r="T94" t="s">
        <v>954</v>
      </c>
      <c r="U94" t="s">
        <v>31</v>
      </c>
      <c r="V94">
        <v>0</v>
      </c>
    </row>
    <row r="95" spans="1:22" ht="12" x14ac:dyDescent="0.2">
      <c r="A95" s="11" t="s">
        <v>670</v>
      </c>
      <c r="B95" s="6" t="s">
        <v>943</v>
      </c>
      <c r="C95" s="6" t="s">
        <v>944</v>
      </c>
      <c r="D95" s="6"/>
      <c r="E95" s="6" t="s">
        <v>955</v>
      </c>
      <c r="F95" s="6" t="s">
        <v>957</v>
      </c>
      <c r="G95" s="6" t="s">
        <v>154</v>
      </c>
      <c r="H95" s="9">
        <v>1</v>
      </c>
      <c r="I95" s="9">
        <v>0</v>
      </c>
      <c r="J95" s="10">
        <f>TRUNC(H95*I95,1)</f>
        <v>0</v>
      </c>
      <c r="K95" s="9" t="e">
        <f>TRUNC((L93+L94)*90*0.01,1)</f>
        <v>#REF!</v>
      </c>
      <c r="L95" s="10" t="e">
        <f>TRUNC(H95*K95,1)</f>
        <v>#REF!</v>
      </c>
      <c r="M95" s="9">
        <v>0</v>
      </c>
      <c r="N95" s="10">
        <f>TRUNC(H95*M95,1)</f>
        <v>0</v>
      </c>
      <c r="O95" s="9" t="e">
        <f t="shared" si="12"/>
        <v>#REF!</v>
      </c>
      <c r="P95" s="10" t="e">
        <f t="shared" si="12"/>
        <v>#REF!</v>
      </c>
      <c r="Q95" s="6"/>
      <c r="S95" t="s">
        <v>36</v>
      </c>
      <c r="T95" t="s">
        <v>36</v>
      </c>
      <c r="U95">
        <v>90</v>
      </c>
      <c r="V95">
        <v>1</v>
      </c>
    </row>
    <row r="96" spans="1:22" ht="12" x14ac:dyDescent="0.2">
      <c r="A96" s="11"/>
      <c r="B96" s="6"/>
      <c r="C96" s="6"/>
      <c r="D96" s="6"/>
      <c r="E96" s="6" t="s">
        <v>947</v>
      </c>
      <c r="F96" s="6"/>
      <c r="G96" s="6"/>
      <c r="H96" s="9">
        <v>0</v>
      </c>
      <c r="I96" s="6" t="s">
        <v>31</v>
      </c>
      <c r="J96" s="10">
        <f>TRUNC(SUMPRODUCT(J93:J95,V93:V95),0)</f>
        <v>0</v>
      </c>
      <c r="K96" s="6" t="s">
        <v>31</v>
      </c>
      <c r="L96" s="10" t="e">
        <f>TRUNC(SUMPRODUCT(L93:L95,V93:V95),0)</f>
        <v>#REF!</v>
      </c>
      <c r="M96" s="6" t="s">
        <v>31</v>
      </c>
      <c r="N96" s="10">
        <f>TRUNC(SUMPRODUCT(N93:N95,V93:V95),0)</f>
        <v>0</v>
      </c>
      <c r="O96" s="6" t="s">
        <v>31</v>
      </c>
      <c r="P96" s="10" t="e">
        <f>J96+L96+N96</f>
        <v>#REF!</v>
      </c>
      <c r="Q96" s="6"/>
      <c r="U96" t="s">
        <v>31</v>
      </c>
      <c r="V96">
        <v>1</v>
      </c>
    </row>
    <row r="97" spans="1:22" ht="12" x14ac:dyDescent="0.2">
      <c r="A97" s="11"/>
      <c r="B97" s="6"/>
      <c r="C97" s="6"/>
      <c r="D97" s="6"/>
      <c r="E97" s="6"/>
      <c r="F97" s="6"/>
      <c r="G97" s="6"/>
      <c r="H97" s="9">
        <v>0</v>
      </c>
      <c r="I97" s="6" t="s">
        <v>31</v>
      </c>
      <c r="J97" s="6" t="s">
        <v>31</v>
      </c>
      <c r="K97" s="6" t="s">
        <v>31</v>
      </c>
      <c r="L97" s="6" t="s">
        <v>31</v>
      </c>
      <c r="M97" s="6" t="s">
        <v>31</v>
      </c>
      <c r="N97" s="6" t="s">
        <v>31</v>
      </c>
      <c r="O97" s="6" t="s">
        <v>31</v>
      </c>
      <c r="P97" s="6" t="s">
        <v>31</v>
      </c>
      <c r="Q97" s="6"/>
      <c r="U97" t="s">
        <v>31</v>
      </c>
      <c r="V97">
        <v>1</v>
      </c>
    </row>
    <row r="98" spans="1:22" ht="12" x14ac:dyDescent="0.2">
      <c r="A98" s="11" t="s">
        <v>671</v>
      </c>
      <c r="B98" s="6"/>
      <c r="C98" s="6"/>
      <c r="D98" s="6"/>
      <c r="E98" s="6" t="s">
        <v>672</v>
      </c>
      <c r="F98" s="6"/>
      <c r="G98" s="6" t="s">
        <v>166</v>
      </c>
      <c r="H98" s="9">
        <v>0</v>
      </c>
      <c r="I98" s="6" t="s">
        <v>31</v>
      </c>
      <c r="J98" s="6" t="s">
        <v>31</v>
      </c>
      <c r="K98" s="6" t="s">
        <v>31</v>
      </c>
      <c r="L98" s="6" t="s">
        <v>31</v>
      </c>
      <c r="M98" s="6" t="s">
        <v>31</v>
      </c>
      <c r="N98" s="6" t="s">
        <v>31</v>
      </c>
      <c r="O98" s="6" t="s">
        <v>31</v>
      </c>
      <c r="P98" s="6" t="s">
        <v>31</v>
      </c>
      <c r="Q98" s="6"/>
      <c r="U98" t="s">
        <v>31</v>
      </c>
      <c r="V98">
        <v>1</v>
      </c>
    </row>
    <row r="99" spans="1:22" ht="12" x14ac:dyDescent="0.2">
      <c r="A99" s="11" t="s">
        <v>671</v>
      </c>
      <c r="B99" s="6" t="s">
        <v>936</v>
      </c>
      <c r="C99" s="6" t="s">
        <v>958</v>
      </c>
      <c r="D99" s="6"/>
      <c r="E99" s="6" t="s">
        <v>959</v>
      </c>
      <c r="F99" s="6" t="s">
        <v>939</v>
      </c>
      <c r="G99" s="6" t="s">
        <v>940</v>
      </c>
      <c r="H99" s="9">
        <v>0.16</v>
      </c>
      <c r="I99" s="9">
        <v>0</v>
      </c>
      <c r="J99" s="10">
        <f>TRUNC(H99*I99,1)</f>
        <v>0</v>
      </c>
      <c r="K99" s="9" t="e">
        <f>#REF!</f>
        <v>#REF!</v>
      </c>
      <c r="L99" s="10" t="e">
        <f>TRUNC(H99*K99,1)</f>
        <v>#REF!</v>
      </c>
      <c r="M99" s="9">
        <v>0</v>
      </c>
      <c r="N99" s="10">
        <f>TRUNC(H99*M99,1)</f>
        <v>0</v>
      </c>
      <c r="O99" s="9" t="e">
        <f>I99+K99+M99</f>
        <v>#REF!</v>
      </c>
      <c r="P99" s="10" t="e">
        <f>J99+L99+N99</f>
        <v>#REF!</v>
      </c>
      <c r="Q99" s="6"/>
      <c r="S99" t="s">
        <v>36</v>
      </c>
      <c r="T99" t="s">
        <v>36</v>
      </c>
      <c r="U99" t="s">
        <v>31</v>
      </c>
      <c r="V99">
        <v>1</v>
      </c>
    </row>
    <row r="100" spans="1:22" ht="12" x14ac:dyDescent="0.2">
      <c r="A100" s="11" t="s">
        <v>671</v>
      </c>
      <c r="B100" s="6" t="s">
        <v>936</v>
      </c>
      <c r="C100" s="6" t="s">
        <v>950</v>
      </c>
      <c r="D100" s="6"/>
      <c r="E100" s="6" t="s">
        <v>951</v>
      </c>
      <c r="F100" s="6" t="s">
        <v>939</v>
      </c>
      <c r="G100" s="6" t="s">
        <v>940</v>
      </c>
      <c r="H100" s="9">
        <v>0.14000000000000001</v>
      </c>
      <c r="I100" s="9">
        <v>0</v>
      </c>
      <c r="J100" s="10">
        <f>TRUNC(H100*I100,1)</f>
        <v>0</v>
      </c>
      <c r="K100" s="9" t="e">
        <f>#REF!</f>
        <v>#REF!</v>
      </c>
      <c r="L100" s="10" t="e">
        <f>TRUNC(H100*K100,1)</f>
        <v>#REF!</v>
      </c>
      <c r="M100" s="9">
        <v>0</v>
      </c>
      <c r="N100" s="10">
        <f>TRUNC(H100*M100,1)</f>
        <v>0</v>
      </c>
      <c r="O100" s="9" t="e">
        <f>I100+K100+M100</f>
        <v>#REF!</v>
      </c>
      <c r="P100" s="10" t="e">
        <f>J100+L100+N100</f>
        <v>#REF!</v>
      </c>
      <c r="Q100" s="6"/>
      <c r="S100" t="s">
        <v>36</v>
      </c>
      <c r="T100" t="s">
        <v>36</v>
      </c>
      <c r="U100" t="s">
        <v>31</v>
      </c>
      <c r="V100">
        <v>1</v>
      </c>
    </row>
    <row r="101" spans="1:22" ht="12" x14ac:dyDescent="0.2">
      <c r="A101" s="11"/>
      <c r="B101" s="6"/>
      <c r="C101" s="6"/>
      <c r="D101" s="6"/>
      <c r="E101" s="6" t="s">
        <v>947</v>
      </c>
      <c r="F101" s="6"/>
      <c r="G101" s="6"/>
      <c r="H101" s="9">
        <v>0</v>
      </c>
      <c r="I101" s="6" t="s">
        <v>31</v>
      </c>
      <c r="J101" s="10">
        <f>TRUNC(SUMPRODUCT(J99:J100,V99:V100),0)</f>
        <v>0</v>
      </c>
      <c r="K101" s="6" t="s">
        <v>31</v>
      </c>
      <c r="L101" s="10" t="e">
        <f>TRUNC(SUMPRODUCT(L99:L100,V99:V100),0)</f>
        <v>#REF!</v>
      </c>
      <c r="M101" s="6" t="s">
        <v>31</v>
      </c>
      <c r="N101" s="10">
        <f>TRUNC(SUMPRODUCT(N99:N100,V99:V100),0)</f>
        <v>0</v>
      </c>
      <c r="O101" s="6" t="s">
        <v>31</v>
      </c>
      <c r="P101" s="10" t="e">
        <f>J101+L101+N101</f>
        <v>#REF!</v>
      </c>
      <c r="Q101" s="6"/>
      <c r="U101" t="s">
        <v>31</v>
      </c>
      <c r="V101">
        <v>1</v>
      </c>
    </row>
    <row r="102" spans="1:22" ht="12" x14ac:dyDescent="0.2">
      <c r="A102" s="11"/>
      <c r="B102" s="6"/>
      <c r="C102" s="6"/>
      <c r="D102" s="6"/>
      <c r="E102" s="6"/>
      <c r="F102" s="6"/>
      <c r="G102" s="6"/>
      <c r="H102" s="9">
        <v>0</v>
      </c>
      <c r="I102" s="6" t="s">
        <v>31</v>
      </c>
      <c r="J102" s="6" t="s">
        <v>31</v>
      </c>
      <c r="K102" s="6" t="s">
        <v>31</v>
      </c>
      <c r="L102" s="6" t="s">
        <v>31</v>
      </c>
      <c r="M102" s="6" t="s">
        <v>31</v>
      </c>
      <c r="N102" s="6" t="s">
        <v>31</v>
      </c>
      <c r="O102" s="6" t="s">
        <v>31</v>
      </c>
      <c r="P102" s="6" t="s">
        <v>31</v>
      </c>
      <c r="Q102" s="6"/>
      <c r="U102" t="s">
        <v>31</v>
      </c>
      <c r="V102">
        <v>1</v>
      </c>
    </row>
    <row r="103" spans="1:22" ht="12" x14ac:dyDescent="0.2">
      <c r="A103" s="11" t="s">
        <v>673</v>
      </c>
      <c r="B103" s="6"/>
      <c r="C103" s="6"/>
      <c r="D103" s="6"/>
      <c r="E103" s="6" t="s">
        <v>674</v>
      </c>
      <c r="F103" s="6"/>
      <c r="G103" s="6" t="s">
        <v>166</v>
      </c>
      <c r="H103" s="9">
        <v>0</v>
      </c>
      <c r="I103" s="6" t="s">
        <v>31</v>
      </c>
      <c r="J103" s="6" t="s">
        <v>31</v>
      </c>
      <c r="K103" s="6" t="s">
        <v>31</v>
      </c>
      <c r="L103" s="6" t="s">
        <v>31</v>
      </c>
      <c r="M103" s="6" t="s">
        <v>31</v>
      </c>
      <c r="N103" s="6" t="s">
        <v>31</v>
      </c>
      <c r="O103" s="6" t="s">
        <v>31</v>
      </c>
      <c r="P103" s="6" t="s">
        <v>31</v>
      </c>
      <c r="Q103" s="6"/>
      <c r="U103" t="s">
        <v>31</v>
      </c>
      <c r="V103">
        <v>1</v>
      </c>
    </row>
    <row r="104" spans="1:22" ht="12" x14ac:dyDescent="0.2">
      <c r="A104" s="11" t="s">
        <v>673</v>
      </c>
      <c r="B104" s="6" t="s">
        <v>936</v>
      </c>
      <c r="C104" s="6" t="s">
        <v>958</v>
      </c>
      <c r="D104" s="6"/>
      <c r="E104" s="6" t="s">
        <v>959</v>
      </c>
      <c r="F104" s="6" t="s">
        <v>939</v>
      </c>
      <c r="G104" s="6" t="s">
        <v>940</v>
      </c>
      <c r="H104" s="9">
        <v>0.21</v>
      </c>
      <c r="I104" s="9">
        <v>0</v>
      </c>
      <c r="J104" s="10">
        <f>TRUNC(H104*I104,1)</f>
        <v>0</v>
      </c>
      <c r="K104" s="9" t="e">
        <f>#REF!</f>
        <v>#REF!</v>
      </c>
      <c r="L104" s="10" t="e">
        <f>TRUNC(H104*K104,1)</f>
        <v>#REF!</v>
      </c>
      <c r="M104" s="9">
        <v>0</v>
      </c>
      <c r="N104" s="10">
        <f>TRUNC(H104*M104,1)</f>
        <v>0</v>
      </c>
      <c r="O104" s="9" t="e">
        <f>I104+K104+M104</f>
        <v>#REF!</v>
      </c>
      <c r="P104" s="10" t="e">
        <f>J104+L104+N104</f>
        <v>#REF!</v>
      </c>
      <c r="Q104" s="6"/>
      <c r="S104" t="s">
        <v>36</v>
      </c>
      <c r="T104" t="s">
        <v>36</v>
      </c>
      <c r="U104" t="s">
        <v>31</v>
      </c>
      <c r="V104">
        <v>1</v>
      </c>
    </row>
    <row r="105" spans="1:22" ht="12" x14ac:dyDescent="0.2">
      <c r="A105" s="11" t="s">
        <v>673</v>
      </c>
      <c r="B105" s="6" t="s">
        <v>936</v>
      </c>
      <c r="C105" s="6" t="s">
        <v>950</v>
      </c>
      <c r="D105" s="6"/>
      <c r="E105" s="6" t="s">
        <v>951</v>
      </c>
      <c r="F105" s="6" t="s">
        <v>939</v>
      </c>
      <c r="G105" s="6" t="s">
        <v>940</v>
      </c>
      <c r="H105" s="9">
        <v>0.19</v>
      </c>
      <c r="I105" s="9">
        <v>0</v>
      </c>
      <c r="J105" s="10">
        <f>TRUNC(H105*I105,1)</f>
        <v>0</v>
      </c>
      <c r="K105" s="9" t="e">
        <f>#REF!</f>
        <v>#REF!</v>
      </c>
      <c r="L105" s="10" t="e">
        <f>TRUNC(H105*K105,1)</f>
        <v>#REF!</v>
      </c>
      <c r="M105" s="9">
        <v>0</v>
      </c>
      <c r="N105" s="10">
        <f>TRUNC(H105*M105,1)</f>
        <v>0</v>
      </c>
      <c r="O105" s="9" t="e">
        <f>I105+K105+M105</f>
        <v>#REF!</v>
      </c>
      <c r="P105" s="10" t="e">
        <f>J105+L105+N105</f>
        <v>#REF!</v>
      </c>
      <c r="Q105" s="6"/>
      <c r="S105" t="s">
        <v>36</v>
      </c>
      <c r="T105" t="s">
        <v>36</v>
      </c>
      <c r="U105" t="s">
        <v>31</v>
      </c>
      <c r="V105">
        <v>1</v>
      </c>
    </row>
    <row r="106" spans="1:22" ht="12" x14ac:dyDescent="0.2">
      <c r="A106" s="11"/>
      <c r="B106" s="6"/>
      <c r="C106" s="6"/>
      <c r="D106" s="6"/>
      <c r="E106" s="6" t="s">
        <v>947</v>
      </c>
      <c r="F106" s="6"/>
      <c r="G106" s="6"/>
      <c r="H106" s="9">
        <v>0</v>
      </c>
      <c r="I106" s="6" t="s">
        <v>31</v>
      </c>
      <c r="J106" s="10">
        <f>TRUNC(SUMPRODUCT(J104:J105,V104:V105),0)</f>
        <v>0</v>
      </c>
      <c r="K106" s="6" t="s">
        <v>31</v>
      </c>
      <c r="L106" s="10" t="e">
        <f>TRUNC(SUMPRODUCT(L104:L105,V104:V105),0)</f>
        <v>#REF!</v>
      </c>
      <c r="M106" s="6" t="s">
        <v>31</v>
      </c>
      <c r="N106" s="10">
        <f>TRUNC(SUMPRODUCT(N104:N105,V104:V105),0)</f>
        <v>0</v>
      </c>
      <c r="O106" s="6" t="s">
        <v>31</v>
      </c>
      <c r="P106" s="10" t="e">
        <f>J106+L106+N106</f>
        <v>#REF!</v>
      </c>
      <c r="Q106" s="6"/>
      <c r="U106" t="s">
        <v>31</v>
      </c>
      <c r="V106">
        <v>1</v>
      </c>
    </row>
    <row r="107" spans="1:22" ht="12" x14ac:dyDescent="0.2">
      <c r="A107" s="11"/>
      <c r="B107" s="6"/>
      <c r="C107" s="6"/>
      <c r="D107" s="6"/>
      <c r="E107" s="6"/>
      <c r="F107" s="6"/>
      <c r="G107" s="6"/>
      <c r="H107" s="9">
        <v>0</v>
      </c>
      <c r="I107" s="6" t="s">
        <v>31</v>
      </c>
      <c r="J107" s="6" t="s">
        <v>31</v>
      </c>
      <c r="K107" s="6" t="s">
        <v>31</v>
      </c>
      <c r="L107" s="6" t="s">
        <v>31</v>
      </c>
      <c r="M107" s="6" t="s">
        <v>31</v>
      </c>
      <c r="N107" s="6" t="s">
        <v>31</v>
      </c>
      <c r="O107" s="6" t="s">
        <v>31</v>
      </c>
      <c r="P107" s="6" t="s">
        <v>31</v>
      </c>
      <c r="Q107" s="6"/>
      <c r="U107" t="s">
        <v>31</v>
      </c>
      <c r="V107">
        <v>1</v>
      </c>
    </row>
    <row r="108" spans="1:22" ht="12" x14ac:dyDescent="0.2">
      <c r="A108" s="11" t="s">
        <v>675</v>
      </c>
      <c r="B108" s="6"/>
      <c r="C108" s="6"/>
      <c r="D108" s="6"/>
      <c r="E108" s="6" t="s">
        <v>676</v>
      </c>
      <c r="F108" s="6" t="s">
        <v>677</v>
      </c>
      <c r="G108" s="6" t="s">
        <v>35</v>
      </c>
      <c r="H108" s="9">
        <v>0</v>
      </c>
      <c r="I108" s="6" t="s">
        <v>31</v>
      </c>
      <c r="J108" s="6" t="s">
        <v>31</v>
      </c>
      <c r="K108" s="6" t="s">
        <v>31</v>
      </c>
      <c r="L108" s="6" t="s">
        <v>31</v>
      </c>
      <c r="M108" s="6" t="s">
        <v>31</v>
      </c>
      <c r="N108" s="6" t="s">
        <v>31</v>
      </c>
      <c r="O108" s="6" t="s">
        <v>31</v>
      </c>
      <c r="P108" s="6" t="s">
        <v>31</v>
      </c>
      <c r="Q108" s="6"/>
      <c r="U108" t="s">
        <v>31</v>
      </c>
      <c r="V108">
        <v>1</v>
      </c>
    </row>
    <row r="109" spans="1:22" ht="12" x14ac:dyDescent="0.2">
      <c r="A109" s="11" t="s">
        <v>675</v>
      </c>
      <c r="B109" s="6" t="s">
        <v>936</v>
      </c>
      <c r="C109" s="6" t="s">
        <v>941</v>
      </c>
      <c r="D109" s="6"/>
      <c r="E109" s="6" t="s">
        <v>942</v>
      </c>
      <c r="F109" s="6" t="s">
        <v>939</v>
      </c>
      <c r="G109" s="6" t="s">
        <v>940</v>
      </c>
      <c r="H109" s="9">
        <v>6.9999999999999999E-4</v>
      </c>
      <c r="I109" s="9">
        <v>0</v>
      </c>
      <c r="J109" s="10">
        <f>TRUNC(H109*I109,1)</f>
        <v>0</v>
      </c>
      <c r="K109" s="9" t="e">
        <f>#REF!</f>
        <v>#REF!</v>
      </c>
      <c r="L109" s="10" t="e">
        <f>TRUNC(H109*K109,1)</f>
        <v>#REF!</v>
      </c>
      <c r="M109" s="9">
        <v>0</v>
      </c>
      <c r="N109" s="10">
        <f>TRUNC(H109*M109,1)</f>
        <v>0</v>
      </c>
      <c r="O109" s="9" t="e">
        <f t="shared" ref="O109:P112" si="13">I109+K109+M109</f>
        <v>#REF!</v>
      </c>
      <c r="P109" s="10" t="e">
        <f t="shared" si="13"/>
        <v>#REF!</v>
      </c>
      <c r="Q109" s="6"/>
      <c r="S109" t="s">
        <v>36</v>
      </c>
      <c r="T109" t="s">
        <v>36</v>
      </c>
      <c r="U109" t="s">
        <v>31</v>
      </c>
      <c r="V109">
        <v>1</v>
      </c>
    </row>
    <row r="110" spans="1:22" ht="12" x14ac:dyDescent="0.2">
      <c r="A110" s="11" t="s">
        <v>675</v>
      </c>
      <c r="B110" s="6" t="s">
        <v>936</v>
      </c>
      <c r="C110" s="6" t="s">
        <v>950</v>
      </c>
      <c r="D110" s="6"/>
      <c r="E110" s="6" t="s">
        <v>951</v>
      </c>
      <c r="F110" s="6" t="s">
        <v>939</v>
      </c>
      <c r="G110" s="6" t="s">
        <v>940</v>
      </c>
      <c r="H110" s="9">
        <v>4.0000000000000002E-4</v>
      </c>
      <c r="I110" s="9">
        <v>0</v>
      </c>
      <c r="J110" s="10">
        <f>TRUNC(H110*I110,1)</f>
        <v>0</v>
      </c>
      <c r="K110" s="9" t="e">
        <f>#REF!</f>
        <v>#REF!</v>
      </c>
      <c r="L110" s="10" t="e">
        <f>TRUNC(H110*K110,1)</f>
        <v>#REF!</v>
      </c>
      <c r="M110" s="9">
        <v>0</v>
      </c>
      <c r="N110" s="10">
        <f>TRUNC(H110*M110,1)</f>
        <v>0</v>
      </c>
      <c r="O110" s="9" t="e">
        <f t="shared" si="13"/>
        <v>#REF!</v>
      </c>
      <c r="P110" s="10" t="e">
        <f t="shared" si="13"/>
        <v>#REF!</v>
      </c>
      <c r="Q110" s="6"/>
      <c r="S110" t="s">
        <v>36</v>
      </c>
      <c r="T110" t="s">
        <v>36</v>
      </c>
      <c r="U110" t="s">
        <v>31</v>
      </c>
      <c r="V110">
        <v>1</v>
      </c>
    </row>
    <row r="111" spans="1:22" ht="12" x14ac:dyDescent="0.2">
      <c r="A111" s="11" t="s">
        <v>675</v>
      </c>
      <c r="B111" s="6" t="s">
        <v>943</v>
      </c>
      <c r="C111" s="6" t="s">
        <v>944</v>
      </c>
      <c r="D111" s="6"/>
      <c r="E111" s="6" t="s">
        <v>945</v>
      </c>
      <c r="F111" s="6" t="s">
        <v>960</v>
      </c>
      <c r="G111" s="6" t="s">
        <v>154</v>
      </c>
      <c r="H111" s="9">
        <v>1</v>
      </c>
      <c r="I111" s="9" t="e">
        <f>TRUNC((L109+L110)*4*0.01,1)</f>
        <v>#REF!</v>
      </c>
      <c r="J111" s="10" t="e">
        <f>TRUNC(H111*I111,1)</f>
        <v>#REF!</v>
      </c>
      <c r="K111" s="9">
        <v>0</v>
      </c>
      <c r="L111" s="10">
        <f>TRUNC(H111*K111,1)</f>
        <v>0</v>
      </c>
      <c r="M111" s="9">
        <v>0</v>
      </c>
      <c r="N111" s="10">
        <f>TRUNC(H111*M111,1)</f>
        <v>0</v>
      </c>
      <c r="O111" s="9" t="e">
        <f t="shared" si="13"/>
        <v>#REF!</v>
      </c>
      <c r="P111" s="10" t="e">
        <f t="shared" si="13"/>
        <v>#REF!</v>
      </c>
      <c r="Q111" s="6"/>
      <c r="S111" t="s">
        <v>36</v>
      </c>
      <c r="T111" t="s">
        <v>36</v>
      </c>
      <c r="U111">
        <v>4</v>
      </c>
      <c r="V111">
        <v>1</v>
      </c>
    </row>
    <row r="112" spans="1:22" ht="12" x14ac:dyDescent="0.2">
      <c r="A112" s="11" t="s">
        <v>675</v>
      </c>
      <c r="B112" s="6" t="s">
        <v>961</v>
      </c>
      <c r="C112" s="6" t="s">
        <v>962</v>
      </c>
      <c r="D112" s="6"/>
      <c r="E112" s="6" t="s">
        <v>963</v>
      </c>
      <c r="F112" s="6" t="s">
        <v>964</v>
      </c>
      <c r="G112" s="6" t="s">
        <v>965</v>
      </c>
      <c r="H112" s="9">
        <v>1E-3</v>
      </c>
      <c r="I112" s="9" t="e">
        <f>#REF!</f>
        <v>#REF!</v>
      </c>
      <c r="J112" s="10" t="e">
        <f>TRUNC(H112*I112,1)</f>
        <v>#REF!</v>
      </c>
      <c r="K112" s="9" t="e">
        <f>#REF!</f>
        <v>#REF!</v>
      </c>
      <c r="L112" s="10" t="e">
        <f>TRUNC(H112*K112,1)</f>
        <v>#REF!</v>
      </c>
      <c r="M112" s="9" t="e">
        <f>#REF!</f>
        <v>#REF!</v>
      </c>
      <c r="N112" s="10" t="e">
        <f>TRUNC(H112*M112,1)</f>
        <v>#REF!</v>
      </c>
      <c r="O112" s="9" t="e">
        <f t="shared" si="13"/>
        <v>#REF!</v>
      </c>
      <c r="P112" s="10" t="e">
        <f t="shared" si="13"/>
        <v>#REF!</v>
      </c>
      <c r="Q112" s="6"/>
      <c r="S112" t="s">
        <v>36</v>
      </c>
      <c r="T112" t="s">
        <v>36</v>
      </c>
      <c r="U112" t="s">
        <v>31</v>
      </c>
      <c r="V112">
        <v>1</v>
      </c>
    </row>
    <row r="113" spans="1:22" ht="12" x14ac:dyDescent="0.2">
      <c r="A113" s="11"/>
      <c r="B113" s="6"/>
      <c r="C113" s="6"/>
      <c r="D113" s="6"/>
      <c r="E113" s="6" t="s">
        <v>947</v>
      </c>
      <c r="F113" s="6"/>
      <c r="G113" s="6"/>
      <c r="H113" s="9">
        <v>0</v>
      </c>
      <c r="I113" s="6" t="s">
        <v>31</v>
      </c>
      <c r="J113" s="10" t="e">
        <f>TRUNC(SUMPRODUCT(J109:J112,V109:V112),0)</f>
        <v>#REF!</v>
      </c>
      <c r="K113" s="6" t="s">
        <v>31</v>
      </c>
      <c r="L113" s="10" t="e">
        <f>TRUNC(SUMPRODUCT(L109:L112,V109:V112),0)</f>
        <v>#REF!</v>
      </c>
      <c r="M113" s="6" t="s">
        <v>31</v>
      </c>
      <c r="N113" s="10" t="e">
        <f>TRUNC(SUMPRODUCT(N109:N112,V109:V112),0)</f>
        <v>#REF!</v>
      </c>
      <c r="O113" s="6" t="s">
        <v>31</v>
      </c>
      <c r="P113" s="10" t="e">
        <f>J113+L113+N113</f>
        <v>#REF!</v>
      </c>
      <c r="Q113" s="6"/>
      <c r="U113" t="s">
        <v>31</v>
      </c>
      <c r="V113">
        <v>1</v>
      </c>
    </row>
    <row r="114" spans="1:22" ht="12" x14ac:dyDescent="0.2">
      <c r="A114" s="11"/>
      <c r="B114" s="6"/>
      <c r="C114" s="6"/>
      <c r="D114" s="6"/>
      <c r="E114" s="6"/>
      <c r="F114" s="6"/>
      <c r="G114" s="6"/>
      <c r="H114" s="9">
        <v>0</v>
      </c>
      <c r="I114" s="6" t="s">
        <v>31</v>
      </c>
      <c r="J114" s="6" t="s">
        <v>31</v>
      </c>
      <c r="K114" s="6" t="s">
        <v>31</v>
      </c>
      <c r="L114" s="6" t="s">
        <v>31</v>
      </c>
      <c r="M114" s="6" t="s">
        <v>31</v>
      </c>
      <c r="N114" s="6" t="s">
        <v>31</v>
      </c>
      <c r="O114" s="6" t="s">
        <v>31</v>
      </c>
      <c r="P114" s="6" t="s">
        <v>31</v>
      </c>
      <c r="Q114" s="6"/>
      <c r="U114" t="s">
        <v>31</v>
      </c>
      <c r="V114">
        <v>1</v>
      </c>
    </row>
    <row r="115" spans="1:22" ht="12" x14ac:dyDescent="0.2">
      <c r="A115" s="11" t="s">
        <v>678</v>
      </c>
      <c r="B115" s="6"/>
      <c r="C115" s="6"/>
      <c r="D115" s="6"/>
      <c r="E115" s="6" t="s">
        <v>679</v>
      </c>
      <c r="F115" s="6" t="s">
        <v>680</v>
      </c>
      <c r="G115" s="6" t="s">
        <v>35</v>
      </c>
      <c r="H115" s="9">
        <v>0</v>
      </c>
      <c r="I115" s="6" t="s">
        <v>31</v>
      </c>
      <c r="J115" s="6" t="s">
        <v>31</v>
      </c>
      <c r="K115" s="6" t="s">
        <v>31</v>
      </c>
      <c r="L115" s="6" t="s">
        <v>31</v>
      </c>
      <c r="M115" s="6" t="s">
        <v>31</v>
      </c>
      <c r="N115" s="6" t="s">
        <v>31</v>
      </c>
      <c r="O115" s="6" t="s">
        <v>31</v>
      </c>
      <c r="P115" s="6" t="s">
        <v>31</v>
      </c>
      <c r="Q115" s="6"/>
      <c r="U115" t="s">
        <v>31</v>
      </c>
      <c r="V115">
        <v>1</v>
      </c>
    </row>
    <row r="116" spans="1:22" ht="12" x14ac:dyDescent="0.2">
      <c r="A116" s="11" t="s">
        <v>678</v>
      </c>
      <c r="B116" s="6" t="s">
        <v>936</v>
      </c>
      <c r="C116" s="6" t="s">
        <v>950</v>
      </c>
      <c r="D116" s="6"/>
      <c r="E116" s="6" t="s">
        <v>951</v>
      </c>
      <c r="F116" s="6" t="s">
        <v>939</v>
      </c>
      <c r="G116" s="6" t="s">
        <v>940</v>
      </c>
      <c r="H116" s="9">
        <v>1.06E-3</v>
      </c>
      <c r="I116" s="9">
        <v>0</v>
      </c>
      <c r="J116" s="10">
        <f>TRUNC(H116*I116,1)</f>
        <v>0</v>
      </c>
      <c r="K116" s="9" t="e">
        <f>#REF!</f>
        <v>#REF!</v>
      </c>
      <c r="L116" s="10" t="e">
        <f>TRUNC(H116*K116,1)</f>
        <v>#REF!</v>
      </c>
      <c r="M116" s="9">
        <v>0</v>
      </c>
      <c r="N116" s="10">
        <f>TRUNC(H116*M116,1)</f>
        <v>0</v>
      </c>
      <c r="O116" s="9" t="e">
        <f t="shared" ref="O116:P118" si="14">I116+K116+M116</f>
        <v>#REF!</v>
      </c>
      <c r="P116" s="10" t="e">
        <f t="shared" si="14"/>
        <v>#REF!</v>
      </c>
      <c r="Q116" s="6"/>
      <c r="S116" t="s">
        <v>36</v>
      </c>
      <c r="T116" t="s">
        <v>36</v>
      </c>
      <c r="U116" t="s">
        <v>31</v>
      </c>
      <c r="V116">
        <v>1</v>
      </c>
    </row>
    <row r="117" spans="1:22" ht="12" x14ac:dyDescent="0.2">
      <c r="A117" s="11" t="s">
        <v>678</v>
      </c>
      <c r="B117" s="6" t="s">
        <v>961</v>
      </c>
      <c r="C117" s="6" t="s">
        <v>966</v>
      </c>
      <c r="D117" s="6"/>
      <c r="E117" s="6" t="s">
        <v>963</v>
      </c>
      <c r="F117" s="6" t="s">
        <v>967</v>
      </c>
      <c r="G117" s="6" t="s">
        <v>965</v>
      </c>
      <c r="H117" s="9">
        <v>3.7599999999999999E-3</v>
      </c>
      <c r="I117" s="9" t="e">
        <f>#REF!</f>
        <v>#REF!</v>
      </c>
      <c r="J117" s="10" t="e">
        <f>TRUNC(H117*I117,1)</f>
        <v>#REF!</v>
      </c>
      <c r="K117" s="9" t="e">
        <f>#REF!</f>
        <v>#REF!</v>
      </c>
      <c r="L117" s="10" t="e">
        <f>TRUNC(H117*K117,1)</f>
        <v>#REF!</v>
      </c>
      <c r="M117" s="9" t="e">
        <f>#REF!</f>
        <v>#REF!</v>
      </c>
      <c r="N117" s="10" t="e">
        <f>TRUNC(H117*M117,1)</f>
        <v>#REF!</v>
      </c>
      <c r="O117" s="9" t="e">
        <f t="shared" si="14"/>
        <v>#REF!</v>
      </c>
      <c r="P117" s="10" t="e">
        <f t="shared" si="14"/>
        <v>#REF!</v>
      </c>
      <c r="Q117" s="6"/>
      <c r="S117" t="s">
        <v>36</v>
      </c>
      <c r="T117" t="s">
        <v>36</v>
      </c>
      <c r="U117" t="s">
        <v>31</v>
      </c>
      <c r="V117">
        <v>1</v>
      </c>
    </row>
    <row r="118" spans="1:22" ht="12" x14ac:dyDescent="0.2">
      <c r="A118" s="11" t="s">
        <v>678</v>
      </c>
      <c r="B118" s="6" t="s">
        <v>961</v>
      </c>
      <c r="C118" s="6" t="s">
        <v>968</v>
      </c>
      <c r="D118" s="6"/>
      <c r="E118" s="6" t="s">
        <v>969</v>
      </c>
      <c r="F118" s="6" t="s">
        <v>970</v>
      </c>
      <c r="G118" s="6" t="s">
        <v>965</v>
      </c>
      <c r="H118" s="9">
        <v>3.7599999999999999E-3</v>
      </c>
      <c r="I118" s="9" t="e">
        <f>#REF!</f>
        <v>#REF!</v>
      </c>
      <c r="J118" s="10" t="e">
        <f>TRUNC(H118*I118,1)</f>
        <v>#REF!</v>
      </c>
      <c r="K118" s="9" t="e">
        <f>#REF!</f>
        <v>#REF!</v>
      </c>
      <c r="L118" s="10" t="e">
        <f>TRUNC(H118*K118,1)</f>
        <v>#REF!</v>
      </c>
      <c r="M118" s="9" t="e">
        <f>#REF!</f>
        <v>#REF!</v>
      </c>
      <c r="N118" s="10" t="e">
        <f>TRUNC(H118*M118,1)</f>
        <v>#REF!</v>
      </c>
      <c r="O118" s="9" t="e">
        <f t="shared" si="14"/>
        <v>#REF!</v>
      </c>
      <c r="P118" s="10" t="e">
        <f t="shared" si="14"/>
        <v>#REF!</v>
      </c>
      <c r="Q118" s="6"/>
      <c r="S118" t="s">
        <v>36</v>
      </c>
      <c r="T118" t="s">
        <v>36</v>
      </c>
      <c r="U118" t="s">
        <v>31</v>
      </c>
      <c r="V118">
        <v>1</v>
      </c>
    </row>
    <row r="119" spans="1:22" ht="12" x14ac:dyDescent="0.2">
      <c r="A119" s="11"/>
      <c r="B119" s="6"/>
      <c r="C119" s="6"/>
      <c r="D119" s="6"/>
      <c r="E119" s="6" t="s">
        <v>947</v>
      </c>
      <c r="F119" s="6"/>
      <c r="G119" s="6"/>
      <c r="H119" s="9">
        <v>0</v>
      </c>
      <c r="I119" s="6" t="s">
        <v>31</v>
      </c>
      <c r="J119" s="10" t="e">
        <f>TRUNC(SUMPRODUCT(J116:J118,V116:V118),0)</f>
        <v>#REF!</v>
      </c>
      <c r="K119" s="6" t="s">
        <v>31</v>
      </c>
      <c r="L119" s="10" t="e">
        <f>TRUNC(SUMPRODUCT(L116:L118,V116:V118),0)</f>
        <v>#REF!</v>
      </c>
      <c r="M119" s="6" t="s">
        <v>31</v>
      </c>
      <c r="N119" s="10" t="e">
        <f>TRUNC(SUMPRODUCT(N116:N118,V116:V118),0)</f>
        <v>#REF!</v>
      </c>
      <c r="O119" s="6" t="s">
        <v>31</v>
      </c>
      <c r="P119" s="10" t="e">
        <f>J119+L119+N119</f>
        <v>#REF!</v>
      </c>
      <c r="Q119" s="6"/>
      <c r="U119" t="s">
        <v>31</v>
      </c>
      <c r="V119">
        <v>1</v>
      </c>
    </row>
    <row r="120" spans="1:22" ht="12" x14ac:dyDescent="0.2">
      <c r="A120" s="11"/>
      <c r="B120" s="6"/>
      <c r="C120" s="6"/>
      <c r="D120" s="6"/>
      <c r="E120" s="6"/>
      <c r="F120" s="6"/>
      <c r="G120" s="6"/>
      <c r="H120" s="9">
        <v>0</v>
      </c>
      <c r="I120" s="6" t="s">
        <v>31</v>
      </c>
      <c r="J120" s="6" t="s">
        <v>31</v>
      </c>
      <c r="K120" s="6" t="s">
        <v>31</v>
      </c>
      <c r="L120" s="6" t="s">
        <v>31</v>
      </c>
      <c r="M120" s="6" t="s">
        <v>31</v>
      </c>
      <c r="N120" s="6" t="s">
        <v>31</v>
      </c>
      <c r="O120" s="6" t="s">
        <v>31</v>
      </c>
      <c r="P120" s="6" t="s">
        <v>31</v>
      </c>
      <c r="Q120" s="6"/>
      <c r="U120" t="s">
        <v>31</v>
      </c>
      <c r="V120">
        <v>1</v>
      </c>
    </row>
    <row r="121" spans="1:22" ht="12" x14ac:dyDescent="0.2">
      <c r="A121" s="11" t="s">
        <v>681</v>
      </c>
      <c r="B121" s="6"/>
      <c r="C121" s="6"/>
      <c r="D121" s="6"/>
      <c r="E121" s="6" t="s">
        <v>682</v>
      </c>
      <c r="F121" s="6" t="s">
        <v>683</v>
      </c>
      <c r="G121" s="6" t="s">
        <v>35</v>
      </c>
      <c r="H121" s="9">
        <v>0</v>
      </c>
      <c r="I121" s="6" t="s">
        <v>31</v>
      </c>
      <c r="J121" s="6" t="s">
        <v>31</v>
      </c>
      <c r="K121" s="6" t="s">
        <v>31</v>
      </c>
      <c r="L121" s="6" t="s">
        <v>31</v>
      </c>
      <c r="M121" s="6" t="s">
        <v>31</v>
      </c>
      <c r="N121" s="6" t="s">
        <v>31</v>
      </c>
      <c r="O121" s="6" t="s">
        <v>31</v>
      </c>
      <c r="P121" s="6" t="s">
        <v>31</v>
      </c>
      <c r="Q121" s="6"/>
      <c r="U121" t="s">
        <v>31</v>
      </c>
      <c r="V121">
        <v>1</v>
      </c>
    </row>
    <row r="122" spans="1:22" ht="12" x14ac:dyDescent="0.2">
      <c r="A122" s="11" t="s">
        <v>681</v>
      </c>
      <c r="B122" s="6" t="s">
        <v>936</v>
      </c>
      <c r="C122" s="6" t="s">
        <v>971</v>
      </c>
      <c r="D122" s="6"/>
      <c r="E122" s="6" t="s">
        <v>972</v>
      </c>
      <c r="F122" s="6" t="s">
        <v>939</v>
      </c>
      <c r="G122" s="6" t="s">
        <v>940</v>
      </c>
      <c r="H122" s="9">
        <v>2.8E-3</v>
      </c>
      <c r="I122" s="9">
        <v>0</v>
      </c>
      <c r="J122" s="10">
        <f>TRUNC(H122*I122,1)</f>
        <v>0</v>
      </c>
      <c r="K122" s="9" t="e">
        <f>#REF!</f>
        <v>#REF!</v>
      </c>
      <c r="L122" s="10" t="e">
        <f>TRUNC(H122*K122,1)</f>
        <v>#REF!</v>
      </c>
      <c r="M122" s="9">
        <v>0</v>
      </c>
      <c r="N122" s="10">
        <f>TRUNC(H122*M122,1)</f>
        <v>0</v>
      </c>
      <c r="O122" s="9" t="e">
        <f t="shared" ref="O122:P126" si="15">I122+K122+M122</f>
        <v>#REF!</v>
      </c>
      <c r="P122" s="10" t="e">
        <f t="shared" si="15"/>
        <v>#REF!</v>
      </c>
      <c r="Q122" s="6"/>
      <c r="S122" t="s">
        <v>36</v>
      </c>
      <c r="T122" t="s">
        <v>36</v>
      </c>
      <c r="U122" t="s">
        <v>31</v>
      </c>
      <c r="V122">
        <v>1</v>
      </c>
    </row>
    <row r="123" spans="1:22" ht="12" x14ac:dyDescent="0.2">
      <c r="A123" s="11" t="s">
        <v>681</v>
      </c>
      <c r="B123" s="6" t="s">
        <v>936</v>
      </c>
      <c r="C123" s="6" t="s">
        <v>950</v>
      </c>
      <c r="D123" s="6"/>
      <c r="E123" s="6" t="s">
        <v>951</v>
      </c>
      <c r="F123" s="6" t="s">
        <v>939</v>
      </c>
      <c r="G123" s="6" t="s">
        <v>940</v>
      </c>
      <c r="H123" s="9">
        <v>6.6E-4</v>
      </c>
      <c r="I123" s="9">
        <v>0</v>
      </c>
      <c r="J123" s="10">
        <f>TRUNC(H123*I123,1)</f>
        <v>0</v>
      </c>
      <c r="K123" s="9" t="e">
        <f>#REF!</f>
        <v>#REF!</v>
      </c>
      <c r="L123" s="10" t="e">
        <f>TRUNC(H123*K123,1)</f>
        <v>#REF!</v>
      </c>
      <c r="M123" s="9">
        <v>0</v>
      </c>
      <c r="N123" s="10">
        <f>TRUNC(H123*M123,1)</f>
        <v>0</v>
      </c>
      <c r="O123" s="9" t="e">
        <f t="shared" si="15"/>
        <v>#REF!</v>
      </c>
      <c r="P123" s="10" t="e">
        <f t="shared" si="15"/>
        <v>#REF!</v>
      </c>
      <c r="Q123" s="6"/>
      <c r="S123" t="s">
        <v>36</v>
      </c>
      <c r="T123" t="s">
        <v>36</v>
      </c>
      <c r="U123" t="s">
        <v>31</v>
      </c>
      <c r="V123">
        <v>1</v>
      </c>
    </row>
    <row r="124" spans="1:22" ht="12" x14ac:dyDescent="0.2">
      <c r="A124" s="11" t="s">
        <v>681</v>
      </c>
      <c r="B124" s="6" t="s">
        <v>943</v>
      </c>
      <c r="C124" s="6" t="s">
        <v>944</v>
      </c>
      <c r="D124" s="6"/>
      <c r="E124" s="6" t="s">
        <v>945</v>
      </c>
      <c r="F124" s="6" t="s">
        <v>973</v>
      </c>
      <c r="G124" s="6" t="s">
        <v>154</v>
      </c>
      <c r="H124" s="9">
        <v>1</v>
      </c>
      <c r="I124" s="9" t="e">
        <f>TRUNC((L122+L123)*10*0.01,1)</f>
        <v>#REF!</v>
      </c>
      <c r="J124" s="10" t="e">
        <f>TRUNC(H124*I124,1)</f>
        <v>#REF!</v>
      </c>
      <c r="K124" s="9">
        <v>0</v>
      </c>
      <c r="L124" s="10">
        <f>TRUNC(H124*K124,1)</f>
        <v>0</v>
      </c>
      <c r="M124" s="9">
        <v>0</v>
      </c>
      <c r="N124" s="10">
        <f>TRUNC(H124*M124,1)</f>
        <v>0</v>
      </c>
      <c r="O124" s="9" t="e">
        <f t="shared" si="15"/>
        <v>#REF!</v>
      </c>
      <c r="P124" s="10" t="e">
        <f t="shared" si="15"/>
        <v>#REF!</v>
      </c>
      <c r="Q124" s="6"/>
      <c r="S124" t="s">
        <v>36</v>
      </c>
      <c r="T124" t="s">
        <v>36</v>
      </c>
      <c r="U124">
        <v>10</v>
      </c>
      <c r="V124">
        <v>1</v>
      </c>
    </row>
    <row r="125" spans="1:22" ht="12" x14ac:dyDescent="0.2">
      <c r="A125" s="11" t="s">
        <v>681</v>
      </c>
      <c r="B125" s="6" t="s">
        <v>961</v>
      </c>
      <c r="C125" s="6" t="s">
        <v>966</v>
      </c>
      <c r="D125" s="6"/>
      <c r="E125" s="6" t="s">
        <v>963</v>
      </c>
      <c r="F125" s="6" t="s">
        <v>967</v>
      </c>
      <c r="G125" s="6" t="s">
        <v>965</v>
      </c>
      <c r="H125" s="9">
        <v>3.5400000000000002E-3</v>
      </c>
      <c r="I125" s="9" t="e">
        <f>#REF!</f>
        <v>#REF!</v>
      </c>
      <c r="J125" s="10" t="e">
        <f>TRUNC(H125*I125,1)</f>
        <v>#REF!</v>
      </c>
      <c r="K125" s="9" t="e">
        <f>#REF!</f>
        <v>#REF!</v>
      </c>
      <c r="L125" s="10" t="e">
        <f>TRUNC(H125*K125,1)</f>
        <v>#REF!</v>
      </c>
      <c r="M125" s="9" t="e">
        <f>#REF!</f>
        <v>#REF!</v>
      </c>
      <c r="N125" s="10" t="e">
        <f>TRUNC(H125*M125,1)</f>
        <v>#REF!</v>
      </c>
      <c r="O125" s="9" t="e">
        <f t="shared" si="15"/>
        <v>#REF!</v>
      </c>
      <c r="P125" s="10" t="e">
        <f t="shared" si="15"/>
        <v>#REF!</v>
      </c>
      <c r="Q125" s="6"/>
      <c r="S125" t="s">
        <v>36</v>
      </c>
      <c r="T125" t="s">
        <v>36</v>
      </c>
      <c r="U125" t="s">
        <v>31</v>
      </c>
      <c r="V125">
        <v>1</v>
      </c>
    </row>
    <row r="126" spans="1:22" ht="12" x14ac:dyDescent="0.2">
      <c r="A126" s="11" t="s">
        <v>681</v>
      </c>
      <c r="B126" s="6" t="s">
        <v>961</v>
      </c>
      <c r="C126" s="6" t="s">
        <v>968</v>
      </c>
      <c r="D126" s="6"/>
      <c r="E126" s="6" t="s">
        <v>969</v>
      </c>
      <c r="F126" s="6" t="s">
        <v>970</v>
      </c>
      <c r="G126" s="6" t="s">
        <v>965</v>
      </c>
      <c r="H126" s="9">
        <v>3.5400000000000002E-3</v>
      </c>
      <c r="I126" s="9" t="e">
        <f>#REF!</f>
        <v>#REF!</v>
      </c>
      <c r="J126" s="10" t="e">
        <f>TRUNC(H126*I126,1)</f>
        <v>#REF!</v>
      </c>
      <c r="K126" s="9" t="e">
        <f>#REF!</f>
        <v>#REF!</v>
      </c>
      <c r="L126" s="10" t="e">
        <f>TRUNC(H126*K126,1)</f>
        <v>#REF!</v>
      </c>
      <c r="M126" s="9" t="e">
        <f>#REF!</f>
        <v>#REF!</v>
      </c>
      <c r="N126" s="10" t="e">
        <f>TRUNC(H126*M126,1)</f>
        <v>#REF!</v>
      </c>
      <c r="O126" s="9" t="e">
        <f t="shared" si="15"/>
        <v>#REF!</v>
      </c>
      <c r="P126" s="10" t="e">
        <f t="shared" si="15"/>
        <v>#REF!</v>
      </c>
      <c r="Q126" s="6"/>
      <c r="S126" t="s">
        <v>36</v>
      </c>
      <c r="T126" t="s">
        <v>36</v>
      </c>
      <c r="U126" t="s">
        <v>31</v>
      </c>
      <c r="V126">
        <v>1</v>
      </c>
    </row>
    <row r="127" spans="1:22" ht="12" x14ac:dyDescent="0.2">
      <c r="A127" s="11"/>
      <c r="B127" s="6"/>
      <c r="C127" s="6"/>
      <c r="D127" s="6"/>
      <c r="E127" s="6" t="s">
        <v>947</v>
      </c>
      <c r="F127" s="6"/>
      <c r="G127" s="6"/>
      <c r="H127" s="9">
        <v>0</v>
      </c>
      <c r="I127" s="6" t="s">
        <v>31</v>
      </c>
      <c r="J127" s="10" t="e">
        <f>TRUNC(SUMPRODUCT(J122:J126,V122:V126),0)</f>
        <v>#REF!</v>
      </c>
      <c r="K127" s="6" t="s">
        <v>31</v>
      </c>
      <c r="L127" s="10" t="e">
        <f>TRUNC(SUMPRODUCT(L122:L126,V122:V126),0)</f>
        <v>#REF!</v>
      </c>
      <c r="M127" s="6" t="s">
        <v>31</v>
      </c>
      <c r="N127" s="10" t="e">
        <f>TRUNC(SUMPRODUCT(N122:N126,V122:V126),0)</f>
        <v>#REF!</v>
      </c>
      <c r="O127" s="6" t="s">
        <v>31</v>
      </c>
      <c r="P127" s="10" t="e">
        <f>J127+L127+N127</f>
        <v>#REF!</v>
      </c>
      <c r="Q127" s="6"/>
      <c r="U127" t="s">
        <v>31</v>
      </c>
      <c r="V127">
        <v>1</v>
      </c>
    </row>
    <row r="128" spans="1:22" ht="12" x14ac:dyDescent="0.2">
      <c r="A128" s="11"/>
      <c r="B128" s="6"/>
      <c r="C128" s="6"/>
      <c r="D128" s="6"/>
      <c r="E128" s="6"/>
      <c r="F128" s="6"/>
      <c r="G128" s="6"/>
      <c r="H128" s="9">
        <v>0</v>
      </c>
      <c r="I128" s="6" t="s">
        <v>31</v>
      </c>
      <c r="J128" s="6" t="s">
        <v>31</v>
      </c>
      <c r="K128" s="6" t="s">
        <v>31</v>
      </c>
      <c r="L128" s="6" t="s">
        <v>31</v>
      </c>
      <c r="M128" s="6" t="s">
        <v>31</v>
      </c>
      <c r="N128" s="6" t="s">
        <v>31</v>
      </c>
      <c r="O128" s="6" t="s">
        <v>31</v>
      </c>
      <c r="P128" s="6" t="s">
        <v>31</v>
      </c>
      <c r="Q128" s="6"/>
      <c r="U128" t="s">
        <v>31</v>
      </c>
      <c r="V128">
        <v>1</v>
      </c>
    </row>
    <row r="129" spans="1:22" ht="12" x14ac:dyDescent="0.2">
      <c r="A129" s="11" t="s">
        <v>684</v>
      </c>
      <c r="B129" s="6"/>
      <c r="C129" s="6"/>
      <c r="D129" s="6"/>
      <c r="E129" s="6" t="s">
        <v>685</v>
      </c>
      <c r="F129" s="6" t="s">
        <v>686</v>
      </c>
      <c r="G129" s="6" t="s">
        <v>48</v>
      </c>
      <c r="H129" s="9">
        <v>0</v>
      </c>
      <c r="I129" s="6" t="s">
        <v>31</v>
      </c>
      <c r="J129" s="6" t="s">
        <v>31</v>
      </c>
      <c r="K129" s="6" t="s">
        <v>31</v>
      </c>
      <c r="L129" s="6" t="s">
        <v>31</v>
      </c>
      <c r="M129" s="6" t="s">
        <v>31</v>
      </c>
      <c r="N129" s="6" t="s">
        <v>31</v>
      </c>
      <c r="O129" s="6" t="s">
        <v>31</v>
      </c>
      <c r="P129" s="6" t="s">
        <v>31</v>
      </c>
      <c r="Q129" s="6"/>
      <c r="U129" t="s">
        <v>31</v>
      </c>
      <c r="V129">
        <v>1</v>
      </c>
    </row>
    <row r="130" spans="1:22" ht="12" x14ac:dyDescent="0.2">
      <c r="A130" s="11" t="s">
        <v>684</v>
      </c>
      <c r="B130" s="6" t="s">
        <v>936</v>
      </c>
      <c r="C130" s="6" t="s">
        <v>950</v>
      </c>
      <c r="D130" s="6"/>
      <c r="E130" s="6" t="s">
        <v>951</v>
      </c>
      <c r="F130" s="6" t="s">
        <v>939</v>
      </c>
      <c r="G130" s="6" t="s">
        <v>940</v>
      </c>
      <c r="H130" s="9">
        <v>0.2</v>
      </c>
      <c r="I130" s="9">
        <v>0</v>
      </c>
      <c r="J130" s="10">
        <f>TRUNC(H130*I130,1)</f>
        <v>0</v>
      </c>
      <c r="K130" s="9" t="e">
        <f>#REF!</f>
        <v>#REF!</v>
      </c>
      <c r="L130" s="10" t="e">
        <f>TRUNC(H130*K130,1)</f>
        <v>#REF!</v>
      </c>
      <c r="M130" s="9">
        <v>0</v>
      </c>
      <c r="N130" s="10">
        <f>TRUNC(H130*M130,1)</f>
        <v>0</v>
      </c>
      <c r="O130" s="9" t="e">
        <f>I130+K130+M130</f>
        <v>#REF!</v>
      </c>
      <c r="P130" s="10" t="e">
        <f>J130+L130+N130</f>
        <v>#REF!</v>
      </c>
      <c r="Q130" s="6"/>
      <c r="S130" t="s">
        <v>36</v>
      </c>
      <c r="T130" t="s">
        <v>36</v>
      </c>
      <c r="U130" t="s">
        <v>31</v>
      </c>
      <c r="V130">
        <v>1</v>
      </c>
    </row>
    <row r="131" spans="1:22" ht="12" x14ac:dyDescent="0.2">
      <c r="A131" s="11"/>
      <c r="B131" s="6"/>
      <c r="C131" s="6"/>
      <c r="D131" s="6"/>
      <c r="E131" s="6" t="s">
        <v>947</v>
      </c>
      <c r="F131" s="6"/>
      <c r="G131" s="6"/>
      <c r="H131" s="9">
        <v>0</v>
      </c>
      <c r="I131" s="6" t="s">
        <v>31</v>
      </c>
      <c r="J131" s="10">
        <f>TRUNC(J130*V130,0)</f>
        <v>0</v>
      </c>
      <c r="K131" s="6" t="s">
        <v>31</v>
      </c>
      <c r="L131" s="10" t="e">
        <f>TRUNC(L130*V130,0)</f>
        <v>#REF!</v>
      </c>
      <c r="M131" s="6" t="s">
        <v>31</v>
      </c>
      <c r="N131" s="10">
        <f>TRUNC(N130*V130,0)</f>
        <v>0</v>
      </c>
      <c r="O131" s="6" t="s">
        <v>31</v>
      </c>
      <c r="P131" s="10" t="e">
        <f>J131+L131+N131</f>
        <v>#REF!</v>
      </c>
      <c r="Q131" s="6"/>
      <c r="U131" t="s">
        <v>31</v>
      </c>
      <c r="V131">
        <v>1</v>
      </c>
    </row>
    <row r="132" spans="1:22" ht="12" x14ac:dyDescent="0.2">
      <c r="A132" s="11"/>
      <c r="B132" s="6"/>
      <c r="C132" s="6"/>
      <c r="D132" s="6"/>
      <c r="E132" s="6"/>
      <c r="F132" s="6"/>
      <c r="G132" s="6"/>
      <c r="H132" s="9">
        <v>0</v>
      </c>
      <c r="I132" s="6" t="s">
        <v>31</v>
      </c>
      <c r="J132" s="6" t="s">
        <v>31</v>
      </c>
      <c r="K132" s="6" t="s">
        <v>31</v>
      </c>
      <c r="L132" s="6" t="s">
        <v>31</v>
      </c>
      <c r="M132" s="6" t="s">
        <v>31</v>
      </c>
      <c r="N132" s="6" t="s">
        <v>31</v>
      </c>
      <c r="O132" s="6" t="s">
        <v>31</v>
      </c>
      <c r="P132" s="6" t="s">
        <v>31</v>
      </c>
      <c r="Q132" s="6"/>
      <c r="U132" t="s">
        <v>31</v>
      </c>
      <c r="V132">
        <v>1</v>
      </c>
    </row>
    <row r="133" spans="1:22" ht="12" x14ac:dyDescent="0.2">
      <c r="A133" s="11" t="s">
        <v>687</v>
      </c>
      <c r="B133" s="6"/>
      <c r="C133" s="6"/>
      <c r="D133" s="6"/>
      <c r="E133" s="6" t="s">
        <v>685</v>
      </c>
      <c r="F133" s="6" t="s">
        <v>688</v>
      </c>
      <c r="G133" s="6" t="s">
        <v>48</v>
      </c>
      <c r="H133" s="9">
        <v>0</v>
      </c>
      <c r="I133" s="6" t="s">
        <v>31</v>
      </c>
      <c r="J133" s="6" t="s">
        <v>31</v>
      </c>
      <c r="K133" s="6" t="s">
        <v>31</v>
      </c>
      <c r="L133" s="6" t="s">
        <v>31</v>
      </c>
      <c r="M133" s="6" t="s">
        <v>31</v>
      </c>
      <c r="N133" s="6" t="s">
        <v>31</v>
      </c>
      <c r="O133" s="6" t="s">
        <v>31</v>
      </c>
      <c r="P133" s="6" t="s">
        <v>31</v>
      </c>
      <c r="Q133" s="6"/>
      <c r="U133" t="s">
        <v>31</v>
      </c>
      <c r="V133">
        <v>1</v>
      </c>
    </row>
    <row r="134" spans="1:22" ht="12" x14ac:dyDescent="0.2">
      <c r="A134" s="11" t="s">
        <v>687</v>
      </c>
      <c r="B134" s="6" t="s">
        <v>936</v>
      </c>
      <c r="C134" s="6" t="s">
        <v>950</v>
      </c>
      <c r="D134" s="6"/>
      <c r="E134" s="6" t="s">
        <v>951</v>
      </c>
      <c r="F134" s="6" t="s">
        <v>939</v>
      </c>
      <c r="G134" s="6" t="s">
        <v>940</v>
      </c>
      <c r="H134" s="9">
        <v>0.26</v>
      </c>
      <c r="I134" s="9">
        <v>0</v>
      </c>
      <c r="J134" s="10">
        <f>TRUNC(H134*I134,1)</f>
        <v>0</v>
      </c>
      <c r="K134" s="9" t="e">
        <f>#REF!</f>
        <v>#REF!</v>
      </c>
      <c r="L134" s="10" t="e">
        <f>TRUNC(H134*K134,1)</f>
        <v>#REF!</v>
      </c>
      <c r="M134" s="9">
        <v>0</v>
      </c>
      <c r="N134" s="10">
        <f>TRUNC(H134*M134,1)</f>
        <v>0</v>
      </c>
      <c r="O134" s="9" t="e">
        <f>I134+K134+M134</f>
        <v>#REF!</v>
      </c>
      <c r="P134" s="10" t="e">
        <f>J134+L134+N134</f>
        <v>#REF!</v>
      </c>
      <c r="Q134" s="6"/>
      <c r="S134" t="s">
        <v>36</v>
      </c>
      <c r="T134" t="s">
        <v>36</v>
      </c>
      <c r="U134" t="s">
        <v>31</v>
      </c>
      <c r="V134">
        <v>1</v>
      </c>
    </row>
    <row r="135" spans="1:22" ht="12" x14ac:dyDescent="0.2">
      <c r="A135" s="11"/>
      <c r="B135" s="6"/>
      <c r="C135" s="6"/>
      <c r="D135" s="6"/>
      <c r="E135" s="6" t="s">
        <v>947</v>
      </c>
      <c r="F135" s="6"/>
      <c r="G135" s="6"/>
      <c r="H135" s="9">
        <v>0</v>
      </c>
      <c r="I135" s="6" t="s">
        <v>31</v>
      </c>
      <c r="J135" s="10">
        <f>TRUNC(J134*V134,0)</f>
        <v>0</v>
      </c>
      <c r="K135" s="6" t="s">
        <v>31</v>
      </c>
      <c r="L135" s="10" t="e">
        <f>TRUNC(L134*V134,0)</f>
        <v>#REF!</v>
      </c>
      <c r="M135" s="6" t="s">
        <v>31</v>
      </c>
      <c r="N135" s="10">
        <f>TRUNC(N134*V134,0)</f>
        <v>0</v>
      </c>
      <c r="O135" s="6" t="s">
        <v>31</v>
      </c>
      <c r="P135" s="10" t="e">
        <f>J135+L135+N135</f>
        <v>#REF!</v>
      </c>
      <c r="Q135" s="6"/>
      <c r="U135" t="s">
        <v>31</v>
      </c>
      <c r="V135">
        <v>1</v>
      </c>
    </row>
    <row r="136" spans="1:22" ht="12" x14ac:dyDescent="0.2">
      <c r="A136" s="11"/>
      <c r="B136" s="6"/>
      <c r="C136" s="6"/>
      <c r="D136" s="6"/>
      <c r="E136" s="6"/>
      <c r="F136" s="6"/>
      <c r="G136" s="6"/>
      <c r="H136" s="9">
        <v>0</v>
      </c>
      <c r="I136" s="6" t="s">
        <v>31</v>
      </c>
      <c r="J136" s="6" t="s">
        <v>31</v>
      </c>
      <c r="K136" s="6" t="s">
        <v>31</v>
      </c>
      <c r="L136" s="6" t="s">
        <v>31</v>
      </c>
      <c r="M136" s="6" t="s">
        <v>31</v>
      </c>
      <c r="N136" s="6" t="s">
        <v>31</v>
      </c>
      <c r="O136" s="6" t="s">
        <v>31</v>
      </c>
      <c r="P136" s="6" t="s">
        <v>31</v>
      </c>
      <c r="Q136" s="6"/>
      <c r="U136" t="s">
        <v>31</v>
      </c>
      <c r="V136">
        <v>1</v>
      </c>
    </row>
    <row r="137" spans="1:22" ht="12" x14ac:dyDescent="0.2">
      <c r="A137" s="11" t="s">
        <v>689</v>
      </c>
      <c r="B137" s="6"/>
      <c r="C137" s="6"/>
      <c r="D137" s="6"/>
      <c r="E137" s="6" t="s">
        <v>685</v>
      </c>
      <c r="F137" s="6" t="s">
        <v>690</v>
      </c>
      <c r="G137" s="6" t="s">
        <v>48</v>
      </c>
      <c r="H137" s="9">
        <v>0</v>
      </c>
      <c r="I137" s="6" t="s">
        <v>31</v>
      </c>
      <c r="J137" s="6" t="s">
        <v>31</v>
      </c>
      <c r="K137" s="6" t="s">
        <v>31</v>
      </c>
      <c r="L137" s="6" t="s">
        <v>31</v>
      </c>
      <c r="M137" s="6" t="s">
        <v>31</v>
      </c>
      <c r="N137" s="6" t="s">
        <v>31</v>
      </c>
      <c r="O137" s="6" t="s">
        <v>31</v>
      </c>
      <c r="P137" s="6" t="s">
        <v>31</v>
      </c>
      <c r="Q137" s="6"/>
      <c r="U137" t="s">
        <v>31</v>
      </c>
      <c r="V137">
        <v>1</v>
      </c>
    </row>
    <row r="138" spans="1:22" ht="12" x14ac:dyDescent="0.2">
      <c r="A138" s="11" t="s">
        <v>689</v>
      </c>
      <c r="B138" s="6" t="s">
        <v>936</v>
      </c>
      <c r="C138" s="6" t="s">
        <v>950</v>
      </c>
      <c r="D138" s="6"/>
      <c r="E138" s="6" t="s">
        <v>951</v>
      </c>
      <c r="F138" s="6" t="s">
        <v>939</v>
      </c>
      <c r="G138" s="6" t="s">
        <v>940</v>
      </c>
      <c r="H138" s="9">
        <v>0.32</v>
      </c>
      <c r="I138" s="9">
        <v>0</v>
      </c>
      <c r="J138" s="10">
        <f>TRUNC(H138*I138,1)</f>
        <v>0</v>
      </c>
      <c r="K138" s="9" t="e">
        <f>#REF!</f>
        <v>#REF!</v>
      </c>
      <c r="L138" s="10" t="e">
        <f>TRUNC(H138*K138,1)</f>
        <v>#REF!</v>
      </c>
      <c r="M138" s="9">
        <v>0</v>
      </c>
      <c r="N138" s="10">
        <f>TRUNC(H138*M138,1)</f>
        <v>0</v>
      </c>
      <c r="O138" s="9" t="e">
        <f>I138+K138+M138</f>
        <v>#REF!</v>
      </c>
      <c r="P138" s="10" t="e">
        <f>J138+L138+N138</f>
        <v>#REF!</v>
      </c>
      <c r="Q138" s="6"/>
      <c r="S138" t="s">
        <v>36</v>
      </c>
      <c r="T138" t="s">
        <v>36</v>
      </c>
      <c r="U138" t="s">
        <v>31</v>
      </c>
      <c r="V138">
        <v>1</v>
      </c>
    </row>
    <row r="139" spans="1:22" ht="12" x14ac:dyDescent="0.2">
      <c r="A139" s="11"/>
      <c r="B139" s="6"/>
      <c r="C139" s="6"/>
      <c r="D139" s="6"/>
      <c r="E139" s="6" t="s">
        <v>947</v>
      </c>
      <c r="F139" s="6"/>
      <c r="G139" s="6"/>
      <c r="H139" s="9">
        <v>0</v>
      </c>
      <c r="I139" s="6" t="s">
        <v>31</v>
      </c>
      <c r="J139" s="10">
        <f>TRUNC(J138*V138,0)</f>
        <v>0</v>
      </c>
      <c r="K139" s="6" t="s">
        <v>31</v>
      </c>
      <c r="L139" s="10" t="e">
        <f>TRUNC(L138*V138,0)</f>
        <v>#REF!</v>
      </c>
      <c r="M139" s="6" t="s">
        <v>31</v>
      </c>
      <c r="N139" s="10">
        <f>TRUNC(N138*V138,0)</f>
        <v>0</v>
      </c>
      <c r="O139" s="6" t="s">
        <v>31</v>
      </c>
      <c r="P139" s="10" t="e">
        <f>J139+L139+N139</f>
        <v>#REF!</v>
      </c>
      <c r="Q139" s="6"/>
      <c r="U139" t="s">
        <v>31</v>
      </c>
      <c r="V139">
        <v>1</v>
      </c>
    </row>
    <row r="140" spans="1:22" ht="12" x14ac:dyDescent="0.2">
      <c r="A140" s="11"/>
      <c r="B140" s="6"/>
      <c r="C140" s="6"/>
      <c r="D140" s="6"/>
      <c r="E140" s="6"/>
      <c r="F140" s="6"/>
      <c r="G140" s="6"/>
      <c r="H140" s="9">
        <v>0</v>
      </c>
      <c r="I140" s="6" t="s">
        <v>31</v>
      </c>
      <c r="J140" s="6" t="s">
        <v>31</v>
      </c>
      <c r="K140" s="6" t="s">
        <v>31</v>
      </c>
      <c r="L140" s="6" t="s">
        <v>31</v>
      </c>
      <c r="M140" s="6" t="s">
        <v>31</v>
      </c>
      <c r="N140" s="6" t="s">
        <v>31</v>
      </c>
      <c r="O140" s="6" t="s">
        <v>31</v>
      </c>
      <c r="P140" s="6" t="s">
        <v>31</v>
      </c>
      <c r="Q140" s="6"/>
      <c r="U140" t="s">
        <v>31</v>
      </c>
      <c r="V140">
        <v>1</v>
      </c>
    </row>
    <row r="141" spans="1:22" ht="12" x14ac:dyDescent="0.2">
      <c r="A141" s="11" t="s">
        <v>691</v>
      </c>
      <c r="B141" s="6"/>
      <c r="C141" s="6"/>
      <c r="D141" s="6"/>
      <c r="E141" s="6" t="s">
        <v>692</v>
      </c>
      <c r="F141" s="6" t="s">
        <v>693</v>
      </c>
      <c r="G141" s="6" t="s">
        <v>35</v>
      </c>
      <c r="H141" s="9">
        <v>0</v>
      </c>
      <c r="I141" s="6" t="s">
        <v>31</v>
      </c>
      <c r="J141" s="6" t="s">
        <v>31</v>
      </c>
      <c r="K141" s="6" t="s">
        <v>31</v>
      </c>
      <c r="L141" s="6" t="s">
        <v>31</v>
      </c>
      <c r="M141" s="6" t="s">
        <v>31</v>
      </c>
      <c r="N141" s="6" t="s">
        <v>31</v>
      </c>
      <c r="O141" s="6" t="s">
        <v>31</v>
      </c>
      <c r="P141" s="6" t="s">
        <v>31</v>
      </c>
      <c r="Q141" s="6"/>
      <c r="U141" t="s">
        <v>31</v>
      </c>
      <c r="V141">
        <v>1</v>
      </c>
    </row>
    <row r="142" spans="1:22" ht="12" x14ac:dyDescent="0.2">
      <c r="A142" s="11" t="s">
        <v>691</v>
      </c>
      <c r="B142" s="6" t="s">
        <v>936</v>
      </c>
      <c r="C142" s="6" t="s">
        <v>950</v>
      </c>
      <c r="D142" s="6"/>
      <c r="E142" s="6" t="s">
        <v>951</v>
      </c>
      <c r="F142" s="6" t="s">
        <v>939</v>
      </c>
      <c r="G142" s="6" t="s">
        <v>940</v>
      </c>
      <c r="H142" s="9">
        <v>5.0000000000000001E-3</v>
      </c>
      <c r="I142" s="9">
        <v>0</v>
      </c>
      <c r="J142" s="10">
        <f>TRUNC(H142*I142,1)</f>
        <v>0</v>
      </c>
      <c r="K142" s="9" t="e">
        <f>#REF!</f>
        <v>#REF!</v>
      </c>
      <c r="L142" s="10" t="e">
        <f>TRUNC(H142*K142,1)</f>
        <v>#REF!</v>
      </c>
      <c r="M142" s="9">
        <v>0</v>
      </c>
      <c r="N142" s="10">
        <f>TRUNC(H142*M142,1)</f>
        <v>0</v>
      </c>
      <c r="O142" s="9" t="e">
        <f>I142+K142+M142</f>
        <v>#REF!</v>
      </c>
      <c r="P142" s="10" t="e">
        <f>J142+L142+N142</f>
        <v>#REF!</v>
      </c>
      <c r="Q142" s="6"/>
      <c r="S142" t="s">
        <v>36</v>
      </c>
      <c r="T142" t="s">
        <v>36</v>
      </c>
      <c r="U142" t="s">
        <v>31</v>
      </c>
      <c r="V142">
        <v>1</v>
      </c>
    </row>
    <row r="143" spans="1:22" ht="12" x14ac:dyDescent="0.2">
      <c r="A143" s="11" t="s">
        <v>691</v>
      </c>
      <c r="B143" s="6" t="s">
        <v>961</v>
      </c>
      <c r="C143" s="6" t="s">
        <v>974</v>
      </c>
      <c r="D143" s="6"/>
      <c r="E143" s="6" t="s">
        <v>963</v>
      </c>
      <c r="F143" s="6" t="s">
        <v>975</v>
      </c>
      <c r="G143" s="6" t="s">
        <v>965</v>
      </c>
      <c r="H143" s="9">
        <v>1.4999999999999999E-2</v>
      </c>
      <c r="I143" s="9" t="e">
        <f>#REF!</f>
        <v>#REF!</v>
      </c>
      <c r="J143" s="10" t="e">
        <f>TRUNC(H143*I143,1)</f>
        <v>#REF!</v>
      </c>
      <c r="K143" s="9" t="e">
        <f>#REF!</f>
        <v>#REF!</v>
      </c>
      <c r="L143" s="10" t="e">
        <f>TRUNC(H143*K143,1)</f>
        <v>#REF!</v>
      </c>
      <c r="M143" s="9" t="e">
        <f>#REF!</f>
        <v>#REF!</v>
      </c>
      <c r="N143" s="10" t="e">
        <f>TRUNC(H143*M143,1)</f>
        <v>#REF!</v>
      </c>
      <c r="O143" s="9" t="e">
        <f>I143+K143+M143</f>
        <v>#REF!</v>
      </c>
      <c r="P143" s="10" t="e">
        <f>J143+L143+N143</f>
        <v>#REF!</v>
      </c>
      <c r="Q143" s="6"/>
      <c r="S143" t="s">
        <v>36</v>
      </c>
      <c r="T143" t="s">
        <v>36</v>
      </c>
      <c r="U143" t="s">
        <v>31</v>
      </c>
      <c r="V143">
        <v>1</v>
      </c>
    </row>
    <row r="144" spans="1:22" ht="12" x14ac:dyDescent="0.2">
      <c r="A144" s="11"/>
      <c r="B144" s="6"/>
      <c r="C144" s="6"/>
      <c r="D144" s="6"/>
      <c r="E144" s="6" t="s">
        <v>947</v>
      </c>
      <c r="F144" s="6"/>
      <c r="G144" s="6"/>
      <c r="H144" s="9">
        <v>0</v>
      </c>
      <c r="I144" s="6" t="s">
        <v>31</v>
      </c>
      <c r="J144" s="10" t="e">
        <f>TRUNC(SUMPRODUCT(J142:J143,V142:V143),0)</f>
        <v>#REF!</v>
      </c>
      <c r="K144" s="6" t="s">
        <v>31</v>
      </c>
      <c r="L144" s="10" t="e">
        <f>TRUNC(SUMPRODUCT(L142:L143,V142:V143),0)</f>
        <v>#REF!</v>
      </c>
      <c r="M144" s="6" t="s">
        <v>31</v>
      </c>
      <c r="N144" s="10" t="e">
        <f>TRUNC(SUMPRODUCT(N142:N143,V142:V143),0)</f>
        <v>#REF!</v>
      </c>
      <c r="O144" s="6" t="s">
        <v>31</v>
      </c>
      <c r="P144" s="10" t="e">
        <f>J144+L144+N144</f>
        <v>#REF!</v>
      </c>
      <c r="Q144" s="6"/>
      <c r="U144" t="s">
        <v>31</v>
      </c>
      <c r="V144">
        <v>1</v>
      </c>
    </row>
    <row r="145" spans="1:22" ht="12" x14ac:dyDescent="0.2">
      <c r="A145" s="11"/>
      <c r="B145" s="6"/>
      <c r="C145" s="6"/>
      <c r="D145" s="6"/>
      <c r="E145" s="6"/>
      <c r="F145" s="6"/>
      <c r="G145" s="6"/>
      <c r="H145" s="9">
        <v>0</v>
      </c>
      <c r="I145" s="6" t="s">
        <v>31</v>
      </c>
      <c r="J145" s="6" t="s">
        <v>31</v>
      </c>
      <c r="K145" s="6" t="s">
        <v>31</v>
      </c>
      <c r="L145" s="6" t="s">
        <v>31</v>
      </c>
      <c r="M145" s="6" t="s">
        <v>31</v>
      </c>
      <c r="N145" s="6" t="s">
        <v>31</v>
      </c>
      <c r="O145" s="6" t="s">
        <v>31</v>
      </c>
      <c r="P145" s="6" t="s">
        <v>31</v>
      </c>
      <c r="Q145" s="6"/>
      <c r="U145" t="s">
        <v>31</v>
      </c>
      <c r="V145">
        <v>1</v>
      </c>
    </row>
    <row r="146" spans="1:22" ht="12" x14ac:dyDescent="0.2">
      <c r="A146" s="11" t="s">
        <v>694</v>
      </c>
      <c r="B146" s="6"/>
      <c r="C146" s="6"/>
      <c r="D146" s="6"/>
      <c r="E146" s="6" t="s">
        <v>692</v>
      </c>
      <c r="F146" s="6" t="s">
        <v>695</v>
      </c>
      <c r="G146" s="6" t="s">
        <v>35</v>
      </c>
      <c r="H146" s="9">
        <v>0</v>
      </c>
      <c r="I146" s="6" t="s">
        <v>31</v>
      </c>
      <c r="J146" s="6" t="s">
        <v>31</v>
      </c>
      <c r="K146" s="6" t="s">
        <v>31</v>
      </c>
      <c r="L146" s="6" t="s">
        <v>31</v>
      </c>
      <c r="M146" s="6" t="s">
        <v>31</v>
      </c>
      <c r="N146" s="6" t="s">
        <v>31</v>
      </c>
      <c r="O146" s="6" t="s">
        <v>31</v>
      </c>
      <c r="P146" s="6" t="s">
        <v>31</v>
      </c>
      <c r="Q146" s="6"/>
      <c r="U146" t="s">
        <v>31</v>
      </c>
      <c r="V146">
        <v>1</v>
      </c>
    </row>
    <row r="147" spans="1:22" ht="12" x14ac:dyDescent="0.2">
      <c r="A147" s="11" t="s">
        <v>694</v>
      </c>
      <c r="B147" s="6" t="s">
        <v>936</v>
      </c>
      <c r="C147" s="6" t="s">
        <v>950</v>
      </c>
      <c r="D147" s="6"/>
      <c r="E147" s="6" t="s">
        <v>951</v>
      </c>
      <c r="F147" s="6" t="s">
        <v>939</v>
      </c>
      <c r="G147" s="6" t="s">
        <v>940</v>
      </c>
      <c r="H147" s="9">
        <v>8.9999999999999993E-3</v>
      </c>
      <c r="I147" s="9">
        <v>0</v>
      </c>
      <c r="J147" s="10">
        <f>TRUNC(H147*I147,1)</f>
        <v>0</v>
      </c>
      <c r="K147" s="9" t="e">
        <f>#REF!</f>
        <v>#REF!</v>
      </c>
      <c r="L147" s="10" t="e">
        <f>TRUNC(H147*K147,1)</f>
        <v>#REF!</v>
      </c>
      <c r="M147" s="9">
        <v>0</v>
      </c>
      <c r="N147" s="10">
        <f>TRUNC(H147*M147,1)</f>
        <v>0</v>
      </c>
      <c r="O147" s="9" t="e">
        <f>I147+K147+M147</f>
        <v>#REF!</v>
      </c>
      <c r="P147" s="10" t="e">
        <f>J147+L147+N147</f>
        <v>#REF!</v>
      </c>
      <c r="Q147" s="6"/>
      <c r="S147" t="s">
        <v>36</v>
      </c>
      <c r="T147" t="s">
        <v>36</v>
      </c>
      <c r="U147" t="s">
        <v>31</v>
      </c>
      <c r="V147">
        <v>1</v>
      </c>
    </row>
    <row r="148" spans="1:22" ht="12" x14ac:dyDescent="0.2">
      <c r="A148" s="11" t="s">
        <v>694</v>
      </c>
      <c r="B148" s="6" t="s">
        <v>961</v>
      </c>
      <c r="C148" s="6" t="s">
        <v>974</v>
      </c>
      <c r="D148" s="6"/>
      <c r="E148" s="6" t="s">
        <v>963</v>
      </c>
      <c r="F148" s="6" t="s">
        <v>975</v>
      </c>
      <c r="G148" s="6" t="s">
        <v>965</v>
      </c>
      <c r="H148" s="9">
        <v>2.1000000000000001E-2</v>
      </c>
      <c r="I148" s="9" t="e">
        <f>#REF!</f>
        <v>#REF!</v>
      </c>
      <c r="J148" s="10" t="e">
        <f>TRUNC(H148*I148,1)</f>
        <v>#REF!</v>
      </c>
      <c r="K148" s="9" t="e">
        <f>#REF!</f>
        <v>#REF!</v>
      </c>
      <c r="L148" s="10" t="e">
        <f>TRUNC(H148*K148,1)</f>
        <v>#REF!</v>
      </c>
      <c r="M148" s="9" t="e">
        <f>#REF!</f>
        <v>#REF!</v>
      </c>
      <c r="N148" s="10" t="e">
        <f>TRUNC(H148*M148,1)</f>
        <v>#REF!</v>
      </c>
      <c r="O148" s="9" t="e">
        <f>I148+K148+M148</f>
        <v>#REF!</v>
      </c>
      <c r="P148" s="10" t="e">
        <f>J148+L148+N148</f>
        <v>#REF!</v>
      </c>
      <c r="Q148" s="6"/>
      <c r="S148" t="s">
        <v>36</v>
      </c>
      <c r="T148" t="s">
        <v>36</v>
      </c>
      <c r="U148" t="s">
        <v>31</v>
      </c>
      <c r="V148">
        <v>1</v>
      </c>
    </row>
    <row r="149" spans="1:22" ht="12" x14ac:dyDescent="0.2">
      <c r="A149" s="11"/>
      <c r="B149" s="6"/>
      <c r="C149" s="6"/>
      <c r="D149" s="6"/>
      <c r="E149" s="6" t="s">
        <v>947</v>
      </c>
      <c r="F149" s="6"/>
      <c r="G149" s="6"/>
      <c r="H149" s="9">
        <v>0</v>
      </c>
      <c r="I149" s="6" t="s">
        <v>31</v>
      </c>
      <c r="J149" s="10" t="e">
        <f>TRUNC(SUMPRODUCT(J147:J148,V147:V148),0)</f>
        <v>#REF!</v>
      </c>
      <c r="K149" s="6" t="s">
        <v>31</v>
      </c>
      <c r="L149" s="10" t="e">
        <f>TRUNC(SUMPRODUCT(L147:L148,V147:V148),0)</f>
        <v>#REF!</v>
      </c>
      <c r="M149" s="6" t="s">
        <v>31</v>
      </c>
      <c r="N149" s="10" t="e">
        <f>TRUNC(SUMPRODUCT(N147:N148,V147:V148),0)</f>
        <v>#REF!</v>
      </c>
      <c r="O149" s="6" t="s">
        <v>31</v>
      </c>
      <c r="P149" s="10" t="e">
        <f>J149+L149+N149</f>
        <v>#REF!</v>
      </c>
      <c r="Q149" s="6"/>
      <c r="U149" t="s">
        <v>31</v>
      </c>
      <c r="V149">
        <v>1</v>
      </c>
    </row>
    <row r="150" spans="1:22" ht="12" x14ac:dyDescent="0.2">
      <c r="A150" s="11"/>
      <c r="B150" s="6"/>
      <c r="C150" s="6"/>
      <c r="D150" s="6"/>
      <c r="E150" s="6"/>
      <c r="F150" s="6"/>
      <c r="G150" s="6"/>
      <c r="H150" s="9">
        <v>0</v>
      </c>
      <c r="I150" s="6" t="s">
        <v>31</v>
      </c>
      <c r="J150" s="6" t="s">
        <v>31</v>
      </c>
      <c r="K150" s="6" t="s">
        <v>31</v>
      </c>
      <c r="L150" s="6" t="s">
        <v>31</v>
      </c>
      <c r="M150" s="6" t="s">
        <v>31</v>
      </c>
      <c r="N150" s="6" t="s">
        <v>31</v>
      </c>
      <c r="O150" s="6" t="s">
        <v>31</v>
      </c>
      <c r="P150" s="6" t="s">
        <v>31</v>
      </c>
      <c r="Q150" s="6"/>
      <c r="U150" t="s">
        <v>31</v>
      </c>
      <c r="V150">
        <v>1</v>
      </c>
    </row>
    <row r="151" spans="1:22" ht="12" x14ac:dyDescent="0.2">
      <c r="A151" s="11" t="s">
        <v>696</v>
      </c>
      <c r="B151" s="6"/>
      <c r="C151" s="6"/>
      <c r="D151" s="6"/>
      <c r="E151" s="6" t="s">
        <v>692</v>
      </c>
      <c r="F151" s="6" t="s">
        <v>697</v>
      </c>
      <c r="G151" s="6" t="s">
        <v>35</v>
      </c>
      <c r="H151" s="9">
        <v>0</v>
      </c>
      <c r="I151" s="6" t="s">
        <v>31</v>
      </c>
      <c r="J151" s="6" t="s">
        <v>31</v>
      </c>
      <c r="K151" s="6" t="s">
        <v>31</v>
      </c>
      <c r="L151" s="6" t="s">
        <v>31</v>
      </c>
      <c r="M151" s="6" t="s">
        <v>31</v>
      </c>
      <c r="N151" s="6" t="s">
        <v>31</v>
      </c>
      <c r="O151" s="6" t="s">
        <v>31</v>
      </c>
      <c r="P151" s="6" t="s">
        <v>31</v>
      </c>
      <c r="Q151" s="6"/>
      <c r="U151" t="s">
        <v>31</v>
      </c>
      <c r="V151">
        <v>1</v>
      </c>
    </row>
    <row r="152" spans="1:22" ht="12" x14ac:dyDescent="0.2">
      <c r="A152" s="11" t="s">
        <v>696</v>
      </c>
      <c r="B152" s="6" t="s">
        <v>936</v>
      </c>
      <c r="C152" s="6" t="s">
        <v>950</v>
      </c>
      <c r="D152" s="6"/>
      <c r="E152" s="6" t="s">
        <v>951</v>
      </c>
      <c r="F152" s="6" t="s">
        <v>939</v>
      </c>
      <c r="G152" s="6" t="s">
        <v>940</v>
      </c>
      <c r="H152" s="9">
        <v>0.01</v>
      </c>
      <c r="I152" s="9">
        <v>0</v>
      </c>
      <c r="J152" s="10">
        <f>TRUNC(H152*I152,1)</f>
        <v>0</v>
      </c>
      <c r="K152" s="9" t="e">
        <f>#REF!</f>
        <v>#REF!</v>
      </c>
      <c r="L152" s="10" t="e">
        <f>TRUNC(H152*K152,1)</f>
        <v>#REF!</v>
      </c>
      <c r="M152" s="9">
        <v>0</v>
      </c>
      <c r="N152" s="10">
        <f>TRUNC(H152*M152,1)</f>
        <v>0</v>
      </c>
      <c r="O152" s="9" t="e">
        <f>I152+K152+M152</f>
        <v>#REF!</v>
      </c>
      <c r="P152" s="10" t="e">
        <f>J152+L152+N152</f>
        <v>#REF!</v>
      </c>
      <c r="Q152" s="6"/>
      <c r="S152" t="s">
        <v>36</v>
      </c>
      <c r="T152" t="s">
        <v>36</v>
      </c>
      <c r="U152" t="s">
        <v>31</v>
      </c>
      <c r="V152">
        <v>1</v>
      </c>
    </row>
    <row r="153" spans="1:22" ht="12" x14ac:dyDescent="0.2">
      <c r="A153" s="11" t="s">
        <v>696</v>
      </c>
      <c r="B153" s="6" t="s">
        <v>961</v>
      </c>
      <c r="C153" s="6" t="s">
        <v>974</v>
      </c>
      <c r="D153" s="6"/>
      <c r="E153" s="6" t="s">
        <v>963</v>
      </c>
      <c r="F153" s="6" t="s">
        <v>975</v>
      </c>
      <c r="G153" s="6" t="s">
        <v>965</v>
      </c>
      <c r="H153" s="9">
        <v>2.4E-2</v>
      </c>
      <c r="I153" s="9" t="e">
        <f>#REF!</f>
        <v>#REF!</v>
      </c>
      <c r="J153" s="10" t="e">
        <f>TRUNC(H153*I153,1)</f>
        <v>#REF!</v>
      </c>
      <c r="K153" s="9" t="e">
        <f>#REF!</f>
        <v>#REF!</v>
      </c>
      <c r="L153" s="10" t="e">
        <f>TRUNC(H153*K153,1)</f>
        <v>#REF!</v>
      </c>
      <c r="M153" s="9" t="e">
        <f>#REF!</f>
        <v>#REF!</v>
      </c>
      <c r="N153" s="10" t="e">
        <f>TRUNC(H153*M153,1)</f>
        <v>#REF!</v>
      </c>
      <c r="O153" s="9" t="e">
        <f>I153+K153+M153</f>
        <v>#REF!</v>
      </c>
      <c r="P153" s="10" t="e">
        <f>J153+L153+N153</f>
        <v>#REF!</v>
      </c>
      <c r="Q153" s="6"/>
      <c r="S153" t="s">
        <v>36</v>
      </c>
      <c r="T153" t="s">
        <v>36</v>
      </c>
      <c r="U153" t="s">
        <v>31</v>
      </c>
      <c r="V153">
        <v>1</v>
      </c>
    </row>
    <row r="154" spans="1:22" ht="12" x14ac:dyDescent="0.2">
      <c r="A154" s="11"/>
      <c r="B154" s="6"/>
      <c r="C154" s="6"/>
      <c r="D154" s="6"/>
      <c r="E154" s="6" t="s">
        <v>947</v>
      </c>
      <c r="F154" s="6"/>
      <c r="G154" s="6"/>
      <c r="H154" s="9">
        <v>0</v>
      </c>
      <c r="I154" s="6" t="s">
        <v>31</v>
      </c>
      <c r="J154" s="10" t="e">
        <f>TRUNC(SUMPRODUCT(J152:J153,V152:V153),0)</f>
        <v>#REF!</v>
      </c>
      <c r="K154" s="6" t="s">
        <v>31</v>
      </c>
      <c r="L154" s="10" t="e">
        <f>TRUNC(SUMPRODUCT(L152:L153,V152:V153),0)</f>
        <v>#REF!</v>
      </c>
      <c r="M154" s="6" t="s">
        <v>31</v>
      </c>
      <c r="N154" s="10" t="e">
        <f>TRUNC(SUMPRODUCT(N152:N153,V152:V153),0)</f>
        <v>#REF!</v>
      </c>
      <c r="O154" s="6" t="s">
        <v>31</v>
      </c>
      <c r="P154" s="10" t="e">
        <f>J154+L154+N154</f>
        <v>#REF!</v>
      </c>
      <c r="Q154" s="6"/>
      <c r="U154" t="s">
        <v>31</v>
      </c>
      <c r="V154">
        <v>1</v>
      </c>
    </row>
    <row r="155" spans="1:22" ht="12" x14ac:dyDescent="0.2">
      <c r="A155" s="11"/>
      <c r="B155" s="6"/>
      <c r="C155" s="6"/>
      <c r="D155" s="6"/>
      <c r="E155" s="6"/>
      <c r="F155" s="6"/>
      <c r="G155" s="6"/>
      <c r="H155" s="9">
        <v>0</v>
      </c>
      <c r="I155" s="6" t="s">
        <v>31</v>
      </c>
      <c r="J155" s="6" t="s">
        <v>31</v>
      </c>
      <c r="K155" s="6" t="s">
        <v>31</v>
      </c>
      <c r="L155" s="6" t="s">
        <v>31</v>
      </c>
      <c r="M155" s="6" t="s">
        <v>31</v>
      </c>
      <c r="N155" s="6" t="s">
        <v>31</v>
      </c>
      <c r="O155" s="6" t="s">
        <v>31</v>
      </c>
      <c r="P155" s="6" t="s">
        <v>31</v>
      </c>
      <c r="Q155" s="6"/>
      <c r="U155" t="s">
        <v>31</v>
      </c>
      <c r="V155">
        <v>1</v>
      </c>
    </row>
    <row r="156" spans="1:22" ht="12" x14ac:dyDescent="0.2">
      <c r="A156" s="11" t="s">
        <v>698</v>
      </c>
      <c r="B156" s="6"/>
      <c r="C156" s="6"/>
      <c r="D156" s="6"/>
      <c r="E156" s="6" t="s">
        <v>342</v>
      </c>
      <c r="F156" s="6" t="s">
        <v>277</v>
      </c>
      <c r="G156" s="6" t="s">
        <v>48</v>
      </c>
      <c r="H156" s="9">
        <v>0</v>
      </c>
      <c r="I156" s="6" t="s">
        <v>31</v>
      </c>
      <c r="J156" s="6" t="s">
        <v>31</v>
      </c>
      <c r="K156" s="6" t="s">
        <v>31</v>
      </c>
      <c r="L156" s="6" t="s">
        <v>31</v>
      </c>
      <c r="M156" s="6" t="s">
        <v>31</v>
      </c>
      <c r="N156" s="6" t="s">
        <v>31</v>
      </c>
      <c r="O156" s="6" t="s">
        <v>31</v>
      </c>
      <c r="P156" s="6" t="s">
        <v>31</v>
      </c>
      <c r="Q156" s="6"/>
      <c r="U156" t="s">
        <v>31</v>
      </c>
      <c r="V156">
        <v>1</v>
      </c>
    </row>
    <row r="157" spans="1:22" ht="12" x14ac:dyDescent="0.2">
      <c r="A157" s="11" t="s">
        <v>698</v>
      </c>
      <c r="B157" s="6" t="s">
        <v>936</v>
      </c>
      <c r="C157" s="6" t="s">
        <v>950</v>
      </c>
      <c r="D157" s="6"/>
      <c r="E157" s="6" t="s">
        <v>951</v>
      </c>
      <c r="F157" s="6" t="s">
        <v>939</v>
      </c>
      <c r="G157" s="6" t="s">
        <v>940</v>
      </c>
      <c r="H157" s="9">
        <v>0.2</v>
      </c>
      <c r="I157" s="9">
        <v>0</v>
      </c>
      <c r="J157" s="10">
        <f>TRUNC(H157*I157,1)</f>
        <v>0</v>
      </c>
      <c r="K157" s="9" t="e">
        <f>#REF!</f>
        <v>#REF!</v>
      </c>
      <c r="L157" s="10" t="e">
        <f>TRUNC(H157*K157,1)</f>
        <v>#REF!</v>
      </c>
      <c r="M157" s="9">
        <v>0</v>
      </c>
      <c r="N157" s="10">
        <f>TRUNC(H157*M157,1)</f>
        <v>0</v>
      </c>
      <c r="O157" s="9" t="e">
        <f>I157+K157+M157</f>
        <v>#REF!</v>
      </c>
      <c r="P157" s="10" t="e">
        <f>J157+L157+N157</f>
        <v>#REF!</v>
      </c>
      <c r="Q157" s="6"/>
      <c r="S157" t="s">
        <v>36</v>
      </c>
      <c r="T157" t="s">
        <v>36</v>
      </c>
      <c r="U157" t="s">
        <v>31</v>
      </c>
      <c r="V157">
        <v>1</v>
      </c>
    </row>
    <row r="158" spans="1:22" ht="12" x14ac:dyDescent="0.2">
      <c r="A158" s="11"/>
      <c r="B158" s="6"/>
      <c r="C158" s="6"/>
      <c r="D158" s="6"/>
      <c r="E158" s="6" t="s">
        <v>947</v>
      </c>
      <c r="F158" s="6"/>
      <c r="G158" s="6"/>
      <c r="H158" s="9">
        <v>0</v>
      </c>
      <c r="I158" s="6" t="s">
        <v>31</v>
      </c>
      <c r="J158" s="10">
        <f>TRUNC(J157*V157,0)</f>
        <v>0</v>
      </c>
      <c r="K158" s="6" t="s">
        <v>31</v>
      </c>
      <c r="L158" s="10" t="e">
        <f>TRUNC(L157*V157,0)</f>
        <v>#REF!</v>
      </c>
      <c r="M158" s="6" t="s">
        <v>31</v>
      </c>
      <c r="N158" s="10">
        <f>TRUNC(N157*V157,0)</f>
        <v>0</v>
      </c>
      <c r="O158" s="6" t="s">
        <v>31</v>
      </c>
      <c r="P158" s="10" t="e">
        <f>J158+L158+N158</f>
        <v>#REF!</v>
      </c>
      <c r="Q158" s="6"/>
      <c r="U158" t="s">
        <v>31</v>
      </c>
      <c r="V158">
        <v>1</v>
      </c>
    </row>
    <row r="159" spans="1:22" ht="12" x14ac:dyDescent="0.2">
      <c r="A159" s="11"/>
      <c r="B159" s="6"/>
      <c r="C159" s="6"/>
      <c r="D159" s="6"/>
      <c r="E159" s="6"/>
      <c r="F159" s="6"/>
      <c r="G159" s="6"/>
      <c r="H159" s="9">
        <v>0</v>
      </c>
      <c r="I159" s="6" t="s">
        <v>31</v>
      </c>
      <c r="J159" s="6" t="s">
        <v>31</v>
      </c>
      <c r="K159" s="6" t="s">
        <v>31</v>
      </c>
      <c r="L159" s="6" t="s">
        <v>31</v>
      </c>
      <c r="M159" s="6" t="s">
        <v>31</v>
      </c>
      <c r="N159" s="6" t="s">
        <v>31</v>
      </c>
      <c r="O159" s="6" t="s">
        <v>31</v>
      </c>
      <c r="P159" s="6" t="s">
        <v>31</v>
      </c>
      <c r="Q159" s="6"/>
      <c r="U159" t="s">
        <v>31</v>
      </c>
      <c r="V159">
        <v>1</v>
      </c>
    </row>
    <row r="160" spans="1:22" ht="12" x14ac:dyDescent="0.2">
      <c r="A160" s="11" t="s">
        <v>699</v>
      </c>
      <c r="B160" s="6"/>
      <c r="C160" s="6"/>
      <c r="D160" s="6"/>
      <c r="E160" s="6" t="s">
        <v>700</v>
      </c>
      <c r="F160" s="6" t="s">
        <v>701</v>
      </c>
      <c r="G160" s="6" t="s">
        <v>48</v>
      </c>
      <c r="H160" s="9">
        <v>0</v>
      </c>
      <c r="I160" s="6" t="s">
        <v>31</v>
      </c>
      <c r="J160" s="6" t="s">
        <v>31</v>
      </c>
      <c r="K160" s="6" t="s">
        <v>31</v>
      </c>
      <c r="L160" s="6" t="s">
        <v>31</v>
      </c>
      <c r="M160" s="6" t="s">
        <v>31</v>
      </c>
      <c r="N160" s="6" t="s">
        <v>31</v>
      </c>
      <c r="O160" s="6" t="s">
        <v>31</v>
      </c>
      <c r="P160" s="6" t="s">
        <v>31</v>
      </c>
      <c r="Q160" s="6"/>
      <c r="U160" t="s">
        <v>31</v>
      </c>
      <c r="V160">
        <v>1</v>
      </c>
    </row>
    <row r="161" spans="1:22" ht="12" x14ac:dyDescent="0.2">
      <c r="A161" s="11" t="s">
        <v>699</v>
      </c>
      <c r="B161" s="6" t="s">
        <v>936</v>
      </c>
      <c r="C161" s="6" t="s">
        <v>950</v>
      </c>
      <c r="D161" s="6"/>
      <c r="E161" s="6" t="s">
        <v>951</v>
      </c>
      <c r="F161" s="6" t="s">
        <v>939</v>
      </c>
      <c r="G161" s="6" t="s">
        <v>940</v>
      </c>
      <c r="H161" s="9">
        <v>0.11</v>
      </c>
      <c r="I161" s="9">
        <v>0</v>
      </c>
      <c r="J161" s="10">
        <f>TRUNC(H161*I161,1)</f>
        <v>0</v>
      </c>
      <c r="K161" s="9" t="e">
        <f>#REF!</f>
        <v>#REF!</v>
      </c>
      <c r="L161" s="10" t="e">
        <f>TRUNC(H161*K161,1)</f>
        <v>#REF!</v>
      </c>
      <c r="M161" s="9">
        <v>0</v>
      </c>
      <c r="N161" s="10">
        <f>TRUNC(H161*M161,1)</f>
        <v>0</v>
      </c>
      <c r="O161" s="9" t="e">
        <f>I161+K161+M161</f>
        <v>#REF!</v>
      </c>
      <c r="P161" s="10" t="e">
        <f>J161+L161+N161</f>
        <v>#REF!</v>
      </c>
      <c r="Q161" s="6"/>
      <c r="S161" t="s">
        <v>36</v>
      </c>
      <c r="T161" t="s">
        <v>36</v>
      </c>
      <c r="U161" t="s">
        <v>31</v>
      </c>
      <c r="V161">
        <v>1</v>
      </c>
    </row>
    <row r="162" spans="1:22" ht="12" x14ac:dyDescent="0.2">
      <c r="A162" s="11"/>
      <c r="B162" s="6"/>
      <c r="C162" s="6"/>
      <c r="D162" s="6"/>
      <c r="E162" s="6" t="s">
        <v>947</v>
      </c>
      <c r="F162" s="6"/>
      <c r="G162" s="6"/>
      <c r="H162" s="9">
        <v>0</v>
      </c>
      <c r="I162" s="6" t="s">
        <v>31</v>
      </c>
      <c r="J162" s="10">
        <f>TRUNC(J161*V161,0)</f>
        <v>0</v>
      </c>
      <c r="K162" s="6" t="s">
        <v>31</v>
      </c>
      <c r="L162" s="10" t="e">
        <f>TRUNC(L161*V161,0)</f>
        <v>#REF!</v>
      </c>
      <c r="M162" s="6" t="s">
        <v>31</v>
      </c>
      <c r="N162" s="10">
        <f>TRUNC(N161*V161,0)</f>
        <v>0</v>
      </c>
      <c r="O162" s="6" t="s">
        <v>31</v>
      </c>
      <c r="P162" s="10" t="e">
        <f>J162+L162+N162</f>
        <v>#REF!</v>
      </c>
      <c r="Q162" s="6"/>
      <c r="U162" t="s">
        <v>31</v>
      </c>
      <c r="V162">
        <v>1</v>
      </c>
    </row>
    <row r="163" spans="1:22" ht="12" x14ac:dyDescent="0.2">
      <c r="A163" s="11"/>
      <c r="B163" s="6"/>
      <c r="C163" s="6"/>
      <c r="D163" s="6"/>
      <c r="E163" s="6"/>
      <c r="F163" s="6"/>
      <c r="G163" s="6"/>
      <c r="H163" s="9">
        <v>0</v>
      </c>
      <c r="I163" s="6" t="s">
        <v>31</v>
      </c>
      <c r="J163" s="6" t="s">
        <v>31</v>
      </c>
      <c r="K163" s="6" t="s">
        <v>31</v>
      </c>
      <c r="L163" s="6" t="s">
        <v>31</v>
      </c>
      <c r="M163" s="6" t="s">
        <v>31</v>
      </c>
      <c r="N163" s="6" t="s">
        <v>31</v>
      </c>
      <c r="O163" s="6" t="s">
        <v>31</v>
      </c>
      <c r="P163" s="6" t="s">
        <v>31</v>
      </c>
      <c r="Q163" s="6"/>
      <c r="U163" t="s">
        <v>31</v>
      </c>
      <c r="V163">
        <v>1</v>
      </c>
    </row>
    <row r="164" spans="1:22" ht="12" x14ac:dyDescent="0.2">
      <c r="A164" s="11" t="s">
        <v>702</v>
      </c>
      <c r="B164" s="6"/>
      <c r="C164" s="6"/>
      <c r="D164" s="6"/>
      <c r="E164" s="6" t="s">
        <v>703</v>
      </c>
      <c r="F164" s="6" t="s">
        <v>704</v>
      </c>
      <c r="G164" s="6" t="s">
        <v>35</v>
      </c>
      <c r="H164" s="9">
        <v>0</v>
      </c>
      <c r="I164" s="6" t="s">
        <v>31</v>
      </c>
      <c r="J164" s="6" t="s">
        <v>31</v>
      </c>
      <c r="K164" s="6" t="s">
        <v>31</v>
      </c>
      <c r="L164" s="6" t="s">
        <v>31</v>
      </c>
      <c r="M164" s="6" t="s">
        <v>31</v>
      </c>
      <c r="N164" s="6" t="s">
        <v>31</v>
      </c>
      <c r="O164" s="6" t="s">
        <v>31</v>
      </c>
      <c r="P164" s="6" t="s">
        <v>31</v>
      </c>
      <c r="Q164" s="6"/>
      <c r="U164" t="s">
        <v>31</v>
      </c>
      <c r="V164">
        <v>1</v>
      </c>
    </row>
    <row r="165" spans="1:22" ht="12" x14ac:dyDescent="0.2">
      <c r="A165" s="11" t="s">
        <v>702</v>
      </c>
      <c r="B165" s="6" t="s">
        <v>961</v>
      </c>
      <c r="C165" s="6" t="s">
        <v>974</v>
      </c>
      <c r="D165" s="6"/>
      <c r="E165" s="6" t="s">
        <v>963</v>
      </c>
      <c r="F165" s="6" t="s">
        <v>975</v>
      </c>
      <c r="G165" s="6" t="s">
        <v>965</v>
      </c>
      <c r="H165" s="9">
        <v>8.9999999999999993E-3</v>
      </c>
      <c r="I165" s="9" t="e">
        <f>#REF!</f>
        <v>#REF!</v>
      </c>
      <c r="J165" s="10" t="e">
        <f>TRUNC(H165*I165,1)</f>
        <v>#REF!</v>
      </c>
      <c r="K165" s="9" t="e">
        <f>#REF!</f>
        <v>#REF!</v>
      </c>
      <c r="L165" s="10" t="e">
        <f>TRUNC(H165*K165,1)</f>
        <v>#REF!</v>
      </c>
      <c r="M165" s="9" t="e">
        <f>#REF!</f>
        <v>#REF!</v>
      </c>
      <c r="N165" s="10" t="e">
        <f>TRUNC(H165*M165,1)</f>
        <v>#REF!</v>
      </c>
      <c r="O165" s="9" t="e">
        <f>I165+K165+M165</f>
        <v>#REF!</v>
      </c>
      <c r="P165" s="10" t="e">
        <f>J165+L165+N165</f>
        <v>#REF!</v>
      </c>
      <c r="Q165" s="6"/>
      <c r="S165" t="s">
        <v>36</v>
      </c>
      <c r="T165" t="s">
        <v>36</v>
      </c>
      <c r="U165" t="s">
        <v>31</v>
      </c>
      <c r="V165">
        <v>1</v>
      </c>
    </row>
    <row r="166" spans="1:22" ht="12" x14ac:dyDescent="0.2">
      <c r="A166" s="11"/>
      <c r="B166" s="6"/>
      <c r="C166" s="6"/>
      <c r="D166" s="6"/>
      <c r="E166" s="6" t="s">
        <v>947</v>
      </c>
      <c r="F166" s="6"/>
      <c r="G166" s="6"/>
      <c r="H166" s="9">
        <v>0</v>
      </c>
      <c r="I166" s="6" t="s">
        <v>31</v>
      </c>
      <c r="J166" s="10" t="e">
        <f>TRUNC(J165*V165,0)</f>
        <v>#REF!</v>
      </c>
      <c r="K166" s="6" t="s">
        <v>31</v>
      </c>
      <c r="L166" s="10" t="e">
        <f>TRUNC(L165*V165,0)</f>
        <v>#REF!</v>
      </c>
      <c r="M166" s="6" t="s">
        <v>31</v>
      </c>
      <c r="N166" s="10" t="e">
        <f>TRUNC(N165*V165,0)</f>
        <v>#REF!</v>
      </c>
      <c r="O166" s="6" t="s">
        <v>31</v>
      </c>
      <c r="P166" s="10" t="e">
        <f>J166+L166+N166</f>
        <v>#REF!</v>
      </c>
      <c r="Q166" s="6"/>
      <c r="U166" t="s">
        <v>31</v>
      </c>
      <c r="V166">
        <v>1</v>
      </c>
    </row>
    <row r="167" spans="1:22" ht="12" x14ac:dyDescent="0.2">
      <c r="A167" s="11"/>
      <c r="B167" s="6"/>
      <c r="C167" s="6"/>
      <c r="D167" s="6"/>
      <c r="E167" s="6"/>
      <c r="F167" s="6"/>
      <c r="G167" s="6"/>
      <c r="H167" s="9">
        <v>0</v>
      </c>
      <c r="I167" s="6" t="s">
        <v>31</v>
      </c>
      <c r="J167" s="6" t="s">
        <v>31</v>
      </c>
      <c r="K167" s="6" t="s">
        <v>31</v>
      </c>
      <c r="L167" s="6" t="s">
        <v>31</v>
      </c>
      <c r="M167" s="6" t="s">
        <v>31</v>
      </c>
      <c r="N167" s="6" t="s">
        <v>31</v>
      </c>
      <c r="O167" s="6" t="s">
        <v>31</v>
      </c>
      <c r="P167" s="6" t="s">
        <v>31</v>
      </c>
      <c r="Q167" s="6"/>
      <c r="U167" t="s">
        <v>31</v>
      </c>
      <c r="V167">
        <v>1</v>
      </c>
    </row>
    <row r="168" spans="1:22" ht="12" x14ac:dyDescent="0.2">
      <c r="A168" s="11" t="s">
        <v>705</v>
      </c>
      <c r="B168" s="6"/>
      <c r="C168" s="6"/>
      <c r="D168" s="6"/>
      <c r="E168" s="6" t="s">
        <v>706</v>
      </c>
      <c r="F168" s="6"/>
      <c r="G168" s="6" t="s">
        <v>35</v>
      </c>
      <c r="H168" s="9">
        <v>0</v>
      </c>
      <c r="I168" s="6" t="s">
        <v>31</v>
      </c>
      <c r="J168" s="6" t="s">
        <v>31</v>
      </c>
      <c r="K168" s="6" t="s">
        <v>31</v>
      </c>
      <c r="L168" s="6" t="s">
        <v>31</v>
      </c>
      <c r="M168" s="6" t="s">
        <v>31</v>
      </c>
      <c r="N168" s="6" t="s">
        <v>31</v>
      </c>
      <c r="O168" s="6" t="s">
        <v>31</v>
      </c>
      <c r="P168" s="6" t="s">
        <v>31</v>
      </c>
      <c r="Q168" s="6"/>
      <c r="U168" t="s">
        <v>31</v>
      </c>
      <c r="V168">
        <v>1</v>
      </c>
    </row>
    <row r="169" spans="1:22" ht="12" x14ac:dyDescent="0.2">
      <c r="A169" s="11" t="s">
        <v>705</v>
      </c>
      <c r="B169" s="6" t="s">
        <v>936</v>
      </c>
      <c r="C169" s="6" t="s">
        <v>976</v>
      </c>
      <c r="D169" s="6"/>
      <c r="E169" s="6" t="s">
        <v>977</v>
      </c>
      <c r="F169" s="6" t="s">
        <v>939</v>
      </c>
      <c r="G169" s="6" t="s">
        <v>940</v>
      </c>
      <c r="H169" s="9">
        <v>1E-3</v>
      </c>
      <c r="I169" s="9">
        <v>0</v>
      </c>
      <c r="J169" s="10">
        <f>TRUNC(H169*I169,1)</f>
        <v>0</v>
      </c>
      <c r="K169" s="9" t="e">
        <f>#REF!</f>
        <v>#REF!</v>
      </c>
      <c r="L169" s="10" t="e">
        <f>TRUNC(H169*K169,1)</f>
        <v>#REF!</v>
      </c>
      <c r="M169" s="9">
        <v>0</v>
      </c>
      <c r="N169" s="10">
        <f>TRUNC(H169*M169,1)</f>
        <v>0</v>
      </c>
      <c r="O169" s="9" t="e">
        <f>I169+K169+M169</f>
        <v>#REF!</v>
      </c>
      <c r="P169" s="10" t="e">
        <f>J169+L169+N169</f>
        <v>#REF!</v>
      </c>
      <c r="Q169" s="6"/>
      <c r="S169" t="s">
        <v>36</v>
      </c>
      <c r="T169" t="s">
        <v>36</v>
      </c>
      <c r="U169" t="s">
        <v>31</v>
      </c>
      <c r="V169">
        <v>1</v>
      </c>
    </row>
    <row r="170" spans="1:22" ht="12" x14ac:dyDescent="0.2">
      <c r="A170" s="11" t="s">
        <v>705</v>
      </c>
      <c r="B170" s="6" t="s">
        <v>936</v>
      </c>
      <c r="C170" s="6" t="s">
        <v>950</v>
      </c>
      <c r="D170" s="6"/>
      <c r="E170" s="6" t="s">
        <v>951</v>
      </c>
      <c r="F170" s="6" t="s">
        <v>939</v>
      </c>
      <c r="G170" s="6" t="s">
        <v>940</v>
      </c>
      <c r="H170" s="9">
        <v>8.0000000000000002E-3</v>
      </c>
      <c r="I170" s="9">
        <v>0</v>
      </c>
      <c r="J170" s="10">
        <f>TRUNC(H170*I170,1)</f>
        <v>0</v>
      </c>
      <c r="K170" s="9" t="e">
        <f>#REF!</f>
        <v>#REF!</v>
      </c>
      <c r="L170" s="10" t="e">
        <f>TRUNC(H170*K170,1)</f>
        <v>#REF!</v>
      </c>
      <c r="M170" s="9">
        <v>0</v>
      </c>
      <c r="N170" s="10">
        <f>TRUNC(H170*M170,1)</f>
        <v>0</v>
      </c>
      <c r="O170" s="9" t="e">
        <f>I170+K170+M170</f>
        <v>#REF!</v>
      </c>
      <c r="P170" s="10" t="e">
        <f>J170+L170+N170</f>
        <v>#REF!</v>
      </c>
      <c r="Q170" s="6"/>
      <c r="S170" t="s">
        <v>36</v>
      </c>
      <c r="T170" t="s">
        <v>36</v>
      </c>
      <c r="U170" t="s">
        <v>31</v>
      </c>
      <c r="V170">
        <v>1</v>
      </c>
    </row>
    <row r="171" spans="1:22" ht="12" x14ac:dyDescent="0.2">
      <c r="A171" s="11"/>
      <c r="B171" s="6"/>
      <c r="C171" s="6"/>
      <c r="D171" s="6"/>
      <c r="E171" s="6" t="s">
        <v>947</v>
      </c>
      <c r="F171" s="6"/>
      <c r="G171" s="6"/>
      <c r="H171" s="9">
        <v>0</v>
      </c>
      <c r="I171" s="6" t="s">
        <v>31</v>
      </c>
      <c r="J171" s="10">
        <f>TRUNC(SUMPRODUCT(J169:J170,V169:V170),0)</f>
        <v>0</v>
      </c>
      <c r="K171" s="6" t="s">
        <v>31</v>
      </c>
      <c r="L171" s="10" t="e">
        <f>TRUNC(SUMPRODUCT(L169:L170,V169:V170),0)</f>
        <v>#REF!</v>
      </c>
      <c r="M171" s="6" t="s">
        <v>31</v>
      </c>
      <c r="N171" s="10">
        <f>TRUNC(SUMPRODUCT(N169:N170,V169:V170),0)</f>
        <v>0</v>
      </c>
      <c r="O171" s="6" t="s">
        <v>31</v>
      </c>
      <c r="P171" s="10" t="e">
        <f>J171+L171+N171</f>
        <v>#REF!</v>
      </c>
      <c r="Q171" s="6"/>
      <c r="U171" t="s">
        <v>31</v>
      </c>
      <c r="V171">
        <v>1</v>
      </c>
    </row>
    <row r="172" spans="1:22" ht="12" x14ac:dyDescent="0.2">
      <c r="A172" s="11"/>
      <c r="B172" s="6"/>
      <c r="C172" s="6"/>
      <c r="D172" s="6"/>
      <c r="E172" s="6"/>
      <c r="F172" s="6"/>
      <c r="G172" s="6"/>
      <c r="H172" s="9">
        <v>0</v>
      </c>
      <c r="I172" s="6" t="s">
        <v>31</v>
      </c>
      <c r="J172" s="6" t="s">
        <v>31</v>
      </c>
      <c r="K172" s="6" t="s">
        <v>31</v>
      </c>
      <c r="L172" s="6" t="s">
        <v>31</v>
      </c>
      <c r="M172" s="6" t="s">
        <v>31</v>
      </c>
      <c r="N172" s="6" t="s">
        <v>31</v>
      </c>
      <c r="O172" s="6" t="s">
        <v>31</v>
      </c>
      <c r="P172" s="6" t="s">
        <v>31</v>
      </c>
      <c r="Q172" s="6"/>
      <c r="U172" t="s">
        <v>31</v>
      </c>
      <c r="V172">
        <v>1</v>
      </c>
    </row>
    <row r="173" spans="1:22" ht="12" x14ac:dyDescent="0.2">
      <c r="A173" s="11" t="s">
        <v>707</v>
      </c>
      <c r="B173" s="6"/>
      <c r="C173" s="6"/>
      <c r="D173" s="6"/>
      <c r="E173" s="6" t="s">
        <v>708</v>
      </c>
      <c r="F173" s="6" t="s">
        <v>709</v>
      </c>
      <c r="G173" s="6" t="s">
        <v>35</v>
      </c>
      <c r="H173" s="9">
        <v>0</v>
      </c>
      <c r="I173" s="6" t="s">
        <v>31</v>
      </c>
      <c r="J173" s="6" t="s">
        <v>31</v>
      </c>
      <c r="K173" s="6" t="s">
        <v>31</v>
      </c>
      <c r="L173" s="6" t="s">
        <v>31</v>
      </c>
      <c r="M173" s="6" t="s">
        <v>31</v>
      </c>
      <c r="N173" s="6" t="s">
        <v>31</v>
      </c>
      <c r="O173" s="6" t="s">
        <v>31</v>
      </c>
      <c r="P173" s="6" t="s">
        <v>31</v>
      </c>
      <c r="Q173" s="6"/>
      <c r="U173" t="s">
        <v>31</v>
      </c>
      <c r="V173">
        <v>1</v>
      </c>
    </row>
    <row r="174" spans="1:22" ht="12" x14ac:dyDescent="0.2">
      <c r="A174" s="11" t="s">
        <v>707</v>
      </c>
      <c r="B174" s="6" t="s">
        <v>936</v>
      </c>
      <c r="C174" s="6" t="s">
        <v>976</v>
      </c>
      <c r="D174" s="6"/>
      <c r="E174" s="6" t="s">
        <v>977</v>
      </c>
      <c r="F174" s="6" t="s">
        <v>939</v>
      </c>
      <c r="G174" s="6" t="s">
        <v>940</v>
      </c>
      <c r="H174" s="9">
        <v>4.0000000000000001E-3</v>
      </c>
      <c r="I174" s="9">
        <v>0</v>
      </c>
      <c r="J174" s="10">
        <f t="shared" ref="J174:J184" si="16">TRUNC(H174*I174,1)</f>
        <v>0</v>
      </c>
      <c r="K174" s="9" t="e">
        <f>#REF!</f>
        <v>#REF!</v>
      </c>
      <c r="L174" s="10" t="e">
        <f t="shared" ref="L174:L184" si="17">TRUNC(H174*K174,1)</f>
        <v>#REF!</v>
      </c>
      <c r="M174" s="9">
        <v>0</v>
      </c>
      <c r="N174" s="10">
        <f t="shared" ref="N174:N184" si="18">TRUNC(H174*M174,1)</f>
        <v>0</v>
      </c>
      <c r="O174" s="9" t="e">
        <f t="shared" ref="O174:O184" si="19">I174+K174+M174</f>
        <v>#REF!</v>
      </c>
      <c r="P174" s="10" t="e">
        <f t="shared" ref="P174:P184" si="20">J174+L174+N174</f>
        <v>#REF!</v>
      </c>
      <c r="Q174" s="6"/>
      <c r="S174" t="s">
        <v>36</v>
      </c>
      <c r="T174" t="s">
        <v>36</v>
      </c>
      <c r="U174" t="s">
        <v>31</v>
      </c>
      <c r="V174">
        <v>1</v>
      </c>
    </row>
    <row r="175" spans="1:22" ht="12" x14ac:dyDescent="0.2">
      <c r="A175" s="11" t="s">
        <v>707</v>
      </c>
      <c r="B175" s="6" t="s">
        <v>936</v>
      </c>
      <c r="C175" s="6" t="s">
        <v>978</v>
      </c>
      <c r="D175" s="6"/>
      <c r="E175" s="6" t="s">
        <v>979</v>
      </c>
      <c r="F175" s="6" t="s">
        <v>939</v>
      </c>
      <c r="G175" s="6" t="s">
        <v>940</v>
      </c>
      <c r="H175" s="9">
        <v>4.0000000000000001E-3</v>
      </c>
      <c r="I175" s="9">
        <v>0</v>
      </c>
      <c r="J175" s="10">
        <f t="shared" si="16"/>
        <v>0</v>
      </c>
      <c r="K175" s="9" t="e">
        <f>#REF!</f>
        <v>#REF!</v>
      </c>
      <c r="L175" s="10" t="e">
        <f t="shared" si="17"/>
        <v>#REF!</v>
      </c>
      <c r="M175" s="9">
        <v>0</v>
      </c>
      <c r="N175" s="10">
        <f t="shared" si="18"/>
        <v>0</v>
      </c>
      <c r="O175" s="9" t="e">
        <f t="shared" si="19"/>
        <v>#REF!</v>
      </c>
      <c r="P175" s="10" t="e">
        <f t="shared" si="20"/>
        <v>#REF!</v>
      </c>
      <c r="Q175" s="6"/>
      <c r="S175" t="s">
        <v>36</v>
      </c>
      <c r="T175" t="s">
        <v>36</v>
      </c>
      <c r="U175" t="s">
        <v>31</v>
      </c>
      <c r="V175">
        <v>1</v>
      </c>
    </row>
    <row r="176" spans="1:22" ht="12" x14ac:dyDescent="0.2">
      <c r="A176" s="11" t="s">
        <v>707</v>
      </c>
      <c r="B176" s="6" t="s">
        <v>936</v>
      </c>
      <c r="C176" s="6" t="s">
        <v>941</v>
      </c>
      <c r="D176" s="6"/>
      <c r="E176" s="6" t="s">
        <v>942</v>
      </c>
      <c r="F176" s="6" t="s">
        <v>939</v>
      </c>
      <c r="G176" s="6" t="s">
        <v>940</v>
      </c>
      <c r="H176" s="9">
        <v>8.0000000000000002E-3</v>
      </c>
      <c r="I176" s="9">
        <v>0</v>
      </c>
      <c r="J176" s="10">
        <f t="shared" si="16"/>
        <v>0</v>
      </c>
      <c r="K176" s="9" t="e">
        <f>#REF!</f>
        <v>#REF!</v>
      </c>
      <c r="L176" s="10" t="e">
        <f t="shared" si="17"/>
        <v>#REF!</v>
      </c>
      <c r="M176" s="9">
        <v>0</v>
      </c>
      <c r="N176" s="10">
        <f t="shared" si="18"/>
        <v>0</v>
      </c>
      <c r="O176" s="9" t="e">
        <f t="shared" si="19"/>
        <v>#REF!</v>
      </c>
      <c r="P176" s="10" t="e">
        <f t="shared" si="20"/>
        <v>#REF!</v>
      </c>
      <c r="Q176" s="6"/>
      <c r="S176" t="s">
        <v>36</v>
      </c>
      <c r="T176" t="s">
        <v>36</v>
      </c>
      <c r="U176" t="s">
        <v>31</v>
      </c>
      <c r="V176">
        <v>1</v>
      </c>
    </row>
    <row r="177" spans="1:22" ht="12" x14ac:dyDescent="0.2">
      <c r="A177" s="11" t="s">
        <v>707</v>
      </c>
      <c r="B177" s="6" t="s">
        <v>936</v>
      </c>
      <c r="C177" s="6" t="s">
        <v>950</v>
      </c>
      <c r="D177" s="6"/>
      <c r="E177" s="6" t="s">
        <v>951</v>
      </c>
      <c r="F177" s="6" t="s">
        <v>939</v>
      </c>
      <c r="G177" s="6" t="s">
        <v>940</v>
      </c>
      <c r="H177" s="9">
        <v>7.0000000000000001E-3</v>
      </c>
      <c r="I177" s="9">
        <v>0</v>
      </c>
      <c r="J177" s="10">
        <f t="shared" si="16"/>
        <v>0</v>
      </c>
      <c r="K177" s="9" t="e">
        <f>#REF!</f>
        <v>#REF!</v>
      </c>
      <c r="L177" s="10" t="e">
        <f t="shared" si="17"/>
        <v>#REF!</v>
      </c>
      <c r="M177" s="9">
        <v>0</v>
      </c>
      <c r="N177" s="10">
        <f t="shared" si="18"/>
        <v>0</v>
      </c>
      <c r="O177" s="9" t="e">
        <f t="shared" si="19"/>
        <v>#REF!</v>
      </c>
      <c r="P177" s="10" t="e">
        <f t="shared" si="20"/>
        <v>#REF!</v>
      </c>
      <c r="Q177" s="6"/>
      <c r="S177" t="s">
        <v>36</v>
      </c>
      <c r="T177" t="s">
        <v>36</v>
      </c>
      <c r="U177" t="s">
        <v>31</v>
      </c>
      <c r="V177">
        <v>1</v>
      </c>
    </row>
    <row r="178" spans="1:22" ht="12" x14ac:dyDescent="0.2">
      <c r="A178" s="11" t="s">
        <v>707</v>
      </c>
      <c r="B178" s="6" t="s">
        <v>943</v>
      </c>
      <c r="C178" s="6" t="s">
        <v>944</v>
      </c>
      <c r="D178" s="6"/>
      <c r="E178" s="6" t="s">
        <v>945</v>
      </c>
      <c r="F178" s="6" t="s">
        <v>946</v>
      </c>
      <c r="G178" s="6" t="s">
        <v>154</v>
      </c>
      <c r="H178" s="9">
        <v>1</v>
      </c>
      <c r="I178" s="9" t="e">
        <f>TRUNC((L174+L175+L176+L177)*2*0.01,1)</f>
        <v>#REF!</v>
      </c>
      <c r="J178" s="10" t="e">
        <f t="shared" si="16"/>
        <v>#REF!</v>
      </c>
      <c r="K178" s="9">
        <v>0</v>
      </c>
      <c r="L178" s="10">
        <f t="shared" si="17"/>
        <v>0</v>
      </c>
      <c r="M178" s="9">
        <v>0</v>
      </c>
      <c r="N178" s="10">
        <f t="shared" si="18"/>
        <v>0</v>
      </c>
      <c r="O178" s="9" t="e">
        <f t="shared" si="19"/>
        <v>#REF!</v>
      </c>
      <c r="P178" s="10" t="e">
        <f t="shared" si="20"/>
        <v>#REF!</v>
      </c>
      <c r="Q178" s="6"/>
      <c r="S178" t="s">
        <v>36</v>
      </c>
      <c r="T178" t="s">
        <v>36</v>
      </c>
      <c r="U178">
        <v>2</v>
      </c>
      <c r="V178">
        <v>1</v>
      </c>
    </row>
    <row r="179" spans="1:22" ht="12" x14ac:dyDescent="0.2">
      <c r="A179" s="11" t="s">
        <v>707</v>
      </c>
      <c r="B179" s="6" t="s">
        <v>961</v>
      </c>
      <c r="C179" s="6" t="s">
        <v>980</v>
      </c>
      <c r="D179" s="6"/>
      <c r="E179" s="6" t="s">
        <v>981</v>
      </c>
      <c r="F179" s="6" t="s">
        <v>982</v>
      </c>
      <c r="G179" s="6" t="s">
        <v>965</v>
      </c>
      <c r="H179" s="9">
        <v>2.8000000000000001E-2</v>
      </c>
      <c r="I179" s="9" t="e">
        <f>#REF!</f>
        <v>#REF!</v>
      </c>
      <c r="J179" s="10" t="e">
        <f t="shared" si="16"/>
        <v>#REF!</v>
      </c>
      <c r="K179" s="9" t="e">
        <f>#REF!</f>
        <v>#REF!</v>
      </c>
      <c r="L179" s="10" t="e">
        <f t="shared" si="17"/>
        <v>#REF!</v>
      </c>
      <c r="M179" s="9" t="e">
        <f>#REF!</f>
        <v>#REF!</v>
      </c>
      <c r="N179" s="10" t="e">
        <f t="shared" si="18"/>
        <v>#REF!</v>
      </c>
      <c r="O179" s="9" t="e">
        <f t="shared" si="19"/>
        <v>#REF!</v>
      </c>
      <c r="P179" s="10" t="e">
        <f t="shared" si="20"/>
        <v>#REF!</v>
      </c>
      <c r="Q179" s="6"/>
      <c r="S179" t="s">
        <v>36</v>
      </c>
      <c r="T179" t="s">
        <v>36</v>
      </c>
      <c r="U179" t="s">
        <v>31</v>
      </c>
      <c r="V179">
        <v>1</v>
      </c>
    </row>
    <row r="180" spans="1:22" ht="12" x14ac:dyDescent="0.2">
      <c r="A180" s="11" t="s">
        <v>707</v>
      </c>
      <c r="B180" s="6" t="s">
        <v>961</v>
      </c>
      <c r="C180" s="6" t="s">
        <v>983</v>
      </c>
      <c r="D180" s="6"/>
      <c r="E180" s="6" t="s">
        <v>984</v>
      </c>
      <c r="F180" s="6" t="s">
        <v>985</v>
      </c>
      <c r="G180" s="6" t="s">
        <v>965</v>
      </c>
      <c r="H180" s="9">
        <v>2.8000000000000001E-2</v>
      </c>
      <c r="I180" s="9" t="e">
        <f>#REF!</f>
        <v>#REF!</v>
      </c>
      <c r="J180" s="10" t="e">
        <f t="shared" si="16"/>
        <v>#REF!</v>
      </c>
      <c r="K180" s="9" t="e">
        <f>#REF!</f>
        <v>#REF!</v>
      </c>
      <c r="L180" s="10" t="e">
        <f t="shared" si="17"/>
        <v>#REF!</v>
      </c>
      <c r="M180" s="9" t="e">
        <f>#REF!</f>
        <v>#REF!</v>
      </c>
      <c r="N180" s="10" t="e">
        <f t="shared" si="18"/>
        <v>#REF!</v>
      </c>
      <c r="O180" s="9" t="e">
        <f t="shared" si="19"/>
        <v>#REF!</v>
      </c>
      <c r="P180" s="10" t="e">
        <f t="shared" si="20"/>
        <v>#REF!</v>
      </c>
      <c r="Q180" s="6"/>
      <c r="S180" t="s">
        <v>36</v>
      </c>
      <c r="T180" t="s">
        <v>36</v>
      </c>
      <c r="U180" t="s">
        <v>31</v>
      </c>
      <c r="V180">
        <v>1</v>
      </c>
    </row>
    <row r="181" spans="1:22" ht="12" x14ac:dyDescent="0.2">
      <c r="A181" s="11" t="s">
        <v>707</v>
      </c>
      <c r="B181" s="6" t="s">
        <v>961</v>
      </c>
      <c r="C181" s="6" t="s">
        <v>986</v>
      </c>
      <c r="D181" s="6"/>
      <c r="E181" s="6" t="s">
        <v>987</v>
      </c>
      <c r="F181" s="6" t="s">
        <v>988</v>
      </c>
      <c r="G181" s="6" t="s">
        <v>965</v>
      </c>
      <c r="H181" s="9">
        <v>2.8000000000000001E-2</v>
      </c>
      <c r="I181" s="9" t="e">
        <f>#REF!</f>
        <v>#REF!</v>
      </c>
      <c r="J181" s="10" t="e">
        <f t="shared" si="16"/>
        <v>#REF!</v>
      </c>
      <c r="K181" s="9" t="e">
        <f>#REF!</f>
        <v>#REF!</v>
      </c>
      <c r="L181" s="10" t="e">
        <f t="shared" si="17"/>
        <v>#REF!</v>
      </c>
      <c r="M181" s="9" t="e">
        <f>#REF!</f>
        <v>#REF!</v>
      </c>
      <c r="N181" s="10" t="e">
        <f t="shared" si="18"/>
        <v>#REF!</v>
      </c>
      <c r="O181" s="9" t="e">
        <f t="shared" si="19"/>
        <v>#REF!</v>
      </c>
      <c r="P181" s="10" t="e">
        <f t="shared" si="20"/>
        <v>#REF!</v>
      </c>
      <c r="Q181" s="6"/>
      <c r="S181" t="s">
        <v>36</v>
      </c>
      <c r="T181" t="s">
        <v>36</v>
      </c>
      <c r="U181" t="s">
        <v>31</v>
      </c>
      <c r="V181">
        <v>1</v>
      </c>
    </row>
    <row r="182" spans="1:22" ht="12" x14ac:dyDescent="0.2">
      <c r="A182" s="11" t="s">
        <v>707</v>
      </c>
      <c r="B182" s="6" t="s">
        <v>961</v>
      </c>
      <c r="C182" s="6" t="s">
        <v>989</v>
      </c>
      <c r="D182" s="6"/>
      <c r="E182" s="6" t="s">
        <v>990</v>
      </c>
      <c r="F182" s="6" t="s">
        <v>991</v>
      </c>
      <c r="G182" s="6" t="s">
        <v>965</v>
      </c>
      <c r="H182" s="9">
        <v>2.8000000000000001E-2</v>
      </c>
      <c r="I182" s="9" t="e">
        <f>#REF!</f>
        <v>#REF!</v>
      </c>
      <c r="J182" s="10" t="e">
        <f t="shared" si="16"/>
        <v>#REF!</v>
      </c>
      <c r="K182" s="9" t="e">
        <f>#REF!</f>
        <v>#REF!</v>
      </c>
      <c r="L182" s="10" t="e">
        <f t="shared" si="17"/>
        <v>#REF!</v>
      </c>
      <c r="M182" s="9" t="e">
        <f>#REF!</f>
        <v>#REF!</v>
      </c>
      <c r="N182" s="10" t="e">
        <f t="shared" si="18"/>
        <v>#REF!</v>
      </c>
      <c r="O182" s="9" t="e">
        <f t="shared" si="19"/>
        <v>#REF!</v>
      </c>
      <c r="P182" s="10" t="e">
        <f t="shared" si="20"/>
        <v>#REF!</v>
      </c>
      <c r="Q182" s="6"/>
      <c r="S182" t="s">
        <v>36</v>
      </c>
      <c r="T182" t="s">
        <v>36</v>
      </c>
      <c r="U182" t="s">
        <v>31</v>
      </c>
      <c r="V182">
        <v>1</v>
      </c>
    </row>
    <row r="183" spans="1:22" ht="12" x14ac:dyDescent="0.2">
      <c r="A183" s="11" t="s">
        <v>707</v>
      </c>
      <c r="B183" s="6" t="s">
        <v>961</v>
      </c>
      <c r="C183" s="6" t="s">
        <v>992</v>
      </c>
      <c r="D183" s="6"/>
      <c r="E183" s="6" t="s">
        <v>993</v>
      </c>
      <c r="F183" s="6" t="s">
        <v>994</v>
      </c>
      <c r="G183" s="6" t="s">
        <v>965</v>
      </c>
      <c r="H183" s="9">
        <v>2.8000000000000001E-2</v>
      </c>
      <c r="I183" s="9" t="e">
        <f>#REF!</f>
        <v>#REF!</v>
      </c>
      <c r="J183" s="10" t="e">
        <f t="shared" si="16"/>
        <v>#REF!</v>
      </c>
      <c r="K183" s="9" t="e">
        <f>#REF!</f>
        <v>#REF!</v>
      </c>
      <c r="L183" s="10" t="e">
        <f t="shared" si="17"/>
        <v>#REF!</v>
      </c>
      <c r="M183" s="9" t="e">
        <f>#REF!</f>
        <v>#REF!</v>
      </c>
      <c r="N183" s="10" t="e">
        <f t="shared" si="18"/>
        <v>#REF!</v>
      </c>
      <c r="O183" s="9" t="e">
        <f t="shared" si="19"/>
        <v>#REF!</v>
      </c>
      <c r="P183" s="10" t="e">
        <f t="shared" si="20"/>
        <v>#REF!</v>
      </c>
      <c r="Q183" s="6"/>
      <c r="S183" t="s">
        <v>36</v>
      </c>
      <c r="T183" t="s">
        <v>36</v>
      </c>
      <c r="U183" t="s">
        <v>31</v>
      </c>
      <c r="V183">
        <v>1</v>
      </c>
    </row>
    <row r="184" spans="1:22" ht="12" x14ac:dyDescent="0.2">
      <c r="A184" s="11" t="s">
        <v>707</v>
      </c>
      <c r="B184" s="6" t="s">
        <v>961</v>
      </c>
      <c r="C184" s="6" t="s">
        <v>995</v>
      </c>
      <c r="D184" s="6"/>
      <c r="E184" s="6" t="s">
        <v>996</v>
      </c>
      <c r="F184" s="6" t="s">
        <v>997</v>
      </c>
      <c r="G184" s="6" t="s">
        <v>965</v>
      </c>
      <c r="H184" s="9">
        <v>2.8000000000000001E-2</v>
      </c>
      <c r="I184" s="9" t="e">
        <f>#REF!</f>
        <v>#REF!</v>
      </c>
      <c r="J184" s="10" t="e">
        <f t="shared" si="16"/>
        <v>#REF!</v>
      </c>
      <c r="K184" s="9" t="e">
        <f>#REF!</f>
        <v>#REF!</v>
      </c>
      <c r="L184" s="10" t="e">
        <f t="shared" si="17"/>
        <v>#REF!</v>
      </c>
      <c r="M184" s="9" t="e">
        <f>#REF!</f>
        <v>#REF!</v>
      </c>
      <c r="N184" s="10" t="e">
        <f t="shared" si="18"/>
        <v>#REF!</v>
      </c>
      <c r="O184" s="9" t="e">
        <f t="shared" si="19"/>
        <v>#REF!</v>
      </c>
      <c r="P184" s="10" t="e">
        <f t="shared" si="20"/>
        <v>#REF!</v>
      </c>
      <c r="Q184" s="6"/>
      <c r="S184" t="s">
        <v>36</v>
      </c>
      <c r="T184" t="s">
        <v>36</v>
      </c>
      <c r="U184" t="s">
        <v>31</v>
      </c>
      <c r="V184">
        <v>1</v>
      </c>
    </row>
    <row r="185" spans="1:22" ht="12" x14ac:dyDescent="0.2">
      <c r="A185" s="11"/>
      <c r="B185" s="6"/>
      <c r="C185" s="6"/>
      <c r="D185" s="6"/>
      <c r="E185" s="6" t="s">
        <v>947</v>
      </c>
      <c r="F185" s="6"/>
      <c r="G185" s="6"/>
      <c r="H185" s="9">
        <v>0</v>
      </c>
      <c r="I185" s="6" t="s">
        <v>31</v>
      </c>
      <c r="J185" s="10" t="e">
        <f>TRUNC(SUMPRODUCT(J174:J184,V174:V184),0)</f>
        <v>#REF!</v>
      </c>
      <c r="K185" s="6" t="s">
        <v>31</v>
      </c>
      <c r="L185" s="10" t="e">
        <f>TRUNC(SUMPRODUCT(L174:L184,V174:V184),0)</f>
        <v>#REF!</v>
      </c>
      <c r="M185" s="6" t="s">
        <v>31</v>
      </c>
      <c r="N185" s="10" t="e">
        <f>TRUNC(SUMPRODUCT(N174:N184,V174:V184),0)</f>
        <v>#REF!</v>
      </c>
      <c r="O185" s="6" t="s">
        <v>31</v>
      </c>
      <c r="P185" s="10" t="e">
        <f>J185+L185+N185</f>
        <v>#REF!</v>
      </c>
      <c r="Q185" s="6"/>
      <c r="U185" t="s">
        <v>31</v>
      </c>
      <c r="V185">
        <v>1</v>
      </c>
    </row>
    <row r="186" spans="1:22" ht="12" x14ac:dyDescent="0.2">
      <c r="A186" s="11"/>
      <c r="B186" s="6"/>
      <c r="C186" s="6"/>
      <c r="D186" s="6"/>
      <c r="E186" s="6"/>
      <c r="F186" s="6"/>
      <c r="G186" s="6"/>
      <c r="H186" s="9">
        <v>0</v>
      </c>
      <c r="I186" s="6" t="s">
        <v>31</v>
      </c>
      <c r="J186" s="6" t="s">
        <v>31</v>
      </c>
      <c r="K186" s="6" t="s">
        <v>31</v>
      </c>
      <c r="L186" s="6" t="s">
        <v>31</v>
      </c>
      <c r="M186" s="6" t="s">
        <v>31</v>
      </c>
      <c r="N186" s="6" t="s">
        <v>31</v>
      </c>
      <c r="O186" s="6" t="s">
        <v>31</v>
      </c>
      <c r="P186" s="6" t="s">
        <v>31</v>
      </c>
      <c r="Q186" s="6"/>
      <c r="U186" t="s">
        <v>31</v>
      </c>
      <c r="V186">
        <v>1</v>
      </c>
    </row>
    <row r="187" spans="1:22" ht="12" x14ac:dyDescent="0.2">
      <c r="A187" s="11" t="s">
        <v>710</v>
      </c>
      <c r="B187" s="6"/>
      <c r="C187" s="6"/>
      <c r="D187" s="6"/>
      <c r="E187" s="6" t="s">
        <v>711</v>
      </c>
      <c r="F187" s="6" t="s">
        <v>712</v>
      </c>
      <c r="G187" s="6" t="s">
        <v>48</v>
      </c>
      <c r="H187" s="9">
        <v>0</v>
      </c>
      <c r="I187" s="6" t="s">
        <v>31</v>
      </c>
      <c r="J187" s="6" t="s">
        <v>31</v>
      </c>
      <c r="K187" s="6" t="s">
        <v>31</v>
      </c>
      <c r="L187" s="6" t="s">
        <v>31</v>
      </c>
      <c r="M187" s="6" t="s">
        <v>31</v>
      </c>
      <c r="N187" s="6" t="s">
        <v>31</v>
      </c>
      <c r="O187" s="6" t="s">
        <v>31</v>
      </c>
      <c r="P187" s="6" t="s">
        <v>31</v>
      </c>
      <c r="Q187" s="6"/>
      <c r="U187" t="s">
        <v>31</v>
      </c>
      <c r="V187">
        <v>1</v>
      </c>
    </row>
    <row r="188" spans="1:22" ht="12" x14ac:dyDescent="0.2">
      <c r="A188" s="11" t="s">
        <v>710</v>
      </c>
      <c r="B188" s="6" t="s">
        <v>936</v>
      </c>
      <c r="C188" s="6" t="s">
        <v>998</v>
      </c>
      <c r="D188" s="6"/>
      <c r="E188" s="6" t="s">
        <v>999</v>
      </c>
      <c r="F188" s="6" t="s">
        <v>939</v>
      </c>
      <c r="G188" s="6" t="s">
        <v>940</v>
      </c>
      <c r="H188" s="9">
        <v>0.24</v>
      </c>
      <c r="I188" s="9">
        <v>0</v>
      </c>
      <c r="J188" s="10">
        <f>TRUNC(H188*I188,1)</f>
        <v>0</v>
      </c>
      <c r="K188" s="9" t="e">
        <f>#REF!</f>
        <v>#REF!</v>
      </c>
      <c r="L188" s="10" t="e">
        <f>TRUNC(H188*K188,1)</f>
        <v>#REF!</v>
      </c>
      <c r="M188" s="9">
        <v>0</v>
      </c>
      <c r="N188" s="10">
        <f>TRUNC(H188*M188,1)</f>
        <v>0</v>
      </c>
      <c r="O188" s="9" t="e">
        <f>I188+K188+M188</f>
        <v>#REF!</v>
      </c>
      <c r="P188" s="10" t="e">
        <f>J188+L188+N188</f>
        <v>#REF!</v>
      </c>
      <c r="Q188" s="6"/>
      <c r="S188" t="s">
        <v>36</v>
      </c>
      <c r="T188" t="s">
        <v>36</v>
      </c>
      <c r="U188" t="s">
        <v>31</v>
      </c>
      <c r="V188">
        <v>1</v>
      </c>
    </row>
    <row r="189" spans="1:22" ht="12" x14ac:dyDescent="0.2">
      <c r="A189" s="11" t="s">
        <v>710</v>
      </c>
      <c r="B189" s="6" t="s">
        <v>936</v>
      </c>
      <c r="C189" s="6" t="s">
        <v>950</v>
      </c>
      <c r="D189" s="6"/>
      <c r="E189" s="6" t="s">
        <v>951</v>
      </c>
      <c r="F189" s="6" t="s">
        <v>939</v>
      </c>
      <c r="G189" s="6" t="s">
        <v>940</v>
      </c>
      <c r="H189" s="9">
        <v>0.94</v>
      </c>
      <c r="I189" s="9">
        <v>0</v>
      </c>
      <c r="J189" s="10">
        <f>TRUNC(H189*I189,1)</f>
        <v>0</v>
      </c>
      <c r="K189" s="9" t="e">
        <f>#REF!</f>
        <v>#REF!</v>
      </c>
      <c r="L189" s="10" t="e">
        <f>TRUNC(H189*K189,1)</f>
        <v>#REF!</v>
      </c>
      <c r="M189" s="9">
        <v>0</v>
      </c>
      <c r="N189" s="10">
        <f>TRUNC(H189*M189,1)</f>
        <v>0</v>
      </c>
      <c r="O189" s="9" t="e">
        <f>I189+K189+M189</f>
        <v>#REF!</v>
      </c>
      <c r="P189" s="10" t="e">
        <f>J189+L189+N189</f>
        <v>#REF!</v>
      </c>
      <c r="Q189" s="6"/>
      <c r="S189" t="s">
        <v>36</v>
      </c>
      <c r="T189" t="s">
        <v>36</v>
      </c>
      <c r="U189" t="s">
        <v>31</v>
      </c>
      <c r="V189">
        <v>1</v>
      </c>
    </row>
    <row r="190" spans="1:22" ht="12" x14ac:dyDescent="0.2">
      <c r="A190" s="11"/>
      <c r="B190" s="6"/>
      <c r="C190" s="6"/>
      <c r="D190" s="6"/>
      <c r="E190" s="6" t="s">
        <v>947</v>
      </c>
      <c r="F190" s="6"/>
      <c r="G190" s="6"/>
      <c r="H190" s="9">
        <v>0</v>
      </c>
      <c r="I190" s="6" t="s">
        <v>31</v>
      </c>
      <c r="J190" s="10">
        <f>TRUNC(SUMPRODUCT(J188:J189,V188:V189),0)</f>
        <v>0</v>
      </c>
      <c r="K190" s="6" t="s">
        <v>31</v>
      </c>
      <c r="L190" s="10" t="e">
        <f>TRUNC(SUMPRODUCT(L188:L189,V188:V189),0)</f>
        <v>#REF!</v>
      </c>
      <c r="M190" s="6" t="s">
        <v>31</v>
      </c>
      <c r="N190" s="10">
        <f>TRUNC(SUMPRODUCT(N188:N189,V188:V189),0)</f>
        <v>0</v>
      </c>
      <c r="O190" s="6" t="s">
        <v>31</v>
      </c>
      <c r="P190" s="10" t="e">
        <f>J190+L190+N190</f>
        <v>#REF!</v>
      </c>
      <c r="Q190" s="6"/>
      <c r="U190" t="s">
        <v>31</v>
      </c>
      <c r="V190">
        <v>1</v>
      </c>
    </row>
    <row r="191" spans="1:22" ht="12" x14ac:dyDescent="0.2">
      <c r="A191" s="11"/>
      <c r="B191" s="6"/>
      <c r="C191" s="6"/>
      <c r="D191" s="6"/>
      <c r="E191" s="6"/>
      <c r="F191" s="6"/>
      <c r="G191" s="6"/>
      <c r="H191" s="9">
        <v>0</v>
      </c>
      <c r="I191" s="6" t="s">
        <v>31</v>
      </c>
      <c r="J191" s="6" t="s">
        <v>31</v>
      </c>
      <c r="K191" s="6" t="s">
        <v>31</v>
      </c>
      <c r="L191" s="6" t="s">
        <v>31</v>
      </c>
      <c r="M191" s="6" t="s">
        <v>31</v>
      </c>
      <c r="N191" s="6" t="s">
        <v>31</v>
      </c>
      <c r="O191" s="6" t="s">
        <v>31</v>
      </c>
      <c r="P191" s="6" t="s">
        <v>31</v>
      </c>
      <c r="Q191" s="6"/>
      <c r="U191" t="s">
        <v>31</v>
      </c>
      <c r="V191">
        <v>1</v>
      </c>
    </row>
    <row r="192" spans="1:22" ht="12" x14ac:dyDescent="0.2">
      <c r="A192" s="11" t="s">
        <v>713</v>
      </c>
      <c r="B192" s="6"/>
      <c r="C192" s="6"/>
      <c r="D192" s="6"/>
      <c r="E192" s="6" t="s">
        <v>714</v>
      </c>
      <c r="F192" s="6" t="s">
        <v>715</v>
      </c>
      <c r="G192" s="6" t="s">
        <v>48</v>
      </c>
      <c r="H192" s="9">
        <v>0</v>
      </c>
      <c r="I192" s="6" t="s">
        <v>31</v>
      </c>
      <c r="J192" s="6" t="s">
        <v>31</v>
      </c>
      <c r="K192" s="6" t="s">
        <v>31</v>
      </c>
      <c r="L192" s="6" t="s">
        <v>31</v>
      </c>
      <c r="M192" s="6" t="s">
        <v>31</v>
      </c>
      <c r="N192" s="6" t="s">
        <v>31</v>
      </c>
      <c r="O192" s="6" t="s">
        <v>31</v>
      </c>
      <c r="P192" s="6" t="s">
        <v>31</v>
      </c>
      <c r="Q192" s="6"/>
      <c r="U192" t="s">
        <v>31</v>
      </c>
      <c r="V192">
        <v>1</v>
      </c>
    </row>
    <row r="193" spans="1:22" ht="12" x14ac:dyDescent="0.2">
      <c r="A193" s="11" t="s">
        <v>713</v>
      </c>
      <c r="B193" s="6" t="s">
        <v>936</v>
      </c>
      <c r="C193" s="6" t="s">
        <v>998</v>
      </c>
      <c r="D193" s="6"/>
      <c r="E193" s="6" t="s">
        <v>999</v>
      </c>
      <c r="F193" s="6" t="s">
        <v>939</v>
      </c>
      <c r="G193" s="6" t="s">
        <v>940</v>
      </c>
      <c r="H193" s="9">
        <v>0.13</v>
      </c>
      <c r="I193" s="9">
        <v>0</v>
      </c>
      <c r="J193" s="10">
        <f>TRUNC(H193*I193,1)</f>
        <v>0</v>
      </c>
      <c r="K193" s="9" t="e">
        <f>#REF!</f>
        <v>#REF!</v>
      </c>
      <c r="L193" s="10" t="e">
        <f>TRUNC(H193*K193,1)</f>
        <v>#REF!</v>
      </c>
      <c r="M193" s="9">
        <v>0</v>
      </c>
      <c r="N193" s="10">
        <f>TRUNC(H193*M193,1)</f>
        <v>0</v>
      </c>
      <c r="O193" s="9" t="e">
        <f t="shared" ref="O193:P195" si="21">I193+K193+M193</f>
        <v>#REF!</v>
      </c>
      <c r="P193" s="10" t="e">
        <f t="shared" si="21"/>
        <v>#REF!</v>
      </c>
      <c r="Q193" s="6"/>
      <c r="S193" t="s">
        <v>36</v>
      </c>
      <c r="T193" t="s">
        <v>36</v>
      </c>
      <c r="U193" t="s">
        <v>31</v>
      </c>
      <c r="V193">
        <v>1</v>
      </c>
    </row>
    <row r="194" spans="1:22" ht="12" x14ac:dyDescent="0.2">
      <c r="A194" s="11" t="s">
        <v>713</v>
      </c>
      <c r="B194" s="6" t="s">
        <v>936</v>
      </c>
      <c r="C194" s="6" t="s">
        <v>950</v>
      </c>
      <c r="D194" s="6"/>
      <c r="E194" s="6" t="s">
        <v>951</v>
      </c>
      <c r="F194" s="6" t="s">
        <v>939</v>
      </c>
      <c r="G194" s="6" t="s">
        <v>940</v>
      </c>
      <c r="H194" s="9">
        <v>0.13</v>
      </c>
      <c r="I194" s="9">
        <v>0</v>
      </c>
      <c r="J194" s="10">
        <f>TRUNC(H194*I194,1)</f>
        <v>0</v>
      </c>
      <c r="K194" s="9" t="e">
        <f>#REF!</f>
        <v>#REF!</v>
      </c>
      <c r="L194" s="10" t="e">
        <f>TRUNC(H194*K194,1)</f>
        <v>#REF!</v>
      </c>
      <c r="M194" s="9">
        <v>0</v>
      </c>
      <c r="N194" s="10">
        <f>TRUNC(H194*M194,1)</f>
        <v>0</v>
      </c>
      <c r="O194" s="9" t="e">
        <f t="shared" si="21"/>
        <v>#REF!</v>
      </c>
      <c r="P194" s="10" t="e">
        <f t="shared" si="21"/>
        <v>#REF!</v>
      </c>
      <c r="Q194" s="6"/>
      <c r="S194" t="s">
        <v>36</v>
      </c>
      <c r="T194" t="s">
        <v>36</v>
      </c>
      <c r="U194" t="s">
        <v>31</v>
      </c>
      <c r="V194">
        <v>1</v>
      </c>
    </row>
    <row r="195" spans="1:22" ht="12" x14ac:dyDescent="0.2">
      <c r="A195" s="11" t="s">
        <v>713</v>
      </c>
      <c r="B195" s="6" t="s">
        <v>943</v>
      </c>
      <c r="C195" s="6" t="s">
        <v>944</v>
      </c>
      <c r="D195" s="6"/>
      <c r="E195" s="6" t="s">
        <v>945</v>
      </c>
      <c r="F195" s="6" t="s">
        <v>946</v>
      </c>
      <c r="G195" s="6" t="s">
        <v>154</v>
      </c>
      <c r="H195" s="9">
        <v>1</v>
      </c>
      <c r="I195" s="9" t="e">
        <f>TRUNC((L193+L194)*2*0.01,1)</f>
        <v>#REF!</v>
      </c>
      <c r="J195" s="10" t="e">
        <f>TRUNC(H195*I195,1)</f>
        <v>#REF!</v>
      </c>
      <c r="K195" s="9">
        <v>0</v>
      </c>
      <c r="L195" s="10">
        <f>TRUNC(H195*K195,1)</f>
        <v>0</v>
      </c>
      <c r="M195" s="9">
        <v>0</v>
      </c>
      <c r="N195" s="10">
        <f>TRUNC(H195*M195,1)</f>
        <v>0</v>
      </c>
      <c r="O195" s="9" t="e">
        <f t="shared" si="21"/>
        <v>#REF!</v>
      </c>
      <c r="P195" s="10" t="e">
        <f t="shared" si="21"/>
        <v>#REF!</v>
      </c>
      <c r="Q195" s="6"/>
      <c r="S195" t="s">
        <v>36</v>
      </c>
      <c r="T195" t="s">
        <v>36</v>
      </c>
      <c r="U195">
        <v>2</v>
      </c>
      <c r="V195">
        <v>1</v>
      </c>
    </row>
    <row r="196" spans="1:22" ht="12" x14ac:dyDescent="0.2">
      <c r="A196" s="11"/>
      <c r="B196" s="6"/>
      <c r="C196" s="6"/>
      <c r="D196" s="6"/>
      <c r="E196" s="6" t="s">
        <v>947</v>
      </c>
      <c r="F196" s="6"/>
      <c r="G196" s="6"/>
      <c r="H196" s="9">
        <v>0</v>
      </c>
      <c r="I196" s="6" t="s">
        <v>31</v>
      </c>
      <c r="J196" s="10" t="e">
        <f>TRUNC(SUMPRODUCT(J193:J195,V193:V195),0)</f>
        <v>#REF!</v>
      </c>
      <c r="K196" s="6" t="s">
        <v>31</v>
      </c>
      <c r="L196" s="10" t="e">
        <f>TRUNC(SUMPRODUCT(L193:L195,V193:V195),0)</f>
        <v>#REF!</v>
      </c>
      <c r="M196" s="6" t="s">
        <v>31</v>
      </c>
      <c r="N196" s="10">
        <f>TRUNC(SUMPRODUCT(N193:N195,V193:V195),0)</f>
        <v>0</v>
      </c>
      <c r="O196" s="6" t="s">
        <v>31</v>
      </c>
      <c r="P196" s="10" t="e">
        <f>J196+L196+N196</f>
        <v>#REF!</v>
      </c>
      <c r="Q196" s="6"/>
      <c r="U196" t="s">
        <v>31</v>
      </c>
      <c r="V196">
        <v>1</v>
      </c>
    </row>
    <row r="197" spans="1:22" ht="12" x14ac:dyDescent="0.2">
      <c r="A197" s="11"/>
      <c r="B197" s="6"/>
      <c r="C197" s="6"/>
      <c r="D197" s="6"/>
      <c r="E197" s="6"/>
      <c r="F197" s="6"/>
      <c r="G197" s="6"/>
      <c r="H197" s="9">
        <v>0</v>
      </c>
      <c r="I197" s="6" t="s">
        <v>31</v>
      </c>
      <c r="J197" s="6" t="s">
        <v>31</v>
      </c>
      <c r="K197" s="6" t="s">
        <v>31</v>
      </c>
      <c r="L197" s="6" t="s">
        <v>31</v>
      </c>
      <c r="M197" s="6" t="s">
        <v>31</v>
      </c>
      <c r="N197" s="6" t="s">
        <v>31</v>
      </c>
      <c r="O197" s="6" t="s">
        <v>31</v>
      </c>
      <c r="P197" s="6" t="s">
        <v>31</v>
      </c>
      <c r="Q197" s="6"/>
      <c r="U197" t="s">
        <v>31</v>
      </c>
      <c r="V197">
        <v>1</v>
      </c>
    </row>
    <row r="198" spans="1:22" ht="12" x14ac:dyDescent="0.2">
      <c r="A198" s="11" t="s">
        <v>716</v>
      </c>
      <c r="B198" s="6"/>
      <c r="C198" s="6"/>
      <c r="D198" s="6"/>
      <c r="E198" s="6" t="s">
        <v>717</v>
      </c>
      <c r="F198" s="6" t="s">
        <v>715</v>
      </c>
      <c r="G198" s="6" t="s">
        <v>48</v>
      </c>
      <c r="H198" s="9">
        <v>0</v>
      </c>
      <c r="I198" s="6" t="s">
        <v>31</v>
      </c>
      <c r="J198" s="6" t="s">
        <v>31</v>
      </c>
      <c r="K198" s="6" t="s">
        <v>31</v>
      </c>
      <c r="L198" s="6" t="s">
        <v>31</v>
      </c>
      <c r="M198" s="6" t="s">
        <v>31</v>
      </c>
      <c r="N198" s="6" t="s">
        <v>31</v>
      </c>
      <c r="O198" s="6" t="s">
        <v>31</v>
      </c>
      <c r="P198" s="6" t="s">
        <v>31</v>
      </c>
      <c r="Q198" s="6"/>
      <c r="U198" t="s">
        <v>31</v>
      </c>
      <c r="V198">
        <v>1</v>
      </c>
    </row>
    <row r="199" spans="1:22" ht="12" x14ac:dyDescent="0.2">
      <c r="A199" s="11" t="s">
        <v>716</v>
      </c>
      <c r="B199" s="6" t="s">
        <v>936</v>
      </c>
      <c r="C199" s="6" t="s">
        <v>998</v>
      </c>
      <c r="D199" s="6"/>
      <c r="E199" s="6" t="s">
        <v>999</v>
      </c>
      <c r="F199" s="6" t="s">
        <v>939</v>
      </c>
      <c r="G199" s="6" t="s">
        <v>940</v>
      </c>
      <c r="H199" s="9">
        <v>4.8000000000000001E-2</v>
      </c>
      <c r="I199" s="9">
        <v>0</v>
      </c>
      <c r="J199" s="10">
        <f>TRUNC(H199*I199,1)</f>
        <v>0</v>
      </c>
      <c r="K199" s="9" t="e">
        <f>#REF!</f>
        <v>#REF!</v>
      </c>
      <c r="L199" s="10" t="e">
        <f>TRUNC(H199*K199,1)</f>
        <v>#REF!</v>
      </c>
      <c r="M199" s="9">
        <v>0</v>
      </c>
      <c r="N199" s="10">
        <f>TRUNC(H199*M199,1)</f>
        <v>0</v>
      </c>
      <c r="O199" s="9" t="e">
        <f t="shared" ref="O199:P202" si="22">I199+K199+M199</f>
        <v>#REF!</v>
      </c>
      <c r="P199" s="10" t="e">
        <f t="shared" si="22"/>
        <v>#REF!</v>
      </c>
      <c r="Q199" s="6"/>
      <c r="S199" t="s">
        <v>36</v>
      </c>
      <c r="T199" t="s">
        <v>36</v>
      </c>
      <c r="U199" t="s">
        <v>31</v>
      </c>
      <c r="V199">
        <v>1</v>
      </c>
    </row>
    <row r="200" spans="1:22" ht="12" x14ac:dyDescent="0.2">
      <c r="A200" s="11" t="s">
        <v>716</v>
      </c>
      <c r="B200" s="6" t="s">
        <v>936</v>
      </c>
      <c r="C200" s="6" t="s">
        <v>950</v>
      </c>
      <c r="D200" s="6"/>
      <c r="E200" s="6" t="s">
        <v>951</v>
      </c>
      <c r="F200" s="6" t="s">
        <v>939</v>
      </c>
      <c r="G200" s="6" t="s">
        <v>940</v>
      </c>
      <c r="H200" s="9">
        <v>1.6E-2</v>
      </c>
      <c r="I200" s="9">
        <v>0</v>
      </c>
      <c r="J200" s="10">
        <f>TRUNC(H200*I200,1)</f>
        <v>0</v>
      </c>
      <c r="K200" s="9" t="e">
        <f>#REF!</f>
        <v>#REF!</v>
      </c>
      <c r="L200" s="10" t="e">
        <f>TRUNC(H200*K200,1)</f>
        <v>#REF!</v>
      </c>
      <c r="M200" s="9">
        <v>0</v>
      </c>
      <c r="N200" s="10">
        <f>TRUNC(H200*M200,1)</f>
        <v>0</v>
      </c>
      <c r="O200" s="9" t="e">
        <f t="shared" si="22"/>
        <v>#REF!</v>
      </c>
      <c r="P200" s="10" t="e">
        <f t="shared" si="22"/>
        <v>#REF!</v>
      </c>
      <c r="Q200" s="6"/>
      <c r="S200" t="s">
        <v>36</v>
      </c>
      <c r="T200" t="s">
        <v>36</v>
      </c>
      <c r="U200" t="s">
        <v>31</v>
      </c>
      <c r="V200">
        <v>1</v>
      </c>
    </row>
    <row r="201" spans="1:22" ht="12" x14ac:dyDescent="0.2">
      <c r="A201" s="11" t="s">
        <v>716</v>
      </c>
      <c r="B201" s="6" t="s">
        <v>943</v>
      </c>
      <c r="C201" s="6" t="s">
        <v>944</v>
      </c>
      <c r="D201" s="6"/>
      <c r="E201" s="6" t="s">
        <v>945</v>
      </c>
      <c r="F201" s="6" t="s">
        <v>946</v>
      </c>
      <c r="G201" s="6" t="s">
        <v>154</v>
      </c>
      <c r="H201" s="9">
        <v>1</v>
      </c>
      <c r="I201" s="9" t="e">
        <f>TRUNC((L199+L200)*2*0.01,1)</f>
        <v>#REF!</v>
      </c>
      <c r="J201" s="10" t="e">
        <f>TRUNC(H201*I201,1)</f>
        <v>#REF!</v>
      </c>
      <c r="K201" s="9">
        <v>0</v>
      </c>
      <c r="L201" s="10">
        <f>TRUNC(H201*K201,1)</f>
        <v>0</v>
      </c>
      <c r="M201" s="9">
        <v>0</v>
      </c>
      <c r="N201" s="10">
        <f>TRUNC(H201*M201,1)</f>
        <v>0</v>
      </c>
      <c r="O201" s="9" t="e">
        <f t="shared" si="22"/>
        <v>#REF!</v>
      </c>
      <c r="P201" s="10" t="e">
        <f t="shared" si="22"/>
        <v>#REF!</v>
      </c>
      <c r="Q201" s="6"/>
      <c r="S201" t="s">
        <v>36</v>
      </c>
      <c r="T201" t="s">
        <v>36</v>
      </c>
      <c r="U201">
        <v>2</v>
      </c>
      <c r="V201">
        <v>1</v>
      </c>
    </row>
    <row r="202" spans="1:22" ht="12" x14ac:dyDescent="0.2">
      <c r="A202" s="11" t="s">
        <v>716</v>
      </c>
      <c r="B202" s="6" t="s">
        <v>961</v>
      </c>
      <c r="C202" s="6" t="s">
        <v>1000</v>
      </c>
      <c r="D202" s="6"/>
      <c r="E202" s="6" t="s">
        <v>963</v>
      </c>
      <c r="F202" s="6" t="s">
        <v>1001</v>
      </c>
      <c r="G202" s="6" t="s">
        <v>965</v>
      </c>
      <c r="H202" s="9">
        <v>0.127</v>
      </c>
      <c r="I202" s="9" t="e">
        <f>#REF!</f>
        <v>#REF!</v>
      </c>
      <c r="J202" s="10" t="e">
        <f>TRUNC(H202*I202,1)</f>
        <v>#REF!</v>
      </c>
      <c r="K202" s="9" t="e">
        <f>#REF!</f>
        <v>#REF!</v>
      </c>
      <c r="L202" s="10" t="e">
        <f>TRUNC(H202*K202,1)</f>
        <v>#REF!</v>
      </c>
      <c r="M202" s="9" t="e">
        <f>#REF!</f>
        <v>#REF!</v>
      </c>
      <c r="N202" s="10" t="e">
        <f>TRUNC(H202*M202,1)</f>
        <v>#REF!</v>
      </c>
      <c r="O202" s="9" t="e">
        <f t="shared" si="22"/>
        <v>#REF!</v>
      </c>
      <c r="P202" s="10" t="e">
        <f t="shared" si="22"/>
        <v>#REF!</v>
      </c>
      <c r="Q202" s="6"/>
      <c r="S202" t="s">
        <v>36</v>
      </c>
      <c r="T202" t="s">
        <v>36</v>
      </c>
      <c r="U202" t="s">
        <v>31</v>
      </c>
      <c r="V202">
        <v>1</v>
      </c>
    </row>
    <row r="203" spans="1:22" ht="12" x14ac:dyDescent="0.2">
      <c r="A203" s="11"/>
      <c r="B203" s="6"/>
      <c r="C203" s="6"/>
      <c r="D203" s="6"/>
      <c r="E203" s="6" t="s">
        <v>947</v>
      </c>
      <c r="F203" s="6"/>
      <c r="G203" s="6"/>
      <c r="H203" s="9">
        <v>0</v>
      </c>
      <c r="I203" s="6" t="s">
        <v>31</v>
      </c>
      <c r="J203" s="10" t="e">
        <f>TRUNC(SUMPRODUCT(J199:J202,V199:V202),0)</f>
        <v>#REF!</v>
      </c>
      <c r="K203" s="6" t="s">
        <v>31</v>
      </c>
      <c r="L203" s="10" t="e">
        <f>TRUNC(SUMPRODUCT(L199:L202,V199:V202),0)</f>
        <v>#REF!</v>
      </c>
      <c r="M203" s="6" t="s">
        <v>31</v>
      </c>
      <c r="N203" s="10" t="e">
        <f>TRUNC(SUMPRODUCT(N199:N202,V199:V202),0)</f>
        <v>#REF!</v>
      </c>
      <c r="O203" s="6" t="s">
        <v>31</v>
      </c>
      <c r="P203" s="10" t="e">
        <f>J203+L203+N203</f>
        <v>#REF!</v>
      </c>
      <c r="Q203" s="6"/>
      <c r="U203" t="s">
        <v>31</v>
      </c>
      <c r="V203">
        <v>1</v>
      </c>
    </row>
    <row r="204" spans="1:22" ht="12" x14ac:dyDescent="0.2">
      <c r="A204" s="11"/>
      <c r="B204" s="6"/>
      <c r="C204" s="6"/>
      <c r="D204" s="6"/>
      <c r="E204" s="6"/>
      <c r="F204" s="6"/>
      <c r="G204" s="6"/>
      <c r="H204" s="9">
        <v>0</v>
      </c>
      <c r="I204" s="6" t="s">
        <v>31</v>
      </c>
      <c r="J204" s="6" t="s">
        <v>31</v>
      </c>
      <c r="K204" s="6" t="s">
        <v>31</v>
      </c>
      <c r="L204" s="6" t="s">
        <v>31</v>
      </c>
      <c r="M204" s="6" t="s">
        <v>31</v>
      </c>
      <c r="N204" s="6" t="s">
        <v>31</v>
      </c>
      <c r="O204" s="6" t="s">
        <v>31</v>
      </c>
      <c r="P204" s="6" t="s">
        <v>31</v>
      </c>
      <c r="Q204" s="6"/>
      <c r="U204" t="s">
        <v>31</v>
      </c>
      <c r="V204">
        <v>1</v>
      </c>
    </row>
    <row r="205" spans="1:22" ht="12" x14ac:dyDescent="0.2">
      <c r="A205" s="11" t="s">
        <v>718</v>
      </c>
      <c r="B205" s="6"/>
      <c r="C205" s="6"/>
      <c r="D205" s="6"/>
      <c r="E205" s="6" t="s">
        <v>351</v>
      </c>
      <c r="F205" s="6" t="s">
        <v>352</v>
      </c>
      <c r="G205" s="6" t="s">
        <v>48</v>
      </c>
      <c r="H205" s="9">
        <v>0</v>
      </c>
      <c r="I205" s="6" t="s">
        <v>31</v>
      </c>
      <c r="J205" s="6" t="s">
        <v>31</v>
      </c>
      <c r="K205" s="6" t="s">
        <v>31</v>
      </c>
      <c r="L205" s="6" t="s">
        <v>31</v>
      </c>
      <c r="M205" s="6" t="s">
        <v>31</v>
      </c>
      <c r="N205" s="6" t="s">
        <v>31</v>
      </c>
      <c r="O205" s="6" t="s">
        <v>31</v>
      </c>
      <c r="P205" s="6" t="s">
        <v>31</v>
      </c>
      <c r="Q205" s="6"/>
      <c r="U205" t="s">
        <v>31</v>
      </c>
      <c r="V205">
        <v>1</v>
      </c>
    </row>
    <row r="206" spans="1:22" ht="12" x14ac:dyDescent="0.2">
      <c r="A206" s="11" t="s">
        <v>718</v>
      </c>
      <c r="B206" s="6" t="s">
        <v>936</v>
      </c>
      <c r="C206" s="6" t="s">
        <v>998</v>
      </c>
      <c r="D206" s="6"/>
      <c r="E206" s="6" t="s">
        <v>999</v>
      </c>
      <c r="F206" s="6" t="s">
        <v>939</v>
      </c>
      <c r="G206" s="6" t="s">
        <v>940</v>
      </c>
      <c r="H206" s="9">
        <v>1.37E-2</v>
      </c>
      <c r="I206" s="9">
        <v>0</v>
      </c>
      <c r="J206" s="10">
        <f>TRUNC(H206*I206,1)</f>
        <v>0</v>
      </c>
      <c r="K206" s="9" t="e">
        <f>#REF!</f>
        <v>#REF!</v>
      </c>
      <c r="L206" s="10" t="e">
        <f>TRUNC(H206*K206,1)</f>
        <v>#REF!</v>
      </c>
      <c r="M206" s="9">
        <v>0</v>
      </c>
      <c r="N206" s="10">
        <f>TRUNC(H206*M206,1)</f>
        <v>0</v>
      </c>
      <c r="O206" s="9" t="e">
        <f t="shared" ref="O206:P210" si="23">I206+K206+M206</f>
        <v>#REF!</v>
      </c>
      <c r="P206" s="10" t="e">
        <f t="shared" si="23"/>
        <v>#REF!</v>
      </c>
      <c r="Q206" s="6"/>
      <c r="S206" t="s">
        <v>36</v>
      </c>
      <c r="T206" t="s">
        <v>36</v>
      </c>
      <c r="U206" t="s">
        <v>31</v>
      </c>
      <c r="V206">
        <v>1</v>
      </c>
    </row>
    <row r="207" spans="1:22" ht="12" x14ac:dyDescent="0.2">
      <c r="A207" s="11" t="s">
        <v>718</v>
      </c>
      <c r="B207" s="6" t="s">
        <v>936</v>
      </c>
      <c r="C207" s="6" t="s">
        <v>941</v>
      </c>
      <c r="D207" s="6"/>
      <c r="E207" s="6" t="s">
        <v>942</v>
      </c>
      <c r="F207" s="6" t="s">
        <v>939</v>
      </c>
      <c r="G207" s="6" t="s">
        <v>940</v>
      </c>
      <c r="H207" s="9">
        <v>9.1999999999999998E-3</v>
      </c>
      <c r="I207" s="9">
        <v>0</v>
      </c>
      <c r="J207" s="10">
        <f>TRUNC(H207*I207,1)</f>
        <v>0</v>
      </c>
      <c r="K207" s="9" t="e">
        <f>#REF!</f>
        <v>#REF!</v>
      </c>
      <c r="L207" s="10" t="e">
        <f>TRUNC(H207*K207,1)</f>
        <v>#REF!</v>
      </c>
      <c r="M207" s="9">
        <v>0</v>
      </c>
      <c r="N207" s="10">
        <f>TRUNC(H207*M207,1)</f>
        <v>0</v>
      </c>
      <c r="O207" s="9" t="e">
        <f t="shared" si="23"/>
        <v>#REF!</v>
      </c>
      <c r="P207" s="10" t="e">
        <f t="shared" si="23"/>
        <v>#REF!</v>
      </c>
      <c r="Q207" s="6"/>
      <c r="S207" t="s">
        <v>36</v>
      </c>
      <c r="T207" t="s">
        <v>36</v>
      </c>
      <c r="U207" t="s">
        <v>31</v>
      </c>
      <c r="V207">
        <v>1</v>
      </c>
    </row>
    <row r="208" spans="1:22" ht="12" x14ac:dyDescent="0.2">
      <c r="A208" s="11" t="s">
        <v>718</v>
      </c>
      <c r="B208" s="6" t="s">
        <v>936</v>
      </c>
      <c r="C208" s="6" t="s">
        <v>950</v>
      </c>
      <c r="D208" s="6"/>
      <c r="E208" s="6" t="s">
        <v>951</v>
      </c>
      <c r="F208" s="6" t="s">
        <v>939</v>
      </c>
      <c r="G208" s="6" t="s">
        <v>940</v>
      </c>
      <c r="H208" s="9">
        <v>4.5999999999999999E-3</v>
      </c>
      <c r="I208" s="9">
        <v>0</v>
      </c>
      <c r="J208" s="10">
        <f>TRUNC(H208*I208,1)</f>
        <v>0</v>
      </c>
      <c r="K208" s="9" t="e">
        <f>#REF!</f>
        <v>#REF!</v>
      </c>
      <c r="L208" s="10" t="e">
        <f>TRUNC(H208*K208,1)</f>
        <v>#REF!</v>
      </c>
      <c r="M208" s="9">
        <v>0</v>
      </c>
      <c r="N208" s="10">
        <f>TRUNC(H208*M208,1)</f>
        <v>0</v>
      </c>
      <c r="O208" s="9" t="e">
        <f t="shared" si="23"/>
        <v>#REF!</v>
      </c>
      <c r="P208" s="10" t="e">
        <f t="shared" si="23"/>
        <v>#REF!</v>
      </c>
      <c r="Q208" s="6"/>
      <c r="S208" t="s">
        <v>36</v>
      </c>
      <c r="T208" t="s">
        <v>36</v>
      </c>
      <c r="U208" t="s">
        <v>31</v>
      </c>
      <c r="V208">
        <v>1</v>
      </c>
    </row>
    <row r="209" spans="1:22" ht="12" x14ac:dyDescent="0.2">
      <c r="A209" s="11" t="s">
        <v>718</v>
      </c>
      <c r="B209" s="6" t="s">
        <v>943</v>
      </c>
      <c r="C209" s="6" t="s">
        <v>944</v>
      </c>
      <c r="D209" s="6"/>
      <c r="E209" s="6" t="s">
        <v>945</v>
      </c>
      <c r="F209" s="6" t="s">
        <v>1002</v>
      </c>
      <c r="G209" s="6" t="s">
        <v>154</v>
      </c>
      <c r="H209" s="9">
        <v>1</v>
      </c>
      <c r="I209" s="9" t="e">
        <f>TRUNC((L206+L207+L208)*5*0.01,1)</f>
        <v>#REF!</v>
      </c>
      <c r="J209" s="10" t="e">
        <f>TRUNC(H209*I209,1)</f>
        <v>#REF!</v>
      </c>
      <c r="K209" s="9">
        <v>0</v>
      </c>
      <c r="L209" s="10">
        <f>TRUNC(H209*K209,1)</f>
        <v>0</v>
      </c>
      <c r="M209" s="9">
        <v>0</v>
      </c>
      <c r="N209" s="10">
        <f>TRUNC(H209*M209,1)</f>
        <v>0</v>
      </c>
      <c r="O209" s="9" t="e">
        <f t="shared" si="23"/>
        <v>#REF!</v>
      </c>
      <c r="P209" s="10" t="e">
        <f t="shared" si="23"/>
        <v>#REF!</v>
      </c>
      <c r="Q209" s="6"/>
      <c r="S209" t="s">
        <v>36</v>
      </c>
      <c r="T209" t="s">
        <v>36</v>
      </c>
      <c r="U209">
        <v>5</v>
      </c>
      <c r="V209">
        <v>1</v>
      </c>
    </row>
    <row r="210" spans="1:22" ht="12" x14ac:dyDescent="0.2">
      <c r="A210" s="11" t="s">
        <v>718</v>
      </c>
      <c r="B210" s="6" t="s">
        <v>961</v>
      </c>
      <c r="C210" s="6" t="s">
        <v>1003</v>
      </c>
      <c r="D210" s="6"/>
      <c r="E210" s="6" t="s">
        <v>1004</v>
      </c>
      <c r="F210" s="6" t="s">
        <v>1005</v>
      </c>
      <c r="G210" s="6" t="s">
        <v>965</v>
      </c>
      <c r="H210" s="9">
        <v>3.6600000000000001E-2</v>
      </c>
      <c r="I210" s="9" t="e">
        <f>#REF!</f>
        <v>#REF!</v>
      </c>
      <c r="J210" s="10" t="e">
        <f>TRUNC(H210*I210,1)</f>
        <v>#REF!</v>
      </c>
      <c r="K210" s="9" t="e">
        <f>#REF!</f>
        <v>#REF!</v>
      </c>
      <c r="L210" s="10" t="e">
        <f>TRUNC(H210*K210,1)</f>
        <v>#REF!</v>
      </c>
      <c r="M210" s="9" t="e">
        <f>#REF!</f>
        <v>#REF!</v>
      </c>
      <c r="N210" s="10" t="e">
        <f>TRUNC(H210*M210,1)</f>
        <v>#REF!</v>
      </c>
      <c r="O210" s="9" t="e">
        <f t="shared" si="23"/>
        <v>#REF!</v>
      </c>
      <c r="P210" s="10" t="e">
        <f t="shared" si="23"/>
        <v>#REF!</v>
      </c>
      <c r="Q210" s="6"/>
      <c r="S210" t="s">
        <v>36</v>
      </c>
      <c r="T210" t="s">
        <v>36</v>
      </c>
      <c r="U210" t="s">
        <v>31</v>
      </c>
      <c r="V210">
        <v>1</v>
      </c>
    </row>
    <row r="211" spans="1:22" ht="12" x14ac:dyDescent="0.2">
      <c r="A211" s="11"/>
      <c r="B211" s="6"/>
      <c r="C211" s="6"/>
      <c r="D211" s="6"/>
      <c r="E211" s="6" t="s">
        <v>947</v>
      </c>
      <c r="F211" s="6"/>
      <c r="G211" s="6"/>
      <c r="H211" s="9">
        <v>0</v>
      </c>
      <c r="I211" s="6" t="s">
        <v>31</v>
      </c>
      <c r="J211" s="10" t="e">
        <f>TRUNC(SUMPRODUCT(J206:J210,V206:V210),0)</f>
        <v>#REF!</v>
      </c>
      <c r="K211" s="6" t="s">
        <v>31</v>
      </c>
      <c r="L211" s="10" t="e">
        <f>TRUNC(SUMPRODUCT(L206:L210,V206:V210),0)</f>
        <v>#REF!</v>
      </c>
      <c r="M211" s="6" t="s">
        <v>31</v>
      </c>
      <c r="N211" s="10" t="e">
        <f>TRUNC(SUMPRODUCT(N206:N210,V206:V210),0)</f>
        <v>#REF!</v>
      </c>
      <c r="O211" s="6" t="s">
        <v>31</v>
      </c>
      <c r="P211" s="10" t="e">
        <f>J211+L211+N211</f>
        <v>#REF!</v>
      </c>
      <c r="Q211" s="6"/>
      <c r="U211" t="s">
        <v>31</v>
      </c>
      <c r="V211">
        <v>1</v>
      </c>
    </row>
    <row r="212" spans="1:22" ht="12" x14ac:dyDescent="0.2">
      <c r="A212" s="11"/>
      <c r="B212" s="6"/>
      <c r="C212" s="6"/>
      <c r="D212" s="6"/>
      <c r="E212" s="6"/>
      <c r="F212" s="6"/>
      <c r="G212" s="6"/>
      <c r="H212" s="9">
        <v>0</v>
      </c>
      <c r="I212" s="6" t="s">
        <v>31</v>
      </c>
      <c r="J212" s="6" t="s">
        <v>31</v>
      </c>
      <c r="K212" s="6" t="s">
        <v>31</v>
      </c>
      <c r="L212" s="6" t="s">
        <v>31</v>
      </c>
      <c r="M212" s="6" t="s">
        <v>31</v>
      </c>
      <c r="N212" s="6" t="s">
        <v>31</v>
      </c>
      <c r="O212" s="6" t="s">
        <v>31</v>
      </c>
      <c r="P212" s="6" t="s">
        <v>31</v>
      </c>
      <c r="Q212" s="6"/>
      <c r="U212" t="s">
        <v>31</v>
      </c>
      <c r="V212">
        <v>1</v>
      </c>
    </row>
    <row r="213" spans="1:22" ht="12" x14ac:dyDescent="0.2">
      <c r="A213" s="11" t="s">
        <v>719</v>
      </c>
      <c r="B213" s="6"/>
      <c r="C213" s="6"/>
      <c r="D213" s="6"/>
      <c r="E213" s="6" t="s">
        <v>351</v>
      </c>
      <c r="F213" s="6" t="s">
        <v>354</v>
      </c>
      <c r="G213" s="6" t="s">
        <v>48</v>
      </c>
      <c r="H213" s="9">
        <v>0</v>
      </c>
      <c r="I213" s="6" t="s">
        <v>31</v>
      </c>
      <c r="J213" s="6" t="s">
        <v>31</v>
      </c>
      <c r="K213" s="6" t="s">
        <v>31</v>
      </c>
      <c r="L213" s="6" t="s">
        <v>31</v>
      </c>
      <c r="M213" s="6" t="s">
        <v>31</v>
      </c>
      <c r="N213" s="6" t="s">
        <v>31</v>
      </c>
      <c r="O213" s="6" t="s">
        <v>31</v>
      </c>
      <c r="P213" s="6" t="s">
        <v>31</v>
      </c>
      <c r="Q213" s="6"/>
      <c r="U213" t="s">
        <v>31</v>
      </c>
      <c r="V213">
        <v>1</v>
      </c>
    </row>
    <row r="214" spans="1:22" ht="12" x14ac:dyDescent="0.2">
      <c r="A214" s="11" t="s">
        <v>719</v>
      </c>
      <c r="B214" s="6" t="s">
        <v>936</v>
      </c>
      <c r="C214" s="6" t="s">
        <v>998</v>
      </c>
      <c r="D214" s="6"/>
      <c r="E214" s="6" t="s">
        <v>999</v>
      </c>
      <c r="F214" s="6" t="s">
        <v>939</v>
      </c>
      <c r="G214" s="6" t="s">
        <v>940</v>
      </c>
      <c r="H214" s="9">
        <v>1.6500000000000001E-2</v>
      </c>
      <c r="I214" s="9">
        <v>0</v>
      </c>
      <c r="J214" s="10">
        <f>TRUNC(H214*I214,1)</f>
        <v>0</v>
      </c>
      <c r="K214" s="9" t="e">
        <f>#REF!</f>
        <v>#REF!</v>
      </c>
      <c r="L214" s="10" t="e">
        <f>TRUNC(H214*K214,1)</f>
        <v>#REF!</v>
      </c>
      <c r="M214" s="9">
        <v>0</v>
      </c>
      <c r="N214" s="10">
        <f>TRUNC(H214*M214,1)</f>
        <v>0</v>
      </c>
      <c r="O214" s="9" t="e">
        <f t="shared" ref="O214:P218" si="24">I214+K214+M214</f>
        <v>#REF!</v>
      </c>
      <c r="P214" s="10" t="e">
        <f t="shared" si="24"/>
        <v>#REF!</v>
      </c>
      <c r="Q214" s="6"/>
      <c r="S214" t="s">
        <v>36</v>
      </c>
      <c r="T214" t="s">
        <v>36</v>
      </c>
      <c r="U214" t="s">
        <v>31</v>
      </c>
      <c r="V214">
        <v>1</v>
      </c>
    </row>
    <row r="215" spans="1:22" ht="12" x14ac:dyDescent="0.2">
      <c r="A215" s="11" t="s">
        <v>719</v>
      </c>
      <c r="B215" s="6" t="s">
        <v>936</v>
      </c>
      <c r="C215" s="6" t="s">
        <v>941</v>
      </c>
      <c r="D215" s="6"/>
      <c r="E215" s="6" t="s">
        <v>942</v>
      </c>
      <c r="F215" s="6" t="s">
        <v>939</v>
      </c>
      <c r="G215" s="6" t="s">
        <v>940</v>
      </c>
      <c r="H215" s="9">
        <v>1.0999999999999999E-2</v>
      </c>
      <c r="I215" s="9">
        <v>0</v>
      </c>
      <c r="J215" s="10">
        <f>TRUNC(H215*I215,1)</f>
        <v>0</v>
      </c>
      <c r="K215" s="9" t="e">
        <f>#REF!</f>
        <v>#REF!</v>
      </c>
      <c r="L215" s="10" t="e">
        <f>TRUNC(H215*K215,1)</f>
        <v>#REF!</v>
      </c>
      <c r="M215" s="9">
        <v>0</v>
      </c>
      <c r="N215" s="10">
        <f>TRUNC(H215*M215,1)</f>
        <v>0</v>
      </c>
      <c r="O215" s="9" t="e">
        <f t="shared" si="24"/>
        <v>#REF!</v>
      </c>
      <c r="P215" s="10" t="e">
        <f t="shared" si="24"/>
        <v>#REF!</v>
      </c>
      <c r="Q215" s="6"/>
      <c r="S215" t="s">
        <v>36</v>
      </c>
      <c r="T215" t="s">
        <v>36</v>
      </c>
      <c r="U215" t="s">
        <v>31</v>
      </c>
      <c r="V215">
        <v>1</v>
      </c>
    </row>
    <row r="216" spans="1:22" ht="12" x14ac:dyDescent="0.2">
      <c r="A216" s="11" t="s">
        <v>719</v>
      </c>
      <c r="B216" s="6" t="s">
        <v>936</v>
      </c>
      <c r="C216" s="6" t="s">
        <v>950</v>
      </c>
      <c r="D216" s="6"/>
      <c r="E216" s="6" t="s">
        <v>951</v>
      </c>
      <c r="F216" s="6" t="s">
        <v>939</v>
      </c>
      <c r="G216" s="6" t="s">
        <v>940</v>
      </c>
      <c r="H216" s="9">
        <v>5.4999999999999997E-3</v>
      </c>
      <c r="I216" s="9">
        <v>0</v>
      </c>
      <c r="J216" s="10">
        <f>TRUNC(H216*I216,1)</f>
        <v>0</v>
      </c>
      <c r="K216" s="9" t="e">
        <f>#REF!</f>
        <v>#REF!</v>
      </c>
      <c r="L216" s="10" t="e">
        <f>TRUNC(H216*K216,1)</f>
        <v>#REF!</v>
      </c>
      <c r="M216" s="9">
        <v>0</v>
      </c>
      <c r="N216" s="10">
        <f>TRUNC(H216*M216,1)</f>
        <v>0</v>
      </c>
      <c r="O216" s="9" t="e">
        <f t="shared" si="24"/>
        <v>#REF!</v>
      </c>
      <c r="P216" s="10" t="e">
        <f t="shared" si="24"/>
        <v>#REF!</v>
      </c>
      <c r="Q216" s="6"/>
      <c r="S216" t="s">
        <v>36</v>
      </c>
      <c r="T216" t="s">
        <v>36</v>
      </c>
      <c r="U216" t="s">
        <v>31</v>
      </c>
      <c r="V216">
        <v>1</v>
      </c>
    </row>
    <row r="217" spans="1:22" ht="12" x14ac:dyDescent="0.2">
      <c r="A217" s="11" t="s">
        <v>719</v>
      </c>
      <c r="B217" s="6" t="s">
        <v>943</v>
      </c>
      <c r="C217" s="6" t="s">
        <v>944</v>
      </c>
      <c r="D217" s="6"/>
      <c r="E217" s="6" t="s">
        <v>945</v>
      </c>
      <c r="F217" s="6" t="s">
        <v>1002</v>
      </c>
      <c r="G217" s="6" t="s">
        <v>154</v>
      </c>
      <c r="H217" s="9">
        <v>1</v>
      </c>
      <c r="I217" s="9" t="e">
        <f>TRUNC((L214+L215+L216)*5*0.01,1)</f>
        <v>#REF!</v>
      </c>
      <c r="J217" s="10" t="e">
        <f>TRUNC(H217*I217,1)</f>
        <v>#REF!</v>
      </c>
      <c r="K217" s="9">
        <v>0</v>
      </c>
      <c r="L217" s="10">
        <f>TRUNC(H217*K217,1)</f>
        <v>0</v>
      </c>
      <c r="M217" s="9">
        <v>0</v>
      </c>
      <c r="N217" s="10">
        <f>TRUNC(H217*M217,1)</f>
        <v>0</v>
      </c>
      <c r="O217" s="9" t="e">
        <f t="shared" si="24"/>
        <v>#REF!</v>
      </c>
      <c r="P217" s="10" t="e">
        <f t="shared" si="24"/>
        <v>#REF!</v>
      </c>
      <c r="Q217" s="6"/>
      <c r="S217" t="s">
        <v>36</v>
      </c>
      <c r="T217" t="s">
        <v>36</v>
      </c>
      <c r="U217">
        <v>5</v>
      </c>
      <c r="V217">
        <v>1</v>
      </c>
    </row>
    <row r="218" spans="1:22" ht="12" x14ac:dyDescent="0.2">
      <c r="A218" s="11" t="s">
        <v>719</v>
      </c>
      <c r="B218" s="6" t="s">
        <v>961</v>
      </c>
      <c r="C218" s="6" t="s">
        <v>1003</v>
      </c>
      <c r="D218" s="6"/>
      <c r="E218" s="6" t="s">
        <v>1004</v>
      </c>
      <c r="F218" s="6" t="s">
        <v>1005</v>
      </c>
      <c r="G218" s="6" t="s">
        <v>965</v>
      </c>
      <c r="H218" s="9">
        <v>4.3999999999999997E-2</v>
      </c>
      <c r="I218" s="9" t="e">
        <f>#REF!</f>
        <v>#REF!</v>
      </c>
      <c r="J218" s="10" t="e">
        <f>TRUNC(H218*I218,1)</f>
        <v>#REF!</v>
      </c>
      <c r="K218" s="9" t="e">
        <f>#REF!</f>
        <v>#REF!</v>
      </c>
      <c r="L218" s="10" t="e">
        <f>TRUNC(H218*K218,1)</f>
        <v>#REF!</v>
      </c>
      <c r="M218" s="9" t="e">
        <f>#REF!</f>
        <v>#REF!</v>
      </c>
      <c r="N218" s="10" t="e">
        <f>TRUNC(H218*M218,1)</f>
        <v>#REF!</v>
      </c>
      <c r="O218" s="9" t="e">
        <f t="shared" si="24"/>
        <v>#REF!</v>
      </c>
      <c r="P218" s="10" t="e">
        <f t="shared" si="24"/>
        <v>#REF!</v>
      </c>
      <c r="Q218" s="6"/>
      <c r="S218" t="s">
        <v>36</v>
      </c>
      <c r="T218" t="s">
        <v>36</v>
      </c>
      <c r="U218" t="s">
        <v>31</v>
      </c>
      <c r="V218">
        <v>1</v>
      </c>
    </row>
    <row r="219" spans="1:22" ht="12" x14ac:dyDescent="0.2">
      <c r="A219" s="11"/>
      <c r="B219" s="6"/>
      <c r="C219" s="6"/>
      <c r="D219" s="6"/>
      <c r="E219" s="6" t="s">
        <v>947</v>
      </c>
      <c r="F219" s="6"/>
      <c r="G219" s="6"/>
      <c r="H219" s="9">
        <v>0</v>
      </c>
      <c r="I219" s="6" t="s">
        <v>31</v>
      </c>
      <c r="J219" s="10" t="e">
        <f>TRUNC(SUMPRODUCT(J214:J218,V214:V218),0)</f>
        <v>#REF!</v>
      </c>
      <c r="K219" s="6" t="s">
        <v>31</v>
      </c>
      <c r="L219" s="10" t="e">
        <f>TRUNC(SUMPRODUCT(L214:L218,V214:V218),0)</f>
        <v>#REF!</v>
      </c>
      <c r="M219" s="6" t="s">
        <v>31</v>
      </c>
      <c r="N219" s="10" t="e">
        <f>TRUNC(SUMPRODUCT(N214:N218,V214:V218),0)</f>
        <v>#REF!</v>
      </c>
      <c r="O219" s="6" t="s">
        <v>31</v>
      </c>
      <c r="P219" s="10" t="e">
        <f>J219+L219+N219</f>
        <v>#REF!</v>
      </c>
      <c r="Q219" s="6"/>
      <c r="U219" t="s">
        <v>31</v>
      </c>
      <c r="V219">
        <v>1</v>
      </c>
    </row>
    <row r="220" spans="1:22" ht="12" x14ac:dyDescent="0.2">
      <c r="A220" s="11"/>
      <c r="B220" s="6"/>
      <c r="C220" s="6"/>
      <c r="D220" s="6"/>
      <c r="E220" s="6"/>
      <c r="F220" s="6"/>
      <c r="G220" s="6"/>
      <c r="H220" s="9">
        <v>0</v>
      </c>
      <c r="I220" s="6" t="s">
        <v>31</v>
      </c>
      <c r="J220" s="6" t="s">
        <v>31</v>
      </c>
      <c r="K220" s="6" t="s">
        <v>31</v>
      </c>
      <c r="L220" s="6" t="s">
        <v>31</v>
      </c>
      <c r="M220" s="6" t="s">
        <v>31</v>
      </c>
      <c r="N220" s="6" t="s">
        <v>31</v>
      </c>
      <c r="O220" s="6" t="s">
        <v>31</v>
      </c>
      <c r="P220" s="6" t="s">
        <v>31</v>
      </c>
      <c r="Q220" s="6"/>
      <c r="U220" t="s">
        <v>31</v>
      </c>
      <c r="V220">
        <v>1</v>
      </c>
    </row>
    <row r="221" spans="1:22" ht="12" x14ac:dyDescent="0.2">
      <c r="A221" s="11" t="s">
        <v>720</v>
      </c>
      <c r="B221" s="6"/>
      <c r="C221" s="6"/>
      <c r="D221" s="6"/>
      <c r="E221" s="6" t="s">
        <v>351</v>
      </c>
      <c r="F221" s="6" t="s">
        <v>356</v>
      </c>
      <c r="G221" s="6" t="s">
        <v>48</v>
      </c>
      <c r="H221" s="9">
        <v>0</v>
      </c>
      <c r="I221" s="6" t="s">
        <v>31</v>
      </c>
      <c r="J221" s="6" t="s">
        <v>31</v>
      </c>
      <c r="K221" s="6" t="s">
        <v>31</v>
      </c>
      <c r="L221" s="6" t="s">
        <v>31</v>
      </c>
      <c r="M221" s="6" t="s">
        <v>31</v>
      </c>
      <c r="N221" s="6" t="s">
        <v>31</v>
      </c>
      <c r="O221" s="6" t="s">
        <v>31</v>
      </c>
      <c r="P221" s="6" t="s">
        <v>31</v>
      </c>
      <c r="Q221" s="6"/>
      <c r="U221" t="s">
        <v>31</v>
      </c>
      <c r="V221">
        <v>1</v>
      </c>
    </row>
    <row r="222" spans="1:22" ht="12" x14ac:dyDescent="0.2">
      <c r="A222" s="11" t="s">
        <v>720</v>
      </c>
      <c r="B222" s="6" t="s">
        <v>936</v>
      </c>
      <c r="C222" s="6" t="s">
        <v>998</v>
      </c>
      <c r="D222" s="6"/>
      <c r="E222" s="6" t="s">
        <v>999</v>
      </c>
      <c r="F222" s="6" t="s">
        <v>939</v>
      </c>
      <c r="G222" s="6" t="s">
        <v>940</v>
      </c>
      <c r="H222" s="9">
        <v>2.06E-2</v>
      </c>
      <c r="I222" s="9">
        <v>0</v>
      </c>
      <c r="J222" s="10">
        <f>TRUNC(H222*I222,1)</f>
        <v>0</v>
      </c>
      <c r="K222" s="9" t="e">
        <f>#REF!</f>
        <v>#REF!</v>
      </c>
      <c r="L222" s="10" t="e">
        <f>TRUNC(H222*K222,1)</f>
        <v>#REF!</v>
      </c>
      <c r="M222" s="9">
        <v>0</v>
      </c>
      <c r="N222" s="10">
        <f>TRUNC(H222*M222,1)</f>
        <v>0</v>
      </c>
      <c r="O222" s="9" t="e">
        <f t="shared" ref="O222:P226" si="25">I222+K222+M222</f>
        <v>#REF!</v>
      </c>
      <c r="P222" s="10" t="e">
        <f t="shared" si="25"/>
        <v>#REF!</v>
      </c>
      <c r="Q222" s="6"/>
      <c r="S222" t="s">
        <v>36</v>
      </c>
      <c r="T222" t="s">
        <v>36</v>
      </c>
      <c r="U222" t="s">
        <v>31</v>
      </c>
      <c r="V222">
        <v>1</v>
      </c>
    </row>
    <row r="223" spans="1:22" ht="12" x14ac:dyDescent="0.2">
      <c r="A223" s="11" t="s">
        <v>720</v>
      </c>
      <c r="B223" s="6" t="s">
        <v>936</v>
      </c>
      <c r="C223" s="6" t="s">
        <v>941</v>
      </c>
      <c r="D223" s="6"/>
      <c r="E223" s="6" t="s">
        <v>942</v>
      </c>
      <c r="F223" s="6" t="s">
        <v>939</v>
      </c>
      <c r="G223" s="6" t="s">
        <v>940</v>
      </c>
      <c r="H223" s="9">
        <v>1.37E-2</v>
      </c>
      <c r="I223" s="9">
        <v>0</v>
      </c>
      <c r="J223" s="10">
        <f>TRUNC(H223*I223,1)</f>
        <v>0</v>
      </c>
      <c r="K223" s="9" t="e">
        <f>#REF!</f>
        <v>#REF!</v>
      </c>
      <c r="L223" s="10" t="e">
        <f>TRUNC(H223*K223,1)</f>
        <v>#REF!</v>
      </c>
      <c r="M223" s="9">
        <v>0</v>
      </c>
      <c r="N223" s="10">
        <f>TRUNC(H223*M223,1)</f>
        <v>0</v>
      </c>
      <c r="O223" s="9" t="e">
        <f t="shared" si="25"/>
        <v>#REF!</v>
      </c>
      <c r="P223" s="10" t="e">
        <f t="shared" si="25"/>
        <v>#REF!</v>
      </c>
      <c r="Q223" s="6"/>
      <c r="S223" t="s">
        <v>36</v>
      </c>
      <c r="T223" t="s">
        <v>36</v>
      </c>
      <c r="U223" t="s">
        <v>31</v>
      </c>
      <c r="V223">
        <v>1</v>
      </c>
    </row>
    <row r="224" spans="1:22" ht="12" x14ac:dyDescent="0.2">
      <c r="A224" s="11" t="s">
        <v>720</v>
      </c>
      <c r="B224" s="6" t="s">
        <v>936</v>
      </c>
      <c r="C224" s="6" t="s">
        <v>950</v>
      </c>
      <c r="D224" s="6"/>
      <c r="E224" s="6" t="s">
        <v>951</v>
      </c>
      <c r="F224" s="6" t="s">
        <v>939</v>
      </c>
      <c r="G224" s="6" t="s">
        <v>940</v>
      </c>
      <c r="H224" s="9">
        <v>6.8999999999999999E-3</v>
      </c>
      <c r="I224" s="9">
        <v>0</v>
      </c>
      <c r="J224" s="10">
        <f>TRUNC(H224*I224,1)</f>
        <v>0</v>
      </c>
      <c r="K224" s="9" t="e">
        <f>#REF!</f>
        <v>#REF!</v>
      </c>
      <c r="L224" s="10" t="e">
        <f>TRUNC(H224*K224,1)</f>
        <v>#REF!</v>
      </c>
      <c r="M224" s="9">
        <v>0</v>
      </c>
      <c r="N224" s="10">
        <f>TRUNC(H224*M224,1)</f>
        <v>0</v>
      </c>
      <c r="O224" s="9" t="e">
        <f t="shared" si="25"/>
        <v>#REF!</v>
      </c>
      <c r="P224" s="10" t="e">
        <f t="shared" si="25"/>
        <v>#REF!</v>
      </c>
      <c r="Q224" s="6"/>
      <c r="S224" t="s">
        <v>36</v>
      </c>
      <c r="T224" t="s">
        <v>36</v>
      </c>
      <c r="U224" t="s">
        <v>31</v>
      </c>
      <c r="V224">
        <v>1</v>
      </c>
    </row>
    <row r="225" spans="1:22" ht="12" x14ac:dyDescent="0.2">
      <c r="A225" s="11" t="s">
        <v>720</v>
      </c>
      <c r="B225" s="6" t="s">
        <v>943</v>
      </c>
      <c r="C225" s="6" t="s">
        <v>944</v>
      </c>
      <c r="D225" s="6"/>
      <c r="E225" s="6" t="s">
        <v>945</v>
      </c>
      <c r="F225" s="6" t="s">
        <v>1002</v>
      </c>
      <c r="G225" s="6" t="s">
        <v>154</v>
      </c>
      <c r="H225" s="9">
        <v>1</v>
      </c>
      <c r="I225" s="9" t="e">
        <f>TRUNC((L222+L223+L224)*5*0.01,1)</f>
        <v>#REF!</v>
      </c>
      <c r="J225" s="10" t="e">
        <f>TRUNC(H225*I225,1)</f>
        <v>#REF!</v>
      </c>
      <c r="K225" s="9">
        <v>0</v>
      </c>
      <c r="L225" s="10">
        <f>TRUNC(H225*K225,1)</f>
        <v>0</v>
      </c>
      <c r="M225" s="9">
        <v>0</v>
      </c>
      <c r="N225" s="10">
        <f>TRUNC(H225*M225,1)</f>
        <v>0</v>
      </c>
      <c r="O225" s="9" t="e">
        <f t="shared" si="25"/>
        <v>#REF!</v>
      </c>
      <c r="P225" s="10" t="e">
        <f t="shared" si="25"/>
        <v>#REF!</v>
      </c>
      <c r="Q225" s="6"/>
      <c r="S225" t="s">
        <v>36</v>
      </c>
      <c r="T225" t="s">
        <v>36</v>
      </c>
      <c r="U225">
        <v>5</v>
      </c>
      <c r="V225">
        <v>1</v>
      </c>
    </row>
    <row r="226" spans="1:22" ht="12" x14ac:dyDescent="0.2">
      <c r="A226" s="11" t="s">
        <v>720</v>
      </c>
      <c r="B226" s="6" t="s">
        <v>961</v>
      </c>
      <c r="C226" s="6" t="s">
        <v>1003</v>
      </c>
      <c r="D226" s="6"/>
      <c r="E226" s="6" t="s">
        <v>1004</v>
      </c>
      <c r="F226" s="6" t="s">
        <v>1005</v>
      </c>
      <c r="G226" s="6" t="s">
        <v>965</v>
      </c>
      <c r="H226" s="9">
        <v>5.4899999999999997E-2</v>
      </c>
      <c r="I226" s="9" t="e">
        <f>#REF!</f>
        <v>#REF!</v>
      </c>
      <c r="J226" s="10" t="e">
        <f>TRUNC(H226*I226,1)</f>
        <v>#REF!</v>
      </c>
      <c r="K226" s="9" t="e">
        <f>#REF!</f>
        <v>#REF!</v>
      </c>
      <c r="L226" s="10" t="e">
        <f>TRUNC(H226*K226,1)</f>
        <v>#REF!</v>
      </c>
      <c r="M226" s="9" t="e">
        <f>#REF!</f>
        <v>#REF!</v>
      </c>
      <c r="N226" s="10" t="e">
        <f>TRUNC(H226*M226,1)</f>
        <v>#REF!</v>
      </c>
      <c r="O226" s="9" t="e">
        <f t="shared" si="25"/>
        <v>#REF!</v>
      </c>
      <c r="P226" s="10" t="e">
        <f t="shared" si="25"/>
        <v>#REF!</v>
      </c>
      <c r="Q226" s="6"/>
      <c r="S226" t="s">
        <v>36</v>
      </c>
      <c r="T226" t="s">
        <v>36</v>
      </c>
      <c r="U226" t="s">
        <v>31</v>
      </c>
      <c r="V226">
        <v>1</v>
      </c>
    </row>
    <row r="227" spans="1:22" ht="12" x14ac:dyDescent="0.2">
      <c r="A227" s="11"/>
      <c r="B227" s="6"/>
      <c r="C227" s="6"/>
      <c r="D227" s="6"/>
      <c r="E227" s="6" t="s">
        <v>947</v>
      </c>
      <c r="F227" s="6"/>
      <c r="G227" s="6"/>
      <c r="H227" s="9">
        <v>0</v>
      </c>
      <c r="I227" s="6" t="s">
        <v>31</v>
      </c>
      <c r="J227" s="10" t="e">
        <f>TRUNC(SUMPRODUCT(J222:J226,V222:V226),0)</f>
        <v>#REF!</v>
      </c>
      <c r="K227" s="6" t="s">
        <v>31</v>
      </c>
      <c r="L227" s="10" t="e">
        <f>TRUNC(SUMPRODUCT(L222:L226,V222:V226),0)</f>
        <v>#REF!</v>
      </c>
      <c r="M227" s="6" t="s">
        <v>31</v>
      </c>
      <c r="N227" s="10" t="e">
        <f>TRUNC(SUMPRODUCT(N222:N226,V222:V226),0)</f>
        <v>#REF!</v>
      </c>
      <c r="O227" s="6" t="s">
        <v>31</v>
      </c>
      <c r="P227" s="10" t="e">
        <f>J227+L227+N227</f>
        <v>#REF!</v>
      </c>
      <c r="Q227" s="6"/>
      <c r="U227" t="s">
        <v>31</v>
      </c>
      <c r="V227">
        <v>1</v>
      </c>
    </row>
    <row r="228" spans="1:22" ht="12" x14ac:dyDescent="0.2">
      <c r="A228" s="11"/>
      <c r="B228" s="6"/>
      <c r="C228" s="6"/>
      <c r="D228" s="6"/>
      <c r="E228" s="6"/>
      <c r="F228" s="6"/>
      <c r="G228" s="6"/>
      <c r="H228" s="9">
        <v>0</v>
      </c>
      <c r="I228" s="6" t="s">
        <v>31</v>
      </c>
      <c r="J228" s="6" t="s">
        <v>31</v>
      </c>
      <c r="K228" s="6" t="s">
        <v>31</v>
      </c>
      <c r="L228" s="6" t="s">
        <v>31</v>
      </c>
      <c r="M228" s="6" t="s">
        <v>31</v>
      </c>
      <c r="N228" s="6" t="s">
        <v>31</v>
      </c>
      <c r="O228" s="6" t="s">
        <v>31</v>
      </c>
      <c r="P228" s="6" t="s">
        <v>31</v>
      </c>
      <c r="Q228" s="6"/>
      <c r="U228" t="s">
        <v>31</v>
      </c>
      <c r="V228">
        <v>1</v>
      </c>
    </row>
    <row r="229" spans="1:22" ht="12" x14ac:dyDescent="0.2">
      <c r="A229" s="11" t="s">
        <v>721</v>
      </c>
      <c r="B229" s="6"/>
      <c r="C229" s="6"/>
      <c r="D229" s="6"/>
      <c r="E229" s="6" t="s">
        <v>351</v>
      </c>
      <c r="F229" s="6" t="s">
        <v>722</v>
      </c>
      <c r="G229" s="6" t="s">
        <v>48</v>
      </c>
      <c r="H229" s="9">
        <v>0</v>
      </c>
      <c r="I229" s="6" t="s">
        <v>31</v>
      </c>
      <c r="J229" s="6" t="s">
        <v>31</v>
      </c>
      <c r="K229" s="6" t="s">
        <v>31</v>
      </c>
      <c r="L229" s="6" t="s">
        <v>31</v>
      </c>
      <c r="M229" s="6" t="s">
        <v>31</v>
      </c>
      <c r="N229" s="6" t="s">
        <v>31</v>
      </c>
      <c r="O229" s="6" t="s">
        <v>31</v>
      </c>
      <c r="P229" s="6" t="s">
        <v>31</v>
      </c>
      <c r="Q229" s="6"/>
      <c r="U229" t="s">
        <v>31</v>
      </c>
      <c r="V229">
        <v>1</v>
      </c>
    </row>
    <row r="230" spans="1:22" ht="12" x14ac:dyDescent="0.2">
      <c r="A230" s="11" t="s">
        <v>721</v>
      </c>
      <c r="B230" s="6" t="s">
        <v>936</v>
      </c>
      <c r="C230" s="6" t="s">
        <v>998</v>
      </c>
      <c r="D230" s="6"/>
      <c r="E230" s="6" t="s">
        <v>999</v>
      </c>
      <c r="F230" s="6" t="s">
        <v>939</v>
      </c>
      <c r="G230" s="6" t="s">
        <v>940</v>
      </c>
      <c r="H230" s="9">
        <v>1.9199999999999998E-2</v>
      </c>
      <c r="I230" s="9">
        <v>0</v>
      </c>
      <c r="J230" s="10">
        <f>TRUNC(H230*I230,1)</f>
        <v>0</v>
      </c>
      <c r="K230" s="9" t="e">
        <f>#REF!</f>
        <v>#REF!</v>
      </c>
      <c r="L230" s="10" t="e">
        <f>TRUNC(H230*K230,1)</f>
        <v>#REF!</v>
      </c>
      <c r="M230" s="9">
        <v>0</v>
      </c>
      <c r="N230" s="10">
        <f>TRUNC(H230*M230,1)</f>
        <v>0</v>
      </c>
      <c r="O230" s="9" t="e">
        <f t="shared" ref="O230:P234" si="26">I230+K230+M230</f>
        <v>#REF!</v>
      </c>
      <c r="P230" s="10" t="e">
        <f t="shared" si="26"/>
        <v>#REF!</v>
      </c>
      <c r="Q230" s="6"/>
      <c r="S230" t="s">
        <v>36</v>
      </c>
      <c r="T230" t="s">
        <v>36</v>
      </c>
      <c r="U230" t="s">
        <v>31</v>
      </c>
      <c r="V230">
        <v>1</v>
      </c>
    </row>
    <row r="231" spans="1:22" ht="12" x14ac:dyDescent="0.2">
      <c r="A231" s="11" t="s">
        <v>721</v>
      </c>
      <c r="B231" s="6" t="s">
        <v>936</v>
      </c>
      <c r="C231" s="6" t="s">
        <v>941</v>
      </c>
      <c r="D231" s="6"/>
      <c r="E231" s="6" t="s">
        <v>942</v>
      </c>
      <c r="F231" s="6" t="s">
        <v>939</v>
      </c>
      <c r="G231" s="6" t="s">
        <v>940</v>
      </c>
      <c r="H231" s="9">
        <v>1.2800000000000001E-2</v>
      </c>
      <c r="I231" s="9">
        <v>0</v>
      </c>
      <c r="J231" s="10">
        <f>TRUNC(H231*I231,1)</f>
        <v>0</v>
      </c>
      <c r="K231" s="9" t="e">
        <f>#REF!</f>
        <v>#REF!</v>
      </c>
      <c r="L231" s="10" t="e">
        <f>TRUNC(H231*K231,1)</f>
        <v>#REF!</v>
      </c>
      <c r="M231" s="9">
        <v>0</v>
      </c>
      <c r="N231" s="10">
        <f>TRUNC(H231*M231,1)</f>
        <v>0</v>
      </c>
      <c r="O231" s="9" t="e">
        <f t="shared" si="26"/>
        <v>#REF!</v>
      </c>
      <c r="P231" s="10" t="e">
        <f t="shared" si="26"/>
        <v>#REF!</v>
      </c>
      <c r="Q231" s="6"/>
      <c r="S231" t="s">
        <v>36</v>
      </c>
      <c r="T231" t="s">
        <v>36</v>
      </c>
      <c r="U231" t="s">
        <v>31</v>
      </c>
      <c r="V231">
        <v>1</v>
      </c>
    </row>
    <row r="232" spans="1:22" ht="12" x14ac:dyDescent="0.2">
      <c r="A232" s="11" t="s">
        <v>721</v>
      </c>
      <c r="B232" s="6" t="s">
        <v>936</v>
      </c>
      <c r="C232" s="6" t="s">
        <v>950</v>
      </c>
      <c r="D232" s="6"/>
      <c r="E232" s="6" t="s">
        <v>951</v>
      </c>
      <c r="F232" s="6" t="s">
        <v>939</v>
      </c>
      <c r="G232" s="6" t="s">
        <v>940</v>
      </c>
      <c r="H232" s="9">
        <v>6.4000000000000003E-3</v>
      </c>
      <c r="I232" s="9">
        <v>0</v>
      </c>
      <c r="J232" s="10">
        <f>TRUNC(H232*I232,1)</f>
        <v>0</v>
      </c>
      <c r="K232" s="9" t="e">
        <f>#REF!</f>
        <v>#REF!</v>
      </c>
      <c r="L232" s="10" t="e">
        <f>TRUNC(H232*K232,1)</f>
        <v>#REF!</v>
      </c>
      <c r="M232" s="9">
        <v>0</v>
      </c>
      <c r="N232" s="10">
        <f>TRUNC(H232*M232,1)</f>
        <v>0</v>
      </c>
      <c r="O232" s="9" t="e">
        <f t="shared" si="26"/>
        <v>#REF!</v>
      </c>
      <c r="P232" s="10" t="e">
        <f t="shared" si="26"/>
        <v>#REF!</v>
      </c>
      <c r="Q232" s="6"/>
      <c r="S232" t="s">
        <v>36</v>
      </c>
      <c r="T232" t="s">
        <v>36</v>
      </c>
      <c r="U232" t="s">
        <v>31</v>
      </c>
      <c r="V232">
        <v>1</v>
      </c>
    </row>
    <row r="233" spans="1:22" ht="12" x14ac:dyDescent="0.2">
      <c r="A233" s="11" t="s">
        <v>721</v>
      </c>
      <c r="B233" s="6" t="s">
        <v>943</v>
      </c>
      <c r="C233" s="6" t="s">
        <v>944</v>
      </c>
      <c r="D233" s="6"/>
      <c r="E233" s="6" t="s">
        <v>945</v>
      </c>
      <c r="F233" s="6" t="s">
        <v>1002</v>
      </c>
      <c r="G233" s="6" t="s">
        <v>154</v>
      </c>
      <c r="H233" s="9">
        <v>1</v>
      </c>
      <c r="I233" s="9" t="e">
        <f>TRUNC((L230+L231+L232)*5*0.01,1)</f>
        <v>#REF!</v>
      </c>
      <c r="J233" s="10" t="e">
        <f>TRUNC(H233*I233,1)</f>
        <v>#REF!</v>
      </c>
      <c r="K233" s="9">
        <v>0</v>
      </c>
      <c r="L233" s="10">
        <f>TRUNC(H233*K233,1)</f>
        <v>0</v>
      </c>
      <c r="M233" s="9">
        <v>0</v>
      </c>
      <c r="N233" s="10">
        <f>TRUNC(H233*M233,1)</f>
        <v>0</v>
      </c>
      <c r="O233" s="9" t="e">
        <f t="shared" si="26"/>
        <v>#REF!</v>
      </c>
      <c r="P233" s="10" t="e">
        <f t="shared" si="26"/>
        <v>#REF!</v>
      </c>
      <c r="Q233" s="6"/>
      <c r="S233" t="s">
        <v>36</v>
      </c>
      <c r="T233" t="s">
        <v>36</v>
      </c>
      <c r="U233">
        <v>5</v>
      </c>
      <c r="V233">
        <v>1</v>
      </c>
    </row>
    <row r="234" spans="1:22" ht="12" x14ac:dyDescent="0.2">
      <c r="A234" s="11" t="s">
        <v>721</v>
      </c>
      <c r="B234" s="6" t="s">
        <v>961</v>
      </c>
      <c r="C234" s="6" t="s">
        <v>1003</v>
      </c>
      <c r="D234" s="6"/>
      <c r="E234" s="6" t="s">
        <v>1004</v>
      </c>
      <c r="F234" s="6" t="s">
        <v>1005</v>
      </c>
      <c r="G234" s="6" t="s">
        <v>965</v>
      </c>
      <c r="H234" s="9">
        <v>5.1299999999999998E-2</v>
      </c>
      <c r="I234" s="9" t="e">
        <f>#REF!</f>
        <v>#REF!</v>
      </c>
      <c r="J234" s="10" t="e">
        <f>TRUNC(H234*I234,1)</f>
        <v>#REF!</v>
      </c>
      <c r="K234" s="9" t="e">
        <f>#REF!</f>
        <v>#REF!</v>
      </c>
      <c r="L234" s="10" t="e">
        <f>TRUNC(H234*K234,1)</f>
        <v>#REF!</v>
      </c>
      <c r="M234" s="9" t="e">
        <f>#REF!</f>
        <v>#REF!</v>
      </c>
      <c r="N234" s="10" t="e">
        <f>TRUNC(H234*M234,1)</f>
        <v>#REF!</v>
      </c>
      <c r="O234" s="9" t="e">
        <f t="shared" si="26"/>
        <v>#REF!</v>
      </c>
      <c r="P234" s="10" t="e">
        <f t="shared" si="26"/>
        <v>#REF!</v>
      </c>
      <c r="Q234" s="6"/>
      <c r="S234" t="s">
        <v>36</v>
      </c>
      <c r="T234" t="s">
        <v>36</v>
      </c>
      <c r="U234" t="s">
        <v>31</v>
      </c>
      <c r="V234">
        <v>1</v>
      </c>
    </row>
    <row r="235" spans="1:22" ht="12" x14ac:dyDescent="0.2">
      <c r="A235" s="11"/>
      <c r="B235" s="6"/>
      <c r="C235" s="6"/>
      <c r="D235" s="6"/>
      <c r="E235" s="6" t="s">
        <v>947</v>
      </c>
      <c r="F235" s="6"/>
      <c r="G235" s="6"/>
      <c r="H235" s="9">
        <v>0</v>
      </c>
      <c r="I235" s="6" t="s">
        <v>31</v>
      </c>
      <c r="J235" s="10" t="e">
        <f>TRUNC(SUMPRODUCT(J230:J234,V230:V234),0)</f>
        <v>#REF!</v>
      </c>
      <c r="K235" s="6" t="s">
        <v>31</v>
      </c>
      <c r="L235" s="10" t="e">
        <f>TRUNC(SUMPRODUCT(L230:L234,V230:V234),0)</f>
        <v>#REF!</v>
      </c>
      <c r="M235" s="6" t="s">
        <v>31</v>
      </c>
      <c r="N235" s="10" t="e">
        <f>TRUNC(SUMPRODUCT(N230:N234,V230:V234),0)</f>
        <v>#REF!</v>
      </c>
      <c r="O235" s="6" t="s">
        <v>31</v>
      </c>
      <c r="P235" s="10" t="e">
        <f>J235+L235+N235</f>
        <v>#REF!</v>
      </c>
      <c r="Q235" s="6"/>
      <c r="U235" t="s">
        <v>31</v>
      </c>
      <c r="V235">
        <v>1</v>
      </c>
    </row>
    <row r="236" spans="1:22" ht="12" x14ac:dyDescent="0.2">
      <c r="A236" s="11"/>
      <c r="B236" s="6"/>
      <c r="C236" s="6"/>
      <c r="D236" s="6"/>
      <c r="E236" s="6"/>
      <c r="F236" s="6"/>
      <c r="G236" s="6"/>
      <c r="H236" s="9">
        <v>0</v>
      </c>
      <c r="I236" s="6" t="s">
        <v>31</v>
      </c>
      <c r="J236" s="6" t="s">
        <v>31</v>
      </c>
      <c r="K236" s="6" t="s">
        <v>31</v>
      </c>
      <c r="L236" s="6" t="s">
        <v>31</v>
      </c>
      <c r="M236" s="6" t="s">
        <v>31</v>
      </c>
      <c r="N236" s="6" t="s">
        <v>31</v>
      </c>
      <c r="O236" s="6" t="s">
        <v>31</v>
      </c>
      <c r="P236" s="6" t="s">
        <v>31</v>
      </c>
      <c r="Q236" s="6"/>
      <c r="U236" t="s">
        <v>31</v>
      </c>
      <c r="V236">
        <v>1</v>
      </c>
    </row>
    <row r="237" spans="1:22" ht="12" x14ac:dyDescent="0.2">
      <c r="A237" s="11" t="s">
        <v>723</v>
      </c>
      <c r="B237" s="6"/>
      <c r="C237" s="6"/>
      <c r="D237" s="6"/>
      <c r="E237" s="6" t="s">
        <v>351</v>
      </c>
      <c r="F237" s="6" t="s">
        <v>724</v>
      </c>
      <c r="G237" s="6" t="s">
        <v>48</v>
      </c>
      <c r="H237" s="9">
        <v>0</v>
      </c>
      <c r="I237" s="6" t="s">
        <v>31</v>
      </c>
      <c r="J237" s="6" t="s">
        <v>31</v>
      </c>
      <c r="K237" s="6" t="s">
        <v>31</v>
      </c>
      <c r="L237" s="6" t="s">
        <v>31</v>
      </c>
      <c r="M237" s="6" t="s">
        <v>31</v>
      </c>
      <c r="N237" s="6" t="s">
        <v>31</v>
      </c>
      <c r="O237" s="6" t="s">
        <v>31</v>
      </c>
      <c r="P237" s="6" t="s">
        <v>31</v>
      </c>
      <c r="Q237" s="6"/>
      <c r="U237" t="s">
        <v>31</v>
      </c>
      <c r="V237">
        <v>1</v>
      </c>
    </row>
    <row r="238" spans="1:22" ht="12" x14ac:dyDescent="0.2">
      <c r="A238" s="11" t="s">
        <v>723</v>
      </c>
      <c r="B238" s="6" t="s">
        <v>936</v>
      </c>
      <c r="C238" s="6" t="s">
        <v>998</v>
      </c>
      <c r="D238" s="6"/>
      <c r="E238" s="6" t="s">
        <v>999</v>
      </c>
      <c r="F238" s="6" t="s">
        <v>939</v>
      </c>
      <c r="G238" s="6" t="s">
        <v>940</v>
      </c>
      <c r="H238" s="9">
        <v>2.3099999999999999E-2</v>
      </c>
      <c r="I238" s="9">
        <v>0</v>
      </c>
      <c r="J238" s="10">
        <f>TRUNC(H238*I238,1)</f>
        <v>0</v>
      </c>
      <c r="K238" s="9" t="e">
        <f>#REF!</f>
        <v>#REF!</v>
      </c>
      <c r="L238" s="10" t="e">
        <f>TRUNC(H238*K238,1)</f>
        <v>#REF!</v>
      </c>
      <c r="M238" s="9">
        <v>0</v>
      </c>
      <c r="N238" s="10">
        <f>TRUNC(H238*M238,1)</f>
        <v>0</v>
      </c>
      <c r="O238" s="9" t="e">
        <f t="shared" ref="O238:P242" si="27">I238+K238+M238</f>
        <v>#REF!</v>
      </c>
      <c r="P238" s="10" t="e">
        <f t="shared" si="27"/>
        <v>#REF!</v>
      </c>
      <c r="Q238" s="6"/>
      <c r="S238" t="s">
        <v>36</v>
      </c>
      <c r="T238" t="s">
        <v>36</v>
      </c>
      <c r="U238" t="s">
        <v>31</v>
      </c>
      <c r="V238">
        <v>1</v>
      </c>
    </row>
    <row r="239" spans="1:22" ht="12" x14ac:dyDescent="0.2">
      <c r="A239" s="11" t="s">
        <v>723</v>
      </c>
      <c r="B239" s="6" t="s">
        <v>936</v>
      </c>
      <c r="C239" s="6" t="s">
        <v>941</v>
      </c>
      <c r="D239" s="6"/>
      <c r="E239" s="6" t="s">
        <v>942</v>
      </c>
      <c r="F239" s="6" t="s">
        <v>939</v>
      </c>
      <c r="G239" s="6" t="s">
        <v>940</v>
      </c>
      <c r="H239" s="9">
        <v>1.54E-2</v>
      </c>
      <c r="I239" s="9">
        <v>0</v>
      </c>
      <c r="J239" s="10">
        <f>TRUNC(H239*I239,1)</f>
        <v>0</v>
      </c>
      <c r="K239" s="9" t="e">
        <f>#REF!</f>
        <v>#REF!</v>
      </c>
      <c r="L239" s="10" t="e">
        <f>TRUNC(H239*K239,1)</f>
        <v>#REF!</v>
      </c>
      <c r="M239" s="9">
        <v>0</v>
      </c>
      <c r="N239" s="10">
        <f>TRUNC(H239*M239,1)</f>
        <v>0</v>
      </c>
      <c r="O239" s="9" t="e">
        <f t="shared" si="27"/>
        <v>#REF!</v>
      </c>
      <c r="P239" s="10" t="e">
        <f t="shared" si="27"/>
        <v>#REF!</v>
      </c>
      <c r="Q239" s="6"/>
      <c r="S239" t="s">
        <v>36</v>
      </c>
      <c r="T239" t="s">
        <v>36</v>
      </c>
      <c r="U239" t="s">
        <v>31</v>
      </c>
      <c r="V239">
        <v>1</v>
      </c>
    </row>
    <row r="240" spans="1:22" ht="12" x14ac:dyDescent="0.2">
      <c r="A240" s="11" t="s">
        <v>723</v>
      </c>
      <c r="B240" s="6" t="s">
        <v>936</v>
      </c>
      <c r="C240" s="6" t="s">
        <v>950</v>
      </c>
      <c r="D240" s="6"/>
      <c r="E240" s="6" t="s">
        <v>951</v>
      </c>
      <c r="F240" s="6" t="s">
        <v>939</v>
      </c>
      <c r="G240" s="6" t="s">
        <v>940</v>
      </c>
      <c r="H240" s="9">
        <v>7.7000000000000002E-3</v>
      </c>
      <c r="I240" s="9">
        <v>0</v>
      </c>
      <c r="J240" s="10">
        <f>TRUNC(H240*I240,1)</f>
        <v>0</v>
      </c>
      <c r="K240" s="9" t="e">
        <f>#REF!</f>
        <v>#REF!</v>
      </c>
      <c r="L240" s="10" t="e">
        <f>TRUNC(H240*K240,1)</f>
        <v>#REF!</v>
      </c>
      <c r="M240" s="9">
        <v>0</v>
      </c>
      <c r="N240" s="10">
        <f>TRUNC(H240*M240,1)</f>
        <v>0</v>
      </c>
      <c r="O240" s="9" t="e">
        <f t="shared" si="27"/>
        <v>#REF!</v>
      </c>
      <c r="P240" s="10" t="e">
        <f t="shared" si="27"/>
        <v>#REF!</v>
      </c>
      <c r="Q240" s="6"/>
      <c r="S240" t="s">
        <v>36</v>
      </c>
      <c r="T240" t="s">
        <v>36</v>
      </c>
      <c r="U240" t="s">
        <v>31</v>
      </c>
      <c r="V240">
        <v>1</v>
      </c>
    </row>
    <row r="241" spans="1:22" ht="12" x14ac:dyDescent="0.2">
      <c r="A241" s="11" t="s">
        <v>723</v>
      </c>
      <c r="B241" s="6" t="s">
        <v>943</v>
      </c>
      <c r="C241" s="6" t="s">
        <v>944</v>
      </c>
      <c r="D241" s="6"/>
      <c r="E241" s="6" t="s">
        <v>945</v>
      </c>
      <c r="F241" s="6" t="s">
        <v>1002</v>
      </c>
      <c r="G241" s="6" t="s">
        <v>154</v>
      </c>
      <c r="H241" s="9">
        <v>1</v>
      </c>
      <c r="I241" s="9" t="e">
        <f>TRUNC((L238+L239+L240)*5*0.01,1)</f>
        <v>#REF!</v>
      </c>
      <c r="J241" s="10" t="e">
        <f>TRUNC(H241*I241,1)</f>
        <v>#REF!</v>
      </c>
      <c r="K241" s="9">
        <v>0</v>
      </c>
      <c r="L241" s="10">
        <f>TRUNC(H241*K241,1)</f>
        <v>0</v>
      </c>
      <c r="M241" s="9">
        <v>0</v>
      </c>
      <c r="N241" s="10">
        <f>TRUNC(H241*M241,1)</f>
        <v>0</v>
      </c>
      <c r="O241" s="9" t="e">
        <f t="shared" si="27"/>
        <v>#REF!</v>
      </c>
      <c r="P241" s="10" t="e">
        <f t="shared" si="27"/>
        <v>#REF!</v>
      </c>
      <c r="Q241" s="6"/>
      <c r="S241" t="s">
        <v>36</v>
      </c>
      <c r="T241" t="s">
        <v>36</v>
      </c>
      <c r="U241">
        <v>5</v>
      </c>
      <c r="V241">
        <v>1</v>
      </c>
    </row>
    <row r="242" spans="1:22" ht="12" x14ac:dyDescent="0.2">
      <c r="A242" s="11" t="s">
        <v>723</v>
      </c>
      <c r="B242" s="6" t="s">
        <v>961</v>
      </c>
      <c r="C242" s="6" t="s">
        <v>1003</v>
      </c>
      <c r="D242" s="6"/>
      <c r="E242" s="6" t="s">
        <v>1004</v>
      </c>
      <c r="F242" s="6" t="s">
        <v>1005</v>
      </c>
      <c r="G242" s="6" t="s">
        <v>965</v>
      </c>
      <c r="H242" s="9">
        <v>6.1499999999999999E-2</v>
      </c>
      <c r="I242" s="9" t="e">
        <f>#REF!</f>
        <v>#REF!</v>
      </c>
      <c r="J242" s="10" t="e">
        <f>TRUNC(H242*I242,1)</f>
        <v>#REF!</v>
      </c>
      <c r="K242" s="9" t="e">
        <f>#REF!</f>
        <v>#REF!</v>
      </c>
      <c r="L242" s="10" t="e">
        <f>TRUNC(H242*K242,1)</f>
        <v>#REF!</v>
      </c>
      <c r="M242" s="9" t="e">
        <f>#REF!</f>
        <v>#REF!</v>
      </c>
      <c r="N242" s="10" t="e">
        <f>TRUNC(H242*M242,1)</f>
        <v>#REF!</v>
      </c>
      <c r="O242" s="9" t="e">
        <f t="shared" si="27"/>
        <v>#REF!</v>
      </c>
      <c r="P242" s="10" t="e">
        <f t="shared" si="27"/>
        <v>#REF!</v>
      </c>
      <c r="Q242" s="6"/>
      <c r="S242" t="s">
        <v>36</v>
      </c>
      <c r="T242" t="s">
        <v>36</v>
      </c>
      <c r="U242" t="s">
        <v>31</v>
      </c>
      <c r="V242">
        <v>1</v>
      </c>
    </row>
    <row r="243" spans="1:22" ht="12" x14ac:dyDescent="0.2">
      <c r="A243" s="11"/>
      <c r="B243" s="6"/>
      <c r="C243" s="6"/>
      <c r="D243" s="6"/>
      <c r="E243" s="6" t="s">
        <v>947</v>
      </c>
      <c r="F243" s="6"/>
      <c r="G243" s="6"/>
      <c r="H243" s="9">
        <v>0</v>
      </c>
      <c r="I243" s="6" t="s">
        <v>31</v>
      </c>
      <c r="J243" s="10" t="e">
        <f>TRUNC(SUMPRODUCT(J238:J242,V238:V242),0)</f>
        <v>#REF!</v>
      </c>
      <c r="K243" s="6" t="s">
        <v>31</v>
      </c>
      <c r="L243" s="10" t="e">
        <f>TRUNC(SUMPRODUCT(L238:L242,V238:V242),0)</f>
        <v>#REF!</v>
      </c>
      <c r="M243" s="6" t="s">
        <v>31</v>
      </c>
      <c r="N243" s="10" t="e">
        <f>TRUNC(SUMPRODUCT(N238:N242,V238:V242),0)</f>
        <v>#REF!</v>
      </c>
      <c r="O243" s="6" t="s">
        <v>31</v>
      </c>
      <c r="P243" s="10" t="e">
        <f>J243+L243+N243</f>
        <v>#REF!</v>
      </c>
      <c r="Q243" s="6"/>
      <c r="U243" t="s">
        <v>31</v>
      </c>
      <c r="V243">
        <v>1</v>
      </c>
    </row>
    <row r="244" spans="1:22" ht="12" x14ac:dyDescent="0.2">
      <c r="A244" s="11"/>
      <c r="B244" s="6"/>
      <c r="C244" s="6"/>
      <c r="D244" s="6"/>
      <c r="E244" s="6"/>
      <c r="F244" s="6"/>
      <c r="G244" s="6"/>
      <c r="H244" s="9">
        <v>0</v>
      </c>
      <c r="I244" s="6" t="s">
        <v>31</v>
      </c>
      <c r="J244" s="6" t="s">
        <v>31</v>
      </c>
      <c r="K244" s="6" t="s">
        <v>31</v>
      </c>
      <c r="L244" s="6" t="s">
        <v>31</v>
      </c>
      <c r="M244" s="6" t="s">
        <v>31</v>
      </c>
      <c r="N244" s="6" t="s">
        <v>31</v>
      </c>
      <c r="O244" s="6" t="s">
        <v>31</v>
      </c>
      <c r="P244" s="6" t="s">
        <v>31</v>
      </c>
      <c r="Q244" s="6"/>
      <c r="U244" t="s">
        <v>31</v>
      </c>
      <c r="V244">
        <v>1</v>
      </c>
    </row>
    <row r="245" spans="1:22" ht="12" x14ac:dyDescent="0.2">
      <c r="A245" s="11" t="s">
        <v>725</v>
      </c>
      <c r="B245" s="6"/>
      <c r="C245" s="6"/>
      <c r="D245" s="6"/>
      <c r="E245" s="6" t="s">
        <v>351</v>
      </c>
      <c r="F245" s="6" t="s">
        <v>726</v>
      </c>
      <c r="G245" s="6" t="s">
        <v>48</v>
      </c>
      <c r="H245" s="9">
        <v>0</v>
      </c>
      <c r="I245" s="6" t="s">
        <v>31</v>
      </c>
      <c r="J245" s="6" t="s">
        <v>31</v>
      </c>
      <c r="K245" s="6" t="s">
        <v>31</v>
      </c>
      <c r="L245" s="6" t="s">
        <v>31</v>
      </c>
      <c r="M245" s="6" t="s">
        <v>31</v>
      </c>
      <c r="N245" s="6" t="s">
        <v>31</v>
      </c>
      <c r="O245" s="6" t="s">
        <v>31</v>
      </c>
      <c r="P245" s="6" t="s">
        <v>31</v>
      </c>
      <c r="Q245" s="6"/>
      <c r="U245" t="s">
        <v>31</v>
      </c>
      <c r="V245">
        <v>1</v>
      </c>
    </row>
    <row r="246" spans="1:22" ht="12" x14ac:dyDescent="0.2">
      <c r="A246" s="11" t="s">
        <v>725</v>
      </c>
      <c r="B246" s="6" t="s">
        <v>936</v>
      </c>
      <c r="C246" s="6" t="s">
        <v>998</v>
      </c>
      <c r="D246" s="6"/>
      <c r="E246" s="6" t="s">
        <v>999</v>
      </c>
      <c r="F246" s="6" t="s">
        <v>939</v>
      </c>
      <c r="G246" s="6" t="s">
        <v>940</v>
      </c>
      <c r="H246" s="9">
        <v>2.8799999999999999E-2</v>
      </c>
      <c r="I246" s="9">
        <v>0</v>
      </c>
      <c r="J246" s="10">
        <f>TRUNC(H246*I246,1)</f>
        <v>0</v>
      </c>
      <c r="K246" s="9" t="e">
        <f>#REF!</f>
        <v>#REF!</v>
      </c>
      <c r="L246" s="10" t="e">
        <f>TRUNC(H246*K246,1)</f>
        <v>#REF!</v>
      </c>
      <c r="M246" s="9">
        <v>0</v>
      </c>
      <c r="N246" s="10">
        <f>TRUNC(H246*M246,1)</f>
        <v>0</v>
      </c>
      <c r="O246" s="9" t="e">
        <f t="shared" ref="O246:P250" si="28">I246+K246+M246</f>
        <v>#REF!</v>
      </c>
      <c r="P246" s="10" t="e">
        <f t="shared" si="28"/>
        <v>#REF!</v>
      </c>
      <c r="Q246" s="6"/>
      <c r="S246" t="s">
        <v>36</v>
      </c>
      <c r="T246" t="s">
        <v>36</v>
      </c>
      <c r="U246" t="s">
        <v>31</v>
      </c>
      <c r="V246">
        <v>1</v>
      </c>
    </row>
    <row r="247" spans="1:22" ht="12" x14ac:dyDescent="0.2">
      <c r="A247" s="11" t="s">
        <v>725</v>
      </c>
      <c r="B247" s="6" t="s">
        <v>936</v>
      </c>
      <c r="C247" s="6" t="s">
        <v>941</v>
      </c>
      <c r="D247" s="6"/>
      <c r="E247" s="6" t="s">
        <v>942</v>
      </c>
      <c r="F247" s="6" t="s">
        <v>939</v>
      </c>
      <c r="G247" s="6" t="s">
        <v>940</v>
      </c>
      <c r="H247" s="9">
        <v>1.9199999999999998E-2</v>
      </c>
      <c r="I247" s="9">
        <v>0</v>
      </c>
      <c r="J247" s="10">
        <f>TRUNC(H247*I247,1)</f>
        <v>0</v>
      </c>
      <c r="K247" s="9" t="e">
        <f>#REF!</f>
        <v>#REF!</v>
      </c>
      <c r="L247" s="10" t="e">
        <f>TRUNC(H247*K247,1)</f>
        <v>#REF!</v>
      </c>
      <c r="M247" s="9">
        <v>0</v>
      </c>
      <c r="N247" s="10">
        <f>TRUNC(H247*M247,1)</f>
        <v>0</v>
      </c>
      <c r="O247" s="9" t="e">
        <f t="shared" si="28"/>
        <v>#REF!</v>
      </c>
      <c r="P247" s="10" t="e">
        <f t="shared" si="28"/>
        <v>#REF!</v>
      </c>
      <c r="Q247" s="6"/>
      <c r="S247" t="s">
        <v>36</v>
      </c>
      <c r="T247" t="s">
        <v>36</v>
      </c>
      <c r="U247" t="s">
        <v>31</v>
      </c>
      <c r="V247">
        <v>1</v>
      </c>
    </row>
    <row r="248" spans="1:22" ht="12" x14ac:dyDescent="0.2">
      <c r="A248" s="11" t="s">
        <v>725</v>
      </c>
      <c r="B248" s="6" t="s">
        <v>936</v>
      </c>
      <c r="C248" s="6" t="s">
        <v>950</v>
      </c>
      <c r="D248" s="6"/>
      <c r="E248" s="6" t="s">
        <v>951</v>
      </c>
      <c r="F248" s="6" t="s">
        <v>939</v>
      </c>
      <c r="G248" s="6" t="s">
        <v>940</v>
      </c>
      <c r="H248" s="9">
        <v>9.5999999999999992E-3</v>
      </c>
      <c r="I248" s="9">
        <v>0</v>
      </c>
      <c r="J248" s="10">
        <f>TRUNC(H248*I248,1)</f>
        <v>0</v>
      </c>
      <c r="K248" s="9" t="e">
        <f>#REF!</f>
        <v>#REF!</v>
      </c>
      <c r="L248" s="10" t="e">
        <f>TRUNC(H248*K248,1)</f>
        <v>#REF!</v>
      </c>
      <c r="M248" s="9">
        <v>0</v>
      </c>
      <c r="N248" s="10">
        <f>TRUNC(H248*M248,1)</f>
        <v>0</v>
      </c>
      <c r="O248" s="9" t="e">
        <f t="shared" si="28"/>
        <v>#REF!</v>
      </c>
      <c r="P248" s="10" t="e">
        <f t="shared" si="28"/>
        <v>#REF!</v>
      </c>
      <c r="Q248" s="6"/>
      <c r="S248" t="s">
        <v>36</v>
      </c>
      <c r="T248" t="s">
        <v>36</v>
      </c>
      <c r="U248" t="s">
        <v>31</v>
      </c>
      <c r="V248">
        <v>1</v>
      </c>
    </row>
    <row r="249" spans="1:22" ht="12" x14ac:dyDescent="0.2">
      <c r="A249" s="11" t="s">
        <v>725</v>
      </c>
      <c r="B249" s="6" t="s">
        <v>943</v>
      </c>
      <c r="C249" s="6" t="s">
        <v>944</v>
      </c>
      <c r="D249" s="6"/>
      <c r="E249" s="6" t="s">
        <v>945</v>
      </c>
      <c r="F249" s="6" t="s">
        <v>1002</v>
      </c>
      <c r="G249" s="6" t="s">
        <v>154</v>
      </c>
      <c r="H249" s="9">
        <v>1</v>
      </c>
      <c r="I249" s="9" t="e">
        <f>TRUNC((L246+L247+L248)*5*0.01,1)</f>
        <v>#REF!</v>
      </c>
      <c r="J249" s="10" t="e">
        <f>TRUNC(H249*I249,1)</f>
        <v>#REF!</v>
      </c>
      <c r="K249" s="9">
        <v>0</v>
      </c>
      <c r="L249" s="10">
        <f>TRUNC(H249*K249,1)</f>
        <v>0</v>
      </c>
      <c r="M249" s="9">
        <v>0</v>
      </c>
      <c r="N249" s="10">
        <f>TRUNC(H249*M249,1)</f>
        <v>0</v>
      </c>
      <c r="O249" s="9" t="e">
        <f t="shared" si="28"/>
        <v>#REF!</v>
      </c>
      <c r="P249" s="10" t="e">
        <f t="shared" si="28"/>
        <v>#REF!</v>
      </c>
      <c r="Q249" s="6"/>
      <c r="S249" t="s">
        <v>36</v>
      </c>
      <c r="T249" t="s">
        <v>36</v>
      </c>
      <c r="U249">
        <v>5</v>
      </c>
      <c r="V249">
        <v>1</v>
      </c>
    </row>
    <row r="250" spans="1:22" ht="12" x14ac:dyDescent="0.2">
      <c r="A250" s="11" t="s">
        <v>725</v>
      </c>
      <c r="B250" s="6" t="s">
        <v>961</v>
      </c>
      <c r="C250" s="6" t="s">
        <v>1003</v>
      </c>
      <c r="D250" s="6"/>
      <c r="E250" s="6" t="s">
        <v>1004</v>
      </c>
      <c r="F250" s="6" t="s">
        <v>1005</v>
      </c>
      <c r="G250" s="6" t="s">
        <v>965</v>
      </c>
      <c r="H250" s="9">
        <v>7.6899999999999996E-2</v>
      </c>
      <c r="I250" s="9" t="e">
        <f>#REF!</f>
        <v>#REF!</v>
      </c>
      <c r="J250" s="10" t="e">
        <f>TRUNC(H250*I250,1)</f>
        <v>#REF!</v>
      </c>
      <c r="K250" s="9" t="e">
        <f>#REF!</f>
        <v>#REF!</v>
      </c>
      <c r="L250" s="10" t="e">
        <f>TRUNC(H250*K250,1)</f>
        <v>#REF!</v>
      </c>
      <c r="M250" s="9" t="e">
        <f>#REF!</f>
        <v>#REF!</v>
      </c>
      <c r="N250" s="10" t="e">
        <f>TRUNC(H250*M250,1)</f>
        <v>#REF!</v>
      </c>
      <c r="O250" s="9" t="e">
        <f t="shared" si="28"/>
        <v>#REF!</v>
      </c>
      <c r="P250" s="10" t="e">
        <f t="shared" si="28"/>
        <v>#REF!</v>
      </c>
      <c r="Q250" s="6"/>
      <c r="S250" t="s">
        <v>36</v>
      </c>
      <c r="T250" t="s">
        <v>36</v>
      </c>
      <c r="U250" t="s">
        <v>31</v>
      </c>
      <c r="V250">
        <v>1</v>
      </c>
    </row>
    <row r="251" spans="1:22" ht="12" x14ac:dyDescent="0.2">
      <c r="A251" s="11"/>
      <c r="B251" s="6"/>
      <c r="C251" s="6"/>
      <c r="D251" s="6"/>
      <c r="E251" s="6" t="s">
        <v>947</v>
      </c>
      <c r="F251" s="6"/>
      <c r="G251" s="6"/>
      <c r="H251" s="9">
        <v>0</v>
      </c>
      <c r="I251" s="6" t="s">
        <v>31</v>
      </c>
      <c r="J251" s="10" t="e">
        <f>TRUNC(SUMPRODUCT(J246:J250,V246:V250),0)</f>
        <v>#REF!</v>
      </c>
      <c r="K251" s="6" t="s">
        <v>31</v>
      </c>
      <c r="L251" s="10" t="e">
        <f>TRUNC(SUMPRODUCT(L246:L250,V246:V250),0)</f>
        <v>#REF!</v>
      </c>
      <c r="M251" s="6" t="s">
        <v>31</v>
      </c>
      <c r="N251" s="10" t="e">
        <f>TRUNC(SUMPRODUCT(N246:N250,V246:V250),0)</f>
        <v>#REF!</v>
      </c>
      <c r="O251" s="6" t="s">
        <v>31</v>
      </c>
      <c r="P251" s="10" t="e">
        <f>J251+L251+N251</f>
        <v>#REF!</v>
      </c>
      <c r="Q251" s="6"/>
      <c r="U251" t="s">
        <v>31</v>
      </c>
      <c r="V251">
        <v>1</v>
      </c>
    </row>
    <row r="252" spans="1:22" ht="12" x14ac:dyDescent="0.2">
      <c r="A252" s="11"/>
      <c r="B252" s="6"/>
      <c r="C252" s="6"/>
      <c r="D252" s="6"/>
      <c r="E252" s="6"/>
      <c r="F252" s="6"/>
      <c r="G252" s="6"/>
      <c r="H252" s="9">
        <v>0</v>
      </c>
      <c r="I252" s="6" t="s">
        <v>31</v>
      </c>
      <c r="J252" s="6" t="s">
        <v>31</v>
      </c>
      <c r="K252" s="6" t="s">
        <v>31</v>
      </c>
      <c r="L252" s="6" t="s">
        <v>31</v>
      </c>
      <c r="M252" s="6" t="s">
        <v>31</v>
      </c>
      <c r="N252" s="6" t="s">
        <v>31</v>
      </c>
      <c r="O252" s="6" t="s">
        <v>31</v>
      </c>
      <c r="P252" s="6" t="s">
        <v>31</v>
      </c>
      <c r="Q252" s="6"/>
      <c r="U252" t="s">
        <v>31</v>
      </c>
      <c r="V252">
        <v>1</v>
      </c>
    </row>
    <row r="253" spans="1:22" ht="12" x14ac:dyDescent="0.2">
      <c r="A253" s="11" t="s">
        <v>727</v>
      </c>
      <c r="B253" s="6"/>
      <c r="C253" s="6"/>
      <c r="D253" s="6"/>
      <c r="E253" s="6" t="s">
        <v>351</v>
      </c>
      <c r="F253" s="6" t="s">
        <v>364</v>
      </c>
      <c r="G253" s="6" t="s">
        <v>48</v>
      </c>
      <c r="H253" s="9">
        <v>0</v>
      </c>
      <c r="I253" s="6" t="s">
        <v>31</v>
      </c>
      <c r="J253" s="6" t="s">
        <v>31</v>
      </c>
      <c r="K253" s="6" t="s">
        <v>31</v>
      </c>
      <c r="L253" s="6" t="s">
        <v>31</v>
      </c>
      <c r="M253" s="6" t="s">
        <v>31</v>
      </c>
      <c r="N253" s="6" t="s">
        <v>31</v>
      </c>
      <c r="O253" s="6" t="s">
        <v>31</v>
      </c>
      <c r="P253" s="6" t="s">
        <v>31</v>
      </c>
      <c r="Q253" s="6"/>
      <c r="U253" t="s">
        <v>31</v>
      </c>
      <c r="V253">
        <v>1</v>
      </c>
    </row>
    <row r="254" spans="1:22" ht="12" x14ac:dyDescent="0.2">
      <c r="A254" s="11" t="s">
        <v>727</v>
      </c>
      <c r="B254" s="6" t="s">
        <v>936</v>
      </c>
      <c r="C254" s="6" t="s">
        <v>998</v>
      </c>
      <c r="D254" s="6"/>
      <c r="E254" s="6" t="s">
        <v>999</v>
      </c>
      <c r="F254" s="6" t="s">
        <v>939</v>
      </c>
      <c r="G254" s="6" t="s">
        <v>940</v>
      </c>
      <c r="H254" s="9">
        <v>2.4E-2</v>
      </c>
      <c r="I254" s="9">
        <v>0</v>
      </c>
      <c r="J254" s="10">
        <f>TRUNC(H254*I254,1)</f>
        <v>0</v>
      </c>
      <c r="K254" s="9" t="e">
        <f>#REF!</f>
        <v>#REF!</v>
      </c>
      <c r="L254" s="10" t="e">
        <f>TRUNC(H254*K254,1)</f>
        <v>#REF!</v>
      </c>
      <c r="M254" s="9">
        <v>0</v>
      </c>
      <c r="N254" s="10">
        <f>TRUNC(H254*M254,1)</f>
        <v>0</v>
      </c>
      <c r="O254" s="9" t="e">
        <f t="shared" ref="O254:P258" si="29">I254+K254+M254</f>
        <v>#REF!</v>
      </c>
      <c r="P254" s="10" t="e">
        <f t="shared" si="29"/>
        <v>#REF!</v>
      </c>
      <c r="Q254" s="6"/>
      <c r="S254" t="s">
        <v>36</v>
      </c>
      <c r="T254" t="s">
        <v>36</v>
      </c>
      <c r="U254" t="s">
        <v>31</v>
      </c>
      <c r="V254">
        <v>1</v>
      </c>
    </row>
    <row r="255" spans="1:22" ht="12" x14ac:dyDescent="0.2">
      <c r="A255" s="11" t="s">
        <v>727</v>
      </c>
      <c r="B255" s="6" t="s">
        <v>936</v>
      </c>
      <c r="C255" s="6" t="s">
        <v>941</v>
      </c>
      <c r="D255" s="6"/>
      <c r="E255" s="6" t="s">
        <v>942</v>
      </c>
      <c r="F255" s="6" t="s">
        <v>939</v>
      </c>
      <c r="G255" s="6" t="s">
        <v>940</v>
      </c>
      <c r="H255" s="9">
        <v>1.6E-2</v>
      </c>
      <c r="I255" s="9">
        <v>0</v>
      </c>
      <c r="J255" s="10">
        <f>TRUNC(H255*I255,1)</f>
        <v>0</v>
      </c>
      <c r="K255" s="9" t="e">
        <f>#REF!</f>
        <v>#REF!</v>
      </c>
      <c r="L255" s="10" t="e">
        <f>TRUNC(H255*K255,1)</f>
        <v>#REF!</v>
      </c>
      <c r="M255" s="9">
        <v>0</v>
      </c>
      <c r="N255" s="10">
        <f>TRUNC(H255*M255,1)</f>
        <v>0</v>
      </c>
      <c r="O255" s="9" t="e">
        <f t="shared" si="29"/>
        <v>#REF!</v>
      </c>
      <c r="P255" s="10" t="e">
        <f t="shared" si="29"/>
        <v>#REF!</v>
      </c>
      <c r="Q255" s="6"/>
      <c r="S255" t="s">
        <v>36</v>
      </c>
      <c r="T255" t="s">
        <v>36</v>
      </c>
      <c r="U255" t="s">
        <v>31</v>
      </c>
      <c r="V255">
        <v>1</v>
      </c>
    </row>
    <row r="256" spans="1:22" ht="12" x14ac:dyDescent="0.2">
      <c r="A256" s="11" t="s">
        <v>727</v>
      </c>
      <c r="B256" s="6" t="s">
        <v>936</v>
      </c>
      <c r="C256" s="6" t="s">
        <v>950</v>
      </c>
      <c r="D256" s="6"/>
      <c r="E256" s="6" t="s">
        <v>951</v>
      </c>
      <c r="F256" s="6" t="s">
        <v>939</v>
      </c>
      <c r="G256" s="6" t="s">
        <v>940</v>
      </c>
      <c r="H256" s="9">
        <v>8.0000000000000002E-3</v>
      </c>
      <c r="I256" s="9">
        <v>0</v>
      </c>
      <c r="J256" s="10">
        <f>TRUNC(H256*I256,1)</f>
        <v>0</v>
      </c>
      <c r="K256" s="9" t="e">
        <f>#REF!</f>
        <v>#REF!</v>
      </c>
      <c r="L256" s="10" t="e">
        <f>TRUNC(H256*K256,1)</f>
        <v>#REF!</v>
      </c>
      <c r="M256" s="9">
        <v>0</v>
      </c>
      <c r="N256" s="10">
        <f>TRUNC(H256*M256,1)</f>
        <v>0</v>
      </c>
      <c r="O256" s="9" t="e">
        <f t="shared" si="29"/>
        <v>#REF!</v>
      </c>
      <c r="P256" s="10" t="e">
        <f t="shared" si="29"/>
        <v>#REF!</v>
      </c>
      <c r="Q256" s="6"/>
      <c r="S256" t="s">
        <v>36</v>
      </c>
      <c r="T256" t="s">
        <v>36</v>
      </c>
      <c r="U256" t="s">
        <v>31</v>
      </c>
      <c r="V256">
        <v>1</v>
      </c>
    </row>
    <row r="257" spans="1:22" ht="12" x14ac:dyDescent="0.2">
      <c r="A257" s="11" t="s">
        <v>727</v>
      </c>
      <c r="B257" s="6" t="s">
        <v>943</v>
      </c>
      <c r="C257" s="6" t="s">
        <v>944</v>
      </c>
      <c r="D257" s="6"/>
      <c r="E257" s="6" t="s">
        <v>945</v>
      </c>
      <c r="F257" s="6" t="s">
        <v>1002</v>
      </c>
      <c r="G257" s="6" t="s">
        <v>154</v>
      </c>
      <c r="H257" s="9">
        <v>1</v>
      </c>
      <c r="I257" s="9" t="e">
        <f>TRUNC((L254+L255+L256)*5*0.01,1)</f>
        <v>#REF!</v>
      </c>
      <c r="J257" s="10" t="e">
        <f>TRUNC(H257*I257,1)</f>
        <v>#REF!</v>
      </c>
      <c r="K257" s="9">
        <v>0</v>
      </c>
      <c r="L257" s="10">
        <f>TRUNC(H257*K257,1)</f>
        <v>0</v>
      </c>
      <c r="M257" s="9">
        <v>0</v>
      </c>
      <c r="N257" s="10">
        <f>TRUNC(H257*M257,1)</f>
        <v>0</v>
      </c>
      <c r="O257" s="9" t="e">
        <f t="shared" si="29"/>
        <v>#REF!</v>
      </c>
      <c r="P257" s="10" t="e">
        <f t="shared" si="29"/>
        <v>#REF!</v>
      </c>
      <c r="Q257" s="6"/>
      <c r="S257" t="s">
        <v>36</v>
      </c>
      <c r="T257" t="s">
        <v>36</v>
      </c>
      <c r="U257">
        <v>5</v>
      </c>
      <c r="V257">
        <v>1</v>
      </c>
    </row>
    <row r="258" spans="1:22" ht="12" x14ac:dyDescent="0.2">
      <c r="A258" s="11" t="s">
        <v>727</v>
      </c>
      <c r="B258" s="6" t="s">
        <v>961</v>
      </c>
      <c r="C258" s="6" t="s">
        <v>1003</v>
      </c>
      <c r="D258" s="6"/>
      <c r="E258" s="6" t="s">
        <v>1004</v>
      </c>
      <c r="F258" s="6" t="s">
        <v>1005</v>
      </c>
      <c r="G258" s="6" t="s">
        <v>965</v>
      </c>
      <c r="H258" s="9">
        <v>6.4100000000000004E-2</v>
      </c>
      <c r="I258" s="9" t="e">
        <f>#REF!</f>
        <v>#REF!</v>
      </c>
      <c r="J258" s="10" t="e">
        <f>TRUNC(H258*I258,1)</f>
        <v>#REF!</v>
      </c>
      <c r="K258" s="9" t="e">
        <f>#REF!</f>
        <v>#REF!</v>
      </c>
      <c r="L258" s="10" t="e">
        <f>TRUNC(H258*K258,1)</f>
        <v>#REF!</v>
      </c>
      <c r="M258" s="9" t="e">
        <f>#REF!</f>
        <v>#REF!</v>
      </c>
      <c r="N258" s="10" t="e">
        <f>TRUNC(H258*M258,1)</f>
        <v>#REF!</v>
      </c>
      <c r="O258" s="9" t="e">
        <f t="shared" si="29"/>
        <v>#REF!</v>
      </c>
      <c r="P258" s="10" t="e">
        <f t="shared" si="29"/>
        <v>#REF!</v>
      </c>
      <c r="Q258" s="6"/>
      <c r="S258" t="s">
        <v>36</v>
      </c>
      <c r="T258" t="s">
        <v>36</v>
      </c>
      <c r="U258" t="s">
        <v>31</v>
      </c>
      <c r="V258">
        <v>1</v>
      </c>
    </row>
    <row r="259" spans="1:22" ht="12" x14ac:dyDescent="0.2">
      <c r="A259" s="11"/>
      <c r="B259" s="6"/>
      <c r="C259" s="6"/>
      <c r="D259" s="6"/>
      <c r="E259" s="6" t="s">
        <v>947</v>
      </c>
      <c r="F259" s="6"/>
      <c r="G259" s="6"/>
      <c r="H259" s="9">
        <v>0</v>
      </c>
      <c r="I259" s="6" t="s">
        <v>31</v>
      </c>
      <c r="J259" s="10" t="e">
        <f>TRUNC(SUMPRODUCT(J254:J258,V254:V258),0)</f>
        <v>#REF!</v>
      </c>
      <c r="K259" s="6" t="s">
        <v>31</v>
      </c>
      <c r="L259" s="10" t="e">
        <f>TRUNC(SUMPRODUCT(L254:L258,V254:V258),0)</f>
        <v>#REF!</v>
      </c>
      <c r="M259" s="6" t="s">
        <v>31</v>
      </c>
      <c r="N259" s="10" t="e">
        <f>TRUNC(SUMPRODUCT(N254:N258,V254:V258),0)</f>
        <v>#REF!</v>
      </c>
      <c r="O259" s="6" t="s">
        <v>31</v>
      </c>
      <c r="P259" s="10" t="e">
        <f>J259+L259+N259</f>
        <v>#REF!</v>
      </c>
      <c r="Q259" s="6"/>
      <c r="U259" t="s">
        <v>31</v>
      </c>
      <c r="V259">
        <v>1</v>
      </c>
    </row>
    <row r="260" spans="1:22" ht="12" x14ac:dyDescent="0.2">
      <c r="A260" s="11"/>
      <c r="B260" s="6"/>
      <c r="C260" s="6"/>
      <c r="D260" s="6"/>
      <c r="E260" s="6"/>
      <c r="F260" s="6"/>
      <c r="G260" s="6"/>
      <c r="H260" s="9">
        <v>0</v>
      </c>
      <c r="I260" s="6" t="s">
        <v>31</v>
      </c>
      <c r="J260" s="6" t="s">
        <v>31</v>
      </c>
      <c r="K260" s="6" t="s">
        <v>31</v>
      </c>
      <c r="L260" s="6" t="s">
        <v>31</v>
      </c>
      <c r="M260" s="6" t="s">
        <v>31</v>
      </c>
      <c r="N260" s="6" t="s">
        <v>31</v>
      </c>
      <c r="O260" s="6" t="s">
        <v>31</v>
      </c>
      <c r="P260" s="6" t="s">
        <v>31</v>
      </c>
      <c r="Q260" s="6"/>
      <c r="U260" t="s">
        <v>31</v>
      </c>
      <c r="V260">
        <v>1</v>
      </c>
    </row>
    <row r="261" spans="1:22" ht="12" x14ac:dyDescent="0.2">
      <c r="A261" s="11" t="s">
        <v>728</v>
      </c>
      <c r="B261" s="6"/>
      <c r="C261" s="6"/>
      <c r="D261" s="6"/>
      <c r="E261" s="6" t="s">
        <v>351</v>
      </c>
      <c r="F261" s="6" t="s">
        <v>366</v>
      </c>
      <c r="G261" s="6" t="s">
        <v>48</v>
      </c>
      <c r="H261" s="9">
        <v>0</v>
      </c>
      <c r="I261" s="6" t="s">
        <v>31</v>
      </c>
      <c r="J261" s="6" t="s">
        <v>31</v>
      </c>
      <c r="K261" s="6" t="s">
        <v>31</v>
      </c>
      <c r="L261" s="6" t="s">
        <v>31</v>
      </c>
      <c r="M261" s="6" t="s">
        <v>31</v>
      </c>
      <c r="N261" s="6" t="s">
        <v>31</v>
      </c>
      <c r="O261" s="6" t="s">
        <v>31</v>
      </c>
      <c r="P261" s="6" t="s">
        <v>31</v>
      </c>
      <c r="Q261" s="6"/>
      <c r="U261" t="s">
        <v>31</v>
      </c>
      <c r="V261">
        <v>1</v>
      </c>
    </row>
    <row r="262" spans="1:22" ht="12" x14ac:dyDescent="0.2">
      <c r="A262" s="11" t="s">
        <v>728</v>
      </c>
      <c r="B262" s="6" t="s">
        <v>936</v>
      </c>
      <c r="C262" s="6" t="s">
        <v>998</v>
      </c>
      <c r="D262" s="6"/>
      <c r="E262" s="6" t="s">
        <v>999</v>
      </c>
      <c r="F262" s="6" t="s">
        <v>939</v>
      </c>
      <c r="G262" s="6" t="s">
        <v>940</v>
      </c>
      <c r="H262" s="9">
        <v>2.8799999999999999E-2</v>
      </c>
      <c r="I262" s="9">
        <v>0</v>
      </c>
      <c r="J262" s="10">
        <f>TRUNC(H262*I262,1)</f>
        <v>0</v>
      </c>
      <c r="K262" s="9" t="e">
        <f>#REF!</f>
        <v>#REF!</v>
      </c>
      <c r="L262" s="10" t="e">
        <f>TRUNC(H262*K262,1)</f>
        <v>#REF!</v>
      </c>
      <c r="M262" s="9">
        <v>0</v>
      </c>
      <c r="N262" s="10">
        <f>TRUNC(H262*M262,1)</f>
        <v>0</v>
      </c>
      <c r="O262" s="9" t="e">
        <f t="shared" ref="O262:P266" si="30">I262+K262+M262</f>
        <v>#REF!</v>
      </c>
      <c r="P262" s="10" t="e">
        <f t="shared" si="30"/>
        <v>#REF!</v>
      </c>
      <c r="Q262" s="6"/>
      <c r="S262" t="s">
        <v>36</v>
      </c>
      <c r="T262" t="s">
        <v>36</v>
      </c>
      <c r="U262" t="s">
        <v>31</v>
      </c>
      <c r="V262">
        <v>1</v>
      </c>
    </row>
    <row r="263" spans="1:22" ht="12" x14ac:dyDescent="0.2">
      <c r="A263" s="11" t="s">
        <v>728</v>
      </c>
      <c r="B263" s="6" t="s">
        <v>936</v>
      </c>
      <c r="C263" s="6" t="s">
        <v>941</v>
      </c>
      <c r="D263" s="6"/>
      <c r="E263" s="6" t="s">
        <v>942</v>
      </c>
      <c r="F263" s="6" t="s">
        <v>939</v>
      </c>
      <c r="G263" s="6" t="s">
        <v>940</v>
      </c>
      <c r="H263" s="9">
        <v>1.9199999999999998E-2</v>
      </c>
      <c r="I263" s="9">
        <v>0</v>
      </c>
      <c r="J263" s="10">
        <f>TRUNC(H263*I263,1)</f>
        <v>0</v>
      </c>
      <c r="K263" s="9" t="e">
        <f>#REF!</f>
        <v>#REF!</v>
      </c>
      <c r="L263" s="10" t="e">
        <f>TRUNC(H263*K263,1)</f>
        <v>#REF!</v>
      </c>
      <c r="M263" s="9">
        <v>0</v>
      </c>
      <c r="N263" s="10">
        <f>TRUNC(H263*M263,1)</f>
        <v>0</v>
      </c>
      <c r="O263" s="9" t="e">
        <f t="shared" si="30"/>
        <v>#REF!</v>
      </c>
      <c r="P263" s="10" t="e">
        <f t="shared" si="30"/>
        <v>#REF!</v>
      </c>
      <c r="Q263" s="6"/>
      <c r="S263" t="s">
        <v>36</v>
      </c>
      <c r="T263" t="s">
        <v>36</v>
      </c>
      <c r="U263" t="s">
        <v>31</v>
      </c>
      <c r="V263">
        <v>1</v>
      </c>
    </row>
    <row r="264" spans="1:22" ht="12" x14ac:dyDescent="0.2">
      <c r="A264" s="11" t="s">
        <v>728</v>
      </c>
      <c r="B264" s="6" t="s">
        <v>936</v>
      </c>
      <c r="C264" s="6" t="s">
        <v>950</v>
      </c>
      <c r="D264" s="6"/>
      <c r="E264" s="6" t="s">
        <v>951</v>
      </c>
      <c r="F264" s="6" t="s">
        <v>939</v>
      </c>
      <c r="G264" s="6" t="s">
        <v>940</v>
      </c>
      <c r="H264" s="9">
        <v>9.5999999999999992E-3</v>
      </c>
      <c r="I264" s="9">
        <v>0</v>
      </c>
      <c r="J264" s="10">
        <f>TRUNC(H264*I264,1)</f>
        <v>0</v>
      </c>
      <c r="K264" s="9" t="e">
        <f>#REF!</f>
        <v>#REF!</v>
      </c>
      <c r="L264" s="10" t="e">
        <f>TRUNC(H264*K264,1)</f>
        <v>#REF!</v>
      </c>
      <c r="M264" s="9">
        <v>0</v>
      </c>
      <c r="N264" s="10">
        <f>TRUNC(H264*M264,1)</f>
        <v>0</v>
      </c>
      <c r="O264" s="9" t="e">
        <f t="shared" si="30"/>
        <v>#REF!</v>
      </c>
      <c r="P264" s="10" t="e">
        <f t="shared" si="30"/>
        <v>#REF!</v>
      </c>
      <c r="Q264" s="6"/>
      <c r="S264" t="s">
        <v>36</v>
      </c>
      <c r="T264" t="s">
        <v>36</v>
      </c>
      <c r="U264" t="s">
        <v>31</v>
      </c>
      <c r="V264">
        <v>1</v>
      </c>
    </row>
    <row r="265" spans="1:22" ht="12" x14ac:dyDescent="0.2">
      <c r="A265" s="11" t="s">
        <v>728</v>
      </c>
      <c r="B265" s="6" t="s">
        <v>943</v>
      </c>
      <c r="C265" s="6" t="s">
        <v>944</v>
      </c>
      <c r="D265" s="6"/>
      <c r="E265" s="6" t="s">
        <v>945</v>
      </c>
      <c r="F265" s="6" t="s">
        <v>1002</v>
      </c>
      <c r="G265" s="6" t="s">
        <v>154</v>
      </c>
      <c r="H265" s="9">
        <v>1</v>
      </c>
      <c r="I265" s="9" t="e">
        <f>TRUNC((L262+L263+L264)*5*0.01,1)</f>
        <v>#REF!</v>
      </c>
      <c r="J265" s="10" t="e">
        <f>TRUNC(H265*I265,1)</f>
        <v>#REF!</v>
      </c>
      <c r="K265" s="9">
        <v>0</v>
      </c>
      <c r="L265" s="10">
        <f>TRUNC(H265*K265,1)</f>
        <v>0</v>
      </c>
      <c r="M265" s="9">
        <v>0</v>
      </c>
      <c r="N265" s="10">
        <f>TRUNC(H265*M265,1)</f>
        <v>0</v>
      </c>
      <c r="O265" s="9" t="e">
        <f t="shared" si="30"/>
        <v>#REF!</v>
      </c>
      <c r="P265" s="10" t="e">
        <f t="shared" si="30"/>
        <v>#REF!</v>
      </c>
      <c r="Q265" s="6"/>
      <c r="S265" t="s">
        <v>36</v>
      </c>
      <c r="T265" t="s">
        <v>36</v>
      </c>
      <c r="U265">
        <v>5</v>
      </c>
      <c r="V265">
        <v>1</v>
      </c>
    </row>
    <row r="266" spans="1:22" ht="12" x14ac:dyDescent="0.2">
      <c r="A266" s="11" t="s">
        <v>728</v>
      </c>
      <c r="B266" s="6" t="s">
        <v>961</v>
      </c>
      <c r="C266" s="6" t="s">
        <v>1003</v>
      </c>
      <c r="D266" s="6"/>
      <c r="E266" s="6" t="s">
        <v>1004</v>
      </c>
      <c r="F266" s="6" t="s">
        <v>1005</v>
      </c>
      <c r="G266" s="6" t="s">
        <v>965</v>
      </c>
      <c r="H266" s="9">
        <v>7.6899999999999996E-2</v>
      </c>
      <c r="I266" s="9" t="e">
        <f>#REF!</f>
        <v>#REF!</v>
      </c>
      <c r="J266" s="10" t="e">
        <f>TRUNC(H266*I266,1)</f>
        <v>#REF!</v>
      </c>
      <c r="K266" s="9" t="e">
        <f>#REF!</f>
        <v>#REF!</v>
      </c>
      <c r="L266" s="10" t="e">
        <f>TRUNC(H266*K266,1)</f>
        <v>#REF!</v>
      </c>
      <c r="M266" s="9" t="e">
        <f>#REF!</f>
        <v>#REF!</v>
      </c>
      <c r="N266" s="10" t="e">
        <f>TRUNC(H266*M266,1)</f>
        <v>#REF!</v>
      </c>
      <c r="O266" s="9" t="e">
        <f t="shared" si="30"/>
        <v>#REF!</v>
      </c>
      <c r="P266" s="10" t="e">
        <f t="shared" si="30"/>
        <v>#REF!</v>
      </c>
      <c r="Q266" s="6"/>
      <c r="S266" t="s">
        <v>36</v>
      </c>
      <c r="T266" t="s">
        <v>36</v>
      </c>
      <c r="U266" t="s">
        <v>31</v>
      </c>
      <c r="V266">
        <v>1</v>
      </c>
    </row>
    <row r="267" spans="1:22" ht="12" x14ac:dyDescent="0.2">
      <c r="A267" s="11"/>
      <c r="B267" s="6"/>
      <c r="C267" s="6"/>
      <c r="D267" s="6"/>
      <c r="E267" s="6" t="s">
        <v>947</v>
      </c>
      <c r="F267" s="6"/>
      <c r="G267" s="6"/>
      <c r="H267" s="9">
        <v>0</v>
      </c>
      <c r="I267" s="6" t="s">
        <v>31</v>
      </c>
      <c r="J267" s="10" t="e">
        <f>TRUNC(SUMPRODUCT(J262:J266,V262:V266),0)</f>
        <v>#REF!</v>
      </c>
      <c r="K267" s="6" t="s">
        <v>31</v>
      </c>
      <c r="L267" s="10" t="e">
        <f>TRUNC(SUMPRODUCT(L262:L266,V262:V266),0)</f>
        <v>#REF!</v>
      </c>
      <c r="M267" s="6" t="s">
        <v>31</v>
      </c>
      <c r="N267" s="10" t="e">
        <f>TRUNC(SUMPRODUCT(N262:N266,V262:V266),0)</f>
        <v>#REF!</v>
      </c>
      <c r="O267" s="6" t="s">
        <v>31</v>
      </c>
      <c r="P267" s="10" t="e">
        <f>J267+L267+N267</f>
        <v>#REF!</v>
      </c>
      <c r="Q267" s="6"/>
      <c r="U267" t="s">
        <v>31</v>
      </c>
      <c r="V267">
        <v>1</v>
      </c>
    </row>
    <row r="268" spans="1:22" ht="12" x14ac:dyDescent="0.2">
      <c r="A268" s="11"/>
      <c r="B268" s="6"/>
      <c r="C268" s="6"/>
      <c r="D268" s="6"/>
      <c r="E268" s="6"/>
      <c r="F268" s="6"/>
      <c r="G268" s="6"/>
      <c r="H268" s="9">
        <v>0</v>
      </c>
      <c r="I268" s="6" t="s">
        <v>31</v>
      </c>
      <c r="J268" s="6" t="s">
        <v>31</v>
      </c>
      <c r="K268" s="6" t="s">
        <v>31</v>
      </c>
      <c r="L268" s="6" t="s">
        <v>31</v>
      </c>
      <c r="M268" s="6" t="s">
        <v>31</v>
      </c>
      <c r="N268" s="6" t="s">
        <v>31</v>
      </c>
      <c r="O268" s="6" t="s">
        <v>31</v>
      </c>
      <c r="P268" s="6" t="s">
        <v>31</v>
      </c>
      <c r="Q268" s="6"/>
      <c r="U268" t="s">
        <v>31</v>
      </c>
      <c r="V268">
        <v>1</v>
      </c>
    </row>
    <row r="269" spans="1:22" ht="12" x14ac:dyDescent="0.2">
      <c r="A269" s="11" t="s">
        <v>729</v>
      </c>
      <c r="B269" s="6"/>
      <c r="C269" s="6"/>
      <c r="D269" s="6"/>
      <c r="E269" s="6" t="s">
        <v>351</v>
      </c>
      <c r="F269" s="6" t="s">
        <v>368</v>
      </c>
      <c r="G269" s="6" t="s">
        <v>48</v>
      </c>
      <c r="H269" s="9">
        <v>0</v>
      </c>
      <c r="I269" s="6" t="s">
        <v>31</v>
      </c>
      <c r="J269" s="6" t="s">
        <v>31</v>
      </c>
      <c r="K269" s="6" t="s">
        <v>31</v>
      </c>
      <c r="L269" s="6" t="s">
        <v>31</v>
      </c>
      <c r="M269" s="6" t="s">
        <v>31</v>
      </c>
      <c r="N269" s="6" t="s">
        <v>31</v>
      </c>
      <c r="O269" s="6" t="s">
        <v>31</v>
      </c>
      <c r="P269" s="6" t="s">
        <v>31</v>
      </c>
      <c r="Q269" s="6"/>
      <c r="U269" t="s">
        <v>31</v>
      </c>
      <c r="V269">
        <v>1</v>
      </c>
    </row>
    <row r="270" spans="1:22" ht="12" x14ac:dyDescent="0.2">
      <c r="A270" s="11" t="s">
        <v>729</v>
      </c>
      <c r="B270" s="6" t="s">
        <v>936</v>
      </c>
      <c r="C270" s="6" t="s">
        <v>998</v>
      </c>
      <c r="D270" s="6"/>
      <c r="E270" s="6" t="s">
        <v>999</v>
      </c>
      <c r="F270" s="6" t="s">
        <v>939</v>
      </c>
      <c r="G270" s="6" t="s">
        <v>940</v>
      </c>
      <c r="H270" s="9">
        <v>3.61E-2</v>
      </c>
      <c r="I270" s="9">
        <v>0</v>
      </c>
      <c r="J270" s="10">
        <f>TRUNC(H270*I270,1)</f>
        <v>0</v>
      </c>
      <c r="K270" s="9" t="e">
        <f>#REF!</f>
        <v>#REF!</v>
      </c>
      <c r="L270" s="10" t="e">
        <f>TRUNC(H270*K270,1)</f>
        <v>#REF!</v>
      </c>
      <c r="M270" s="9">
        <v>0</v>
      </c>
      <c r="N270" s="10">
        <f>TRUNC(H270*M270,1)</f>
        <v>0</v>
      </c>
      <c r="O270" s="9" t="e">
        <f t="shared" ref="O270:P274" si="31">I270+K270+M270</f>
        <v>#REF!</v>
      </c>
      <c r="P270" s="10" t="e">
        <f t="shared" si="31"/>
        <v>#REF!</v>
      </c>
      <c r="Q270" s="6"/>
      <c r="S270" t="s">
        <v>36</v>
      </c>
      <c r="T270" t="s">
        <v>36</v>
      </c>
      <c r="U270" t="s">
        <v>31</v>
      </c>
      <c r="V270">
        <v>1</v>
      </c>
    </row>
    <row r="271" spans="1:22" ht="12" x14ac:dyDescent="0.2">
      <c r="A271" s="11" t="s">
        <v>729</v>
      </c>
      <c r="B271" s="6" t="s">
        <v>936</v>
      </c>
      <c r="C271" s="6" t="s">
        <v>941</v>
      </c>
      <c r="D271" s="6"/>
      <c r="E271" s="6" t="s">
        <v>942</v>
      </c>
      <c r="F271" s="6" t="s">
        <v>939</v>
      </c>
      <c r="G271" s="6" t="s">
        <v>940</v>
      </c>
      <c r="H271" s="9">
        <v>2.4E-2</v>
      </c>
      <c r="I271" s="9">
        <v>0</v>
      </c>
      <c r="J271" s="10">
        <f>TRUNC(H271*I271,1)</f>
        <v>0</v>
      </c>
      <c r="K271" s="9" t="e">
        <f>#REF!</f>
        <v>#REF!</v>
      </c>
      <c r="L271" s="10" t="e">
        <f>TRUNC(H271*K271,1)</f>
        <v>#REF!</v>
      </c>
      <c r="M271" s="9">
        <v>0</v>
      </c>
      <c r="N271" s="10">
        <f>TRUNC(H271*M271,1)</f>
        <v>0</v>
      </c>
      <c r="O271" s="9" t="e">
        <f t="shared" si="31"/>
        <v>#REF!</v>
      </c>
      <c r="P271" s="10" t="e">
        <f t="shared" si="31"/>
        <v>#REF!</v>
      </c>
      <c r="Q271" s="6"/>
      <c r="S271" t="s">
        <v>36</v>
      </c>
      <c r="T271" t="s">
        <v>36</v>
      </c>
      <c r="U271" t="s">
        <v>31</v>
      </c>
      <c r="V271">
        <v>1</v>
      </c>
    </row>
    <row r="272" spans="1:22" ht="12" x14ac:dyDescent="0.2">
      <c r="A272" s="11" t="s">
        <v>729</v>
      </c>
      <c r="B272" s="6" t="s">
        <v>936</v>
      </c>
      <c r="C272" s="6" t="s">
        <v>950</v>
      </c>
      <c r="D272" s="6"/>
      <c r="E272" s="6" t="s">
        <v>951</v>
      </c>
      <c r="F272" s="6" t="s">
        <v>939</v>
      </c>
      <c r="G272" s="6" t="s">
        <v>940</v>
      </c>
      <c r="H272" s="9">
        <v>1.2E-2</v>
      </c>
      <c r="I272" s="9">
        <v>0</v>
      </c>
      <c r="J272" s="10">
        <f>TRUNC(H272*I272,1)</f>
        <v>0</v>
      </c>
      <c r="K272" s="9" t="e">
        <f>#REF!</f>
        <v>#REF!</v>
      </c>
      <c r="L272" s="10" t="e">
        <f>TRUNC(H272*K272,1)</f>
        <v>#REF!</v>
      </c>
      <c r="M272" s="9">
        <v>0</v>
      </c>
      <c r="N272" s="10">
        <f>TRUNC(H272*M272,1)</f>
        <v>0</v>
      </c>
      <c r="O272" s="9" t="e">
        <f t="shared" si="31"/>
        <v>#REF!</v>
      </c>
      <c r="P272" s="10" t="e">
        <f t="shared" si="31"/>
        <v>#REF!</v>
      </c>
      <c r="Q272" s="6"/>
      <c r="S272" t="s">
        <v>36</v>
      </c>
      <c r="T272" t="s">
        <v>36</v>
      </c>
      <c r="U272" t="s">
        <v>31</v>
      </c>
      <c r="V272">
        <v>1</v>
      </c>
    </row>
    <row r="273" spans="1:22" ht="12" x14ac:dyDescent="0.2">
      <c r="A273" s="11" t="s">
        <v>729</v>
      </c>
      <c r="B273" s="6" t="s">
        <v>943</v>
      </c>
      <c r="C273" s="6" t="s">
        <v>944</v>
      </c>
      <c r="D273" s="6"/>
      <c r="E273" s="6" t="s">
        <v>945</v>
      </c>
      <c r="F273" s="6" t="s">
        <v>1002</v>
      </c>
      <c r="G273" s="6" t="s">
        <v>154</v>
      </c>
      <c r="H273" s="9">
        <v>1</v>
      </c>
      <c r="I273" s="9" t="e">
        <f>TRUNC((L270+L271+L272)*5*0.01,1)</f>
        <v>#REF!</v>
      </c>
      <c r="J273" s="10" t="e">
        <f>TRUNC(H273*I273,1)</f>
        <v>#REF!</v>
      </c>
      <c r="K273" s="9">
        <v>0</v>
      </c>
      <c r="L273" s="10">
        <f>TRUNC(H273*K273,1)</f>
        <v>0</v>
      </c>
      <c r="M273" s="9">
        <v>0</v>
      </c>
      <c r="N273" s="10">
        <f>TRUNC(H273*M273,1)</f>
        <v>0</v>
      </c>
      <c r="O273" s="9" t="e">
        <f t="shared" si="31"/>
        <v>#REF!</v>
      </c>
      <c r="P273" s="10" t="e">
        <f t="shared" si="31"/>
        <v>#REF!</v>
      </c>
      <c r="Q273" s="6"/>
      <c r="S273" t="s">
        <v>36</v>
      </c>
      <c r="T273" t="s">
        <v>36</v>
      </c>
      <c r="U273">
        <v>5</v>
      </c>
      <c r="V273">
        <v>1</v>
      </c>
    </row>
    <row r="274" spans="1:22" ht="12" x14ac:dyDescent="0.2">
      <c r="A274" s="11" t="s">
        <v>729</v>
      </c>
      <c r="B274" s="6" t="s">
        <v>961</v>
      </c>
      <c r="C274" s="6" t="s">
        <v>1003</v>
      </c>
      <c r="D274" s="6"/>
      <c r="E274" s="6" t="s">
        <v>1004</v>
      </c>
      <c r="F274" s="6" t="s">
        <v>1005</v>
      </c>
      <c r="G274" s="6" t="s">
        <v>965</v>
      </c>
      <c r="H274" s="9">
        <v>9.6199999999999994E-2</v>
      </c>
      <c r="I274" s="9" t="e">
        <f>#REF!</f>
        <v>#REF!</v>
      </c>
      <c r="J274" s="10" t="e">
        <f>TRUNC(H274*I274,1)</f>
        <v>#REF!</v>
      </c>
      <c r="K274" s="9" t="e">
        <f>#REF!</f>
        <v>#REF!</v>
      </c>
      <c r="L274" s="10" t="e">
        <f>TRUNC(H274*K274,1)</f>
        <v>#REF!</v>
      </c>
      <c r="M274" s="9" t="e">
        <f>#REF!</f>
        <v>#REF!</v>
      </c>
      <c r="N274" s="10" t="e">
        <f>TRUNC(H274*M274,1)</f>
        <v>#REF!</v>
      </c>
      <c r="O274" s="9" t="e">
        <f t="shared" si="31"/>
        <v>#REF!</v>
      </c>
      <c r="P274" s="10" t="e">
        <f t="shared" si="31"/>
        <v>#REF!</v>
      </c>
      <c r="Q274" s="6"/>
      <c r="S274" t="s">
        <v>36</v>
      </c>
      <c r="T274" t="s">
        <v>36</v>
      </c>
      <c r="U274" t="s">
        <v>31</v>
      </c>
      <c r="V274">
        <v>1</v>
      </c>
    </row>
    <row r="275" spans="1:22" ht="12" x14ac:dyDescent="0.2">
      <c r="A275" s="11"/>
      <c r="B275" s="6"/>
      <c r="C275" s="6"/>
      <c r="D275" s="6"/>
      <c r="E275" s="6" t="s">
        <v>947</v>
      </c>
      <c r="F275" s="6"/>
      <c r="G275" s="6"/>
      <c r="H275" s="9">
        <v>0</v>
      </c>
      <c r="I275" s="6" t="s">
        <v>31</v>
      </c>
      <c r="J275" s="10" t="e">
        <f>TRUNC(SUMPRODUCT(J270:J274,V270:V274),0)</f>
        <v>#REF!</v>
      </c>
      <c r="K275" s="6" t="s">
        <v>31</v>
      </c>
      <c r="L275" s="10" t="e">
        <f>TRUNC(SUMPRODUCT(L270:L274,V270:V274),0)</f>
        <v>#REF!</v>
      </c>
      <c r="M275" s="6" t="s">
        <v>31</v>
      </c>
      <c r="N275" s="10" t="e">
        <f>TRUNC(SUMPRODUCT(N270:N274,V270:V274),0)</f>
        <v>#REF!</v>
      </c>
      <c r="O275" s="6" t="s">
        <v>31</v>
      </c>
      <c r="P275" s="10" t="e">
        <f>J275+L275+N275</f>
        <v>#REF!</v>
      </c>
      <c r="Q275" s="6"/>
      <c r="U275" t="s">
        <v>31</v>
      </c>
      <c r="V275">
        <v>1</v>
      </c>
    </row>
    <row r="276" spans="1:22" ht="12" x14ac:dyDescent="0.2">
      <c r="A276" s="11"/>
      <c r="B276" s="6"/>
      <c r="C276" s="6"/>
      <c r="D276" s="6"/>
      <c r="E276" s="6"/>
      <c r="F276" s="6"/>
      <c r="G276" s="6"/>
      <c r="H276" s="9">
        <v>0</v>
      </c>
      <c r="I276" s="6" t="s">
        <v>31</v>
      </c>
      <c r="J276" s="6" t="s">
        <v>31</v>
      </c>
      <c r="K276" s="6" t="s">
        <v>31</v>
      </c>
      <c r="L276" s="6" t="s">
        <v>31</v>
      </c>
      <c r="M276" s="6" t="s">
        <v>31</v>
      </c>
      <c r="N276" s="6" t="s">
        <v>31</v>
      </c>
      <c r="O276" s="6" t="s">
        <v>31</v>
      </c>
      <c r="P276" s="6" t="s">
        <v>31</v>
      </c>
      <c r="Q276" s="6"/>
      <c r="U276" t="s">
        <v>31</v>
      </c>
      <c r="V276">
        <v>1</v>
      </c>
    </row>
    <row r="277" spans="1:22" ht="12" x14ac:dyDescent="0.2">
      <c r="A277" s="11" t="s">
        <v>730</v>
      </c>
      <c r="B277" s="6"/>
      <c r="C277" s="6"/>
      <c r="D277" s="6"/>
      <c r="E277" s="6" t="s">
        <v>351</v>
      </c>
      <c r="F277" s="6" t="s">
        <v>731</v>
      </c>
      <c r="G277" s="6" t="s">
        <v>48</v>
      </c>
      <c r="H277" s="9">
        <v>0</v>
      </c>
      <c r="I277" s="6" t="s">
        <v>31</v>
      </c>
      <c r="J277" s="6" t="s">
        <v>31</v>
      </c>
      <c r="K277" s="6" t="s">
        <v>31</v>
      </c>
      <c r="L277" s="6" t="s">
        <v>31</v>
      </c>
      <c r="M277" s="6" t="s">
        <v>31</v>
      </c>
      <c r="N277" s="6" t="s">
        <v>31</v>
      </c>
      <c r="O277" s="6" t="s">
        <v>31</v>
      </c>
      <c r="P277" s="6" t="s">
        <v>31</v>
      </c>
      <c r="Q277" s="6"/>
      <c r="U277" t="s">
        <v>31</v>
      </c>
      <c r="V277">
        <v>1</v>
      </c>
    </row>
    <row r="278" spans="1:22" ht="12" x14ac:dyDescent="0.2">
      <c r="A278" s="11" t="s">
        <v>730</v>
      </c>
      <c r="B278" s="6" t="s">
        <v>936</v>
      </c>
      <c r="C278" s="6" t="s">
        <v>998</v>
      </c>
      <c r="D278" s="6"/>
      <c r="E278" s="6" t="s">
        <v>999</v>
      </c>
      <c r="F278" s="6" t="s">
        <v>939</v>
      </c>
      <c r="G278" s="6" t="s">
        <v>940</v>
      </c>
      <c r="H278" s="9">
        <v>6.4100000000000004E-2</v>
      </c>
      <c r="I278" s="9">
        <v>0</v>
      </c>
      <c r="J278" s="10">
        <f>TRUNC(H278*I278,1)</f>
        <v>0</v>
      </c>
      <c r="K278" s="9" t="e">
        <f>#REF!</f>
        <v>#REF!</v>
      </c>
      <c r="L278" s="10" t="e">
        <f>TRUNC(H278*K278,1)</f>
        <v>#REF!</v>
      </c>
      <c r="M278" s="9">
        <v>0</v>
      </c>
      <c r="N278" s="10">
        <f>TRUNC(H278*M278,1)</f>
        <v>0</v>
      </c>
      <c r="O278" s="9" t="e">
        <f t="shared" ref="O278:P282" si="32">I278+K278+M278</f>
        <v>#REF!</v>
      </c>
      <c r="P278" s="10" t="e">
        <f t="shared" si="32"/>
        <v>#REF!</v>
      </c>
      <c r="Q278" s="6"/>
      <c r="S278" t="s">
        <v>36</v>
      </c>
      <c r="T278" t="s">
        <v>36</v>
      </c>
      <c r="U278" t="s">
        <v>31</v>
      </c>
      <c r="V278">
        <v>1</v>
      </c>
    </row>
    <row r="279" spans="1:22" ht="12" x14ac:dyDescent="0.2">
      <c r="A279" s="11" t="s">
        <v>730</v>
      </c>
      <c r="B279" s="6" t="s">
        <v>936</v>
      </c>
      <c r="C279" s="6" t="s">
        <v>941</v>
      </c>
      <c r="D279" s="6"/>
      <c r="E279" s="6" t="s">
        <v>942</v>
      </c>
      <c r="F279" s="6" t="s">
        <v>939</v>
      </c>
      <c r="G279" s="6" t="s">
        <v>940</v>
      </c>
      <c r="H279" s="9">
        <v>4.2700000000000002E-2</v>
      </c>
      <c r="I279" s="9">
        <v>0</v>
      </c>
      <c r="J279" s="10">
        <f>TRUNC(H279*I279,1)</f>
        <v>0</v>
      </c>
      <c r="K279" s="9" t="e">
        <f>#REF!</f>
        <v>#REF!</v>
      </c>
      <c r="L279" s="10" t="e">
        <f>TRUNC(H279*K279,1)</f>
        <v>#REF!</v>
      </c>
      <c r="M279" s="9">
        <v>0</v>
      </c>
      <c r="N279" s="10">
        <f>TRUNC(H279*M279,1)</f>
        <v>0</v>
      </c>
      <c r="O279" s="9" t="e">
        <f t="shared" si="32"/>
        <v>#REF!</v>
      </c>
      <c r="P279" s="10" t="e">
        <f t="shared" si="32"/>
        <v>#REF!</v>
      </c>
      <c r="Q279" s="6"/>
      <c r="S279" t="s">
        <v>36</v>
      </c>
      <c r="T279" t="s">
        <v>36</v>
      </c>
      <c r="U279" t="s">
        <v>31</v>
      </c>
      <c r="V279">
        <v>1</v>
      </c>
    </row>
    <row r="280" spans="1:22" ht="12" x14ac:dyDescent="0.2">
      <c r="A280" s="11" t="s">
        <v>730</v>
      </c>
      <c r="B280" s="6" t="s">
        <v>936</v>
      </c>
      <c r="C280" s="6" t="s">
        <v>950</v>
      </c>
      <c r="D280" s="6"/>
      <c r="E280" s="6" t="s">
        <v>951</v>
      </c>
      <c r="F280" s="6" t="s">
        <v>939</v>
      </c>
      <c r="G280" s="6" t="s">
        <v>940</v>
      </c>
      <c r="H280" s="9">
        <v>2.1399999999999999E-2</v>
      </c>
      <c r="I280" s="9">
        <v>0</v>
      </c>
      <c r="J280" s="10">
        <f>TRUNC(H280*I280,1)</f>
        <v>0</v>
      </c>
      <c r="K280" s="9" t="e">
        <f>#REF!</f>
        <v>#REF!</v>
      </c>
      <c r="L280" s="10" t="e">
        <f>TRUNC(H280*K280,1)</f>
        <v>#REF!</v>
      </c>
      <c r="M280" s="9">
        <v>0</v>
      </c>
      <c r="N280" s="10">
        <f>TRUNC(H280*M280,1)</f>
        <v>0</v>
      </c>
      <c r="O280" s="9" t="e">
        <f t="shared" si="32"/>
        <v>#REF!</v>
      </c>
      <c r="P280" s="10" t="e">
        <f t="shared" si="32"/>
        <v>#REF!</v>
      </c>
      <c r="Q280" s="6"/>
      <c r="S280" t="s">
        <v>36</v>
      </c>
      <c r="T280" t="s">
        <v>36</v>
      </c>
      <c r="U280" t="s">
        <v>31</v>
      </c>
      <c r="V280">
        <v>1</v>
      </c>
    </row>
    <row r="281" spans="1:22" ht="12" x14ac:dyDescent="0.2">
      <c r="A281" s="11" t="s">
        <v>730</v>
      </c>
      <c r="B281" s="6" t="s">
        <v>943</v>
      </c>
      <c r="C281" s="6" t="s">
        <v>944</v>
      </c>
      <c r="D281" s="6"/>
      <c r="E281" s="6" t="s">
        <v>945</v>
      </c>
      <c r="F281" s="6" t="s">
        <v>1002</v>
      </c>
      <c r="G281" s="6" t="s">
        <v>154</v>
      </c>
      <c r="H281" s="9">
        <v>1</v>
      </c>
      <c r="I281" s="9" t="e">
        <f>TRUNC((L278+L279+L280)*5*0.01,1)</f>
        <v>#REF!</v>
      </c>
      <c r="J281" s="10" t="e">
        <f>TRUNC(H281*I281,1)</f>
        <v>#REF!</v>
      </c>
      <c r="K281" s="9">
        <v>0</v>
      </c>
      <c r="L281" s="10">
        <f>TRUNC(H281*K281,1)</f>
        <v>0</v>
      </c>
      <c r="M281" s="9">
        <v>0</v>
      </c>
      <c r="N281" s="10">
        <f>TRUNC(H281*M281,1)</f>
        <v>0</v>
      </c>
      <c r="O281" s="9" t="e">
        <f t="shared" si="32"/>
        <v>#REF!</v>
      </c>
      <c r="P281" s="10" t="e">
        <f t="shared" si="32"/>
        <v>#REF!</v>
      </c>
      <c r="Q281" s="6"/>
      <c r="S281" t="s">
        <v>36</v>
      </c>
      <c r="T281" t="s">
        <v>36</v>
      </c>
      <c r="U281">
        <v>5</v>
      </c>
      <c r="V281">
        <v>1</v>
      </c>
    </row>
    <row r="282" spans="1:22" ht="12" x14ac:dyDescent="0.2">
      <c r="A282" s="11" t="s">
        <v>730</v>
      </c>
      <c r="B282" s="6" t="s">
        <v>961</v>
      </c>
      <c r="C282" s="6" t="s">
        <v>1003</v>
      </c>
      <c r="D282" s="6"/>
      <c r="E282" s="6" t="s">
        <v>1004</v>
      </c>
      <c r="F282" s="6" t="s">
        <v>1005</v>
      </c>
      <c r="G282" s="6" t="s">
        <v>965</v>
      </c>
      <c r="H282" s="9">
        <v>0.1709</v>
      </c>
      <c r="I282" s="9" t="e">
        <f>#REF!</f>
        <v>#REF!</v>
      </c>
      <c r="J282" s="10" t="e">
        <f>TRUNC(H282*I282,1)</f>
        <v>#REF!</v>
      </c>
      <c r="K282" s="9" t="e">
        <f>#REF!</f>
        <v>#REF!</v>
      </c>
      <c r="L282" s="10" t="e">
        <f>TRUNC(H282*K282,1)</f>
        <v>#REF!</v>
      </c>
      <c r="M282" s="9" t="e">
        <f>#REF!</f>
        <v>#REF!</v>
      </c>
      <c r="N282" s="10" t="e">
        <f>TRUNC(H282*M282,1)</f>
        <v>#REF!</v>
      </c>
      <c r="O282" s="9" t="e">
        <f t="shared" si="32"/>
        <v>#REF!</v>
      </c>
      <c r="P282" s="10" t="e">
        <f t="shared" si="32"/>
        <v>#REF!</v>
      </c>
      <c r="Q282" s="6"/>
      <c r="S282" t="s">
        <v>36</v>
      </c>
      <c r="T282" t="s">
        <v>36</v>
      </c>
      <c r="U282" t="s">
        <v>31</v>
      </c>
      <c r="V282">
        <v>1</v>
      </c>
    </row>
    <row r="283" spans="1:22" ht="12" x14ac:dyDescent="0.2">
      <c r="A283" s="11"/>
      <c r="B283" s="6"/>
      <c r="C283" s="6"/>
      <c r="D283" s="6"/>
      <c r="E283" s="6" t="s">
        <v>947</v>
      </c>
      <c r="F283" s="6"/>
      <c r="G283" s="6"/>
      <c r="H283" s="9">
        <v>0</v>
      </c>
      <c r="I283" s="6" t="s">
        <v>31</v>
      </c>
      <c r="J283" s="10" t="e">
        <f>TRUNC(SUMPRODUCT(J278:J282,V278:V282),0)</f>
        <v>#REF!</v>
      </c>
      <c r="K283" s="6" t="s">
        <v>31</v>
      </c>
      <c r="L283" s="10" t="e">
        <f>TRUNC(SUMPRODUCT(L278:L282,V278:V282),0)</f>
        <v>#REF!</v>
      </c>
      <c r="M283" s="6" t="s">
        <v>31</v>
      </c>
      <c r="N283" s="10" t="e">
        <f>TRUNC(SUMPRODUCT(N278:N282,V278:V282),0)</f>
        <v>#REF!</v>
      </c>
      <c r="O283" s="6" t="s">
        <v>31</v>
      </c>
      <c r="P283" s="10" t="e">
        <f>J283+L283+N283</f>
        <v>#REF!</v>
      </c>
      <c r="Q283" s="6"/>
      <c r="U283" t="s">
        <v>31</v>
      </c>
      <c r="V283">
        <v>1</v>
      </c>
    </row>
    <row r="284" spans="1:22" ht="12" x14ac:dyDescent="0.2">
      <c r="A284" s="11"/>
      <c r="B284" s="6"/>
      <c r="C284" s="6"/>
      <c r="D284" s="6"/>
      <c r="E284" s="6"/>
      <c r="F284" s="6"/>
      <c r="G284" s="6"/>
      <c r="H284" s="9">
        <v>0</v>
      </c>
      <c r="I284" s="6" t="s">
        <v>31</v>
      </c>
      <c r="J284" s="6" t="s">
        <v>31</v>
      </c>
      <c r="K284" s="6" t="s">
        <v>31</v>
      </c>
      <c r="L284" s="6" t="s">
        <v>31</v>
      </c>
      <c r="M284" s="6" t="s">
        <v>31</v>
      </c>
      <c r="N284" s="6" t="s">
        <v>31</v>
      </c>
      <c r="O284" s="6" t="s">
        <v>31</v>
      </c>
      <c r="P284" s="6" t="s">
        <v>31</v>
      </c>
      <c r="Q284" s="6"/>
      <c r="U284" t="s">
        <v>31</v>
      </c>
      <c r="V284">
        <v>1</v>
      </c>
    </row>
    <row r="285" spans="1:22" ht="12" x14ac:dyDescent="0.2">
      <c r="A285" s="11" t="s">
        <v>732</v>
      </c>
      <c r="B285" s="6"/>
      <c r="C285" s="6"/>
      <c r="D285" s="6"/>
      <c r="E285" s="6" t="s">
        <v>351</v>
      </c>
      <c r="F285" s="6" t="s">
        <v>733</v>
      </c>
      <c r="G285" s="6" t="s">
        <v>48</v>
      </c>
      <c r="H285" s="9">
        <v>0</v>
      </c>
      <c r="I285" s="6" t="s">
        <v>31</v>
      </c>
      <c r="J285" s="6" t="s">
        <v>31</v>
      </c>
      <c r="K285" s="6" t="s">
        <v>31</v>
      </c>
      <c r="L285" s="6" t="s">
        <v>31</v>
      </c>
      <c r="M285" s="6" t="s">
        <v>31</v>
      </c>
      <c r="N285" s="6" t="s">
        <v>31</v>
      </c>
      <c r="O285" s="6" t="s">
        <v>31</v>
      </c>
      <c r="P285" s="6" t="s">
        <v>31</v>
      </c>
      <c r="Q285" s="6"/>
      <c r="U285" t="s">
        <v>31</v>
      </c>
      <c r="V285">
        <v>1</v>
      </c>
    </row>
    <row r="286" spans="1:22" ht="12" x14ac:dyDescent="0.2">
      <c r="A286" s="11" t="s">
        <v>732</v>
      </c>
      <c r="B286" s="6" t="s">
        <v>936</v>
      </c>
      <c r="C286" s="6" t="s">
        <v>998</v>
      </c>
      <c r="D286" s="6"/>
      <c r="E286" s="6" t="s">
        <v>999</v>
      </c>
      <c r="F286" s="6" t="s">
        <v>939</v>
      </c>
      <c r="G286" s="6" t="s">
        <v>940</v>
      </c>
      <c r="H286" s="9">
        <v>7.6899999999999996E-2</v>
      </c>
      <c r="I286" s="9">
        <v>0</v>
      </c>
      <c r="J286" s="10">
        <f>TRUNC(H286*I286,1)</f>
        <v>0</v>
      </c>
      <c r="K286" s="9" t="e">
        <f>#REF!</f>
        <v>#REF!</v>
      </c>
      <c r="L286" s="10" t="e">
        <f>TRUNC(H286*K286,1)</f>
        <v>#REF!</v>
      </c>
      <c r="M286" s="9">
        <v>0</v>
      </c>
      <c r="N286" s="10">
        <f>TRUNC(H286*M286,1)</f>
        <v>0</v>
      </c>
      <c r="O286" s="9" t="e">
        <f t="shared" ref="O286:P290" si="33">I286+K286+M286</f>
        <v>#REF!</v>
      </c>
      <c r="P286" s="10" t="e">
        <f t="shared" si="33"/>
        <v>#REF!</v>
      </c>
      <c r="Q286" s="6"/>
      <c r="S286" t="s">
        <v>36</v>
      </c>
      <c r="T286" t="s">
        <v>36</v>
      </c>
      <c r="U286" t="s">
        <v>31</v>
      </c>
      <c r="V286">
        <v>1</v>
      </c>
    </row>
    <row r="287" spans="1:22" ht="12" x14ac:dyDescent="0.2">
      <c r="A287" s="11" t="s">
        <v>732</v>
      </c>
      <c r="B287" s="6" t="s">
        <v>936</v>
      </c>
      <c r="C287" s="6" t="s">
        <v>941</v>
      </c>
      <c r="D287" s="6"/>
      <c r="E287" s="6" t="s">
        <v>942</v>
      </c>
      <c r="F287" s="6" t="s">
        <v>939</v>
      </c>
      <c r="G287" s="6" t="s">
        <v>940</v>
      </c>
      <c r="H287" s="9">
        <v>5.1299999999999998E-2</v>
      </c>
      <c r="I287" s="9">
        <v>0</v>
      </c>
      <c r="J287" s="10">
        <f>TRUNC(H287*I287,1)</f>
        <v>0</v>
      </c>
      <c r="K287" s="9" t="e">
        <f>#REF!</f>
        <v>#REF!</v>
      </c>
      <c r="L287" s="10" t="e">
        <f>TRUNC(H287*K287,1)</f>
        <v>#REF!</v>
      </c>
      <c r="M287" s="9">
        <v>0</v>
      </c>
      <c r="N287" s="10">
        <f>TRUNC(H287*M287,1)</f>
        <v>0</v>
      </c>
      <c r="O287" s="9" t="e">
        <f t="shared" si="33"/>
        <v>#REF!</v>
      </c>
      <c r="P287" s="10" t="e">
        <f t="shared" si="33"/>
        <v>#REF!</v>
      </c>
      <c r="Q287" s="6"/>
      <c r="S287" t="s">
        <v>36</v>
      </c>
      <c r="T287" t="s">
        <v>36</v>
      </c>
      <c r="U287" t="s">
        <v>31</v>
      </c>
      <c r="V287">
        <v>1</v>
      </c>
    </row>
    <row r="288" spans="1:22" ht="12" x14ac:dyDescent="0.2">
      <c r="A288" s="11" t="s">
        <v>732</v>
      </c>
      <c r="B288" s="6" t="s">
        <v>936</v>
      </c>
      <c r="C288" s="6" t="s">
        <v>950</v>
      </c>
      <c r="D288" s="6"/>
      <c r="E288" s="6" t="s">
        <v>951</v>
      </c>
      <c r="F288" s="6" t="s">
        <v>939</v>
      </c>
      <c r="G288" s="6" t="s">
        <v>940</v>
      </c>
      <c r="H288" s="9">
        <v>2.5600000000000001E-2</v>
      </c>
      <c r="I288" s="9">
        <v>0</v>
      </c>
      <c r="J288" s="10">
        <f>TRUNC(H288*I288,1)</f>
        <v>0</v>
      </c>
      <c r="K288" s="9" t="e">
        <f>#REF!</f>
        <v>#REF!</v>
      </c>
      <c r="L288" s="10" t="e">
        <f>TRUNC(H288*K288,1)</f>
        <v>#REF!</v>
      </c>
      <c r="M288" s="9">
        <v>0</v>
      </c>
      <c r="N288" s="10">
        <f>TRUNC(H288*M288,1)</f>
        <v>0</v>
      </c>
      <c r="O288" s="9" t="e">
        <f t="shared" si="33"/>
        <v>#REF!</v>
      </c>
      <c r="P288" s="10" t="e">
        <f t="shared" si="33"/>
        <v>#REF!</v>
      </c>
      <c r="Q288" s="6"/>
      <c r="S288" t="s">
        <v>36</v>
      </c>
      <c r="T288" t="s">
        <v>36</v>
      </c>
      <c r="U288" t="s">
        <v>31</v>
      </c>
      <c r="V288">
        <v>1</v>
      </c>
    </row>
    <row r="289" spans="1:22" ht="12" x14ac:dyDescent="0.2">
      <c r="A289" s="11" t="s">
        <v>732</v>
      </c>
      <c r="B289" s="6" t="s">
        <v>943</v>
      </c>
      <c r="C289" s="6" t="s">
        <v>944</v>
      </c>
      <c r="D289" s="6"/>
      <c r="E289" s="6" t="s">
        <v>945</v>
      </c>
      <c r="F289" s="6" t="s">
        <v>1002</v>
      </c>
      <c r="G289" s="6" t="s">
        <v>154</v>
      </c>
      <c r="H289" s="9">
        <v>1</v>
      </c>
      <c r="I289" s="9" t="e">
        <f>TRUNC((L286+L287+L288)*5*0.01,1)</f>
        <v>#REF!</v>
      </c>
      <c r="J289" s="10" t="e">
        <f>TRUNC(H289*I289,1)</f>
        <v>#REF!</v>
      </c>
      <c r="K289" s="9">
        <v>0</v>
      </c>
      <c r="L289" s="10">
        <f>TRUNC(H289*K289,1)</f>
        <v>0</v>
      </c>
      <c r="M289" s="9">
        <v>0</v>
      </c>
      <c r="N289" s="10">
        <f>TRUNC(H289*M289,1)</f>
        <v>0</v>
      </c>
      <c r="O289" s="9" t="e">
        <f t="shared" si="33"/>
        <v>#REF!</v>
      </c>
      <c r="P289" s="10" t="e">
        <f t="shared" si="33"/>
        <v>#REF!</v>
      </c>
      <c r="Q289" s="6"/>
      <c r="S289" t="s">
        <v>36</v>
      </c>
      <c r="T289" t="s">
        <v>36</v>
      </c>
      <c r="U289">
        <v>5</v>
      </c>
      <c r="V289">
        <v>1</v>
      </c>
    </row>
    <row r="290" spans="1:22" ht="12" x14ac:dyDescent="0.2">
      <c r="A290" s="11" t="s">
        <v>732</v>
      </c>
      <c r="B290" s="6" t="s">
        <v>961</v>
      </c>
      <c r="C290" s="6" t="s">
        <v>1003</v>
      </c>
      <c r="D290" s="6"/>
      <c r="E290" s="6" t="s">
        <v>1004</v>
      </c>
      <c r="F290" s="6" t="s">
        <v>1005</v>
      </c>
      <c r="G290" s="6" t="s">
        <v>965</v>
      </c>
      <c r="H290" s="9">
        <v>0.2051</v>
      </c>
      <c r="I290" s="9" t="e">
        <f>#REF!</f>
        <v>#REF!</v>
      </c>
      <c r="J290" s="10" t="e">
        <f>TRUNC(H290*I290,1)</f>
        <v>#REF!</v>
      </c>
      <c r="K290" s="9" t="e">
        <f>#REF!</f>
        <v>#REF!</v>
      </c>
      <c r="L290" s="10" t="e">
        <f>TRUNC(H290*K290,1)</f>
        <v>#REF!</v>
      </c>
      <c r="M290" s="9" t="e">
        <f>#REF!</f>
        <v>#REF!</v>
      </c>
      <c r="N290" s="10" t="e">
        <f>TRUNC(H290*M290,1)</f>
        <v>#REF!</v>
      </c>
      <c r="O290" s="9" t="e">
        <f t="shared" si="33"/>
        <v>#REF!</v>
      </c>
      <c r="P290" s="10" t="e">
        <f t="shared" si="33"/>
        <v>#REF!</v>
      </c>
      <c r="Q290" s="6"/>
      <c r="S290" t="s">
        <v>36</v>
      </c>
      <c r="T290" t="s">
        <v>36</v>
      </c>
      <c r="U290" t="s">
        <v>31</v>
      </c>
      <c r="V290">
        <v>1</v>
      </c>
    </row>
    <row r="291" spans="1:22" ht="12" x14ac:dyDescent="0.2">
      <c r="A291" s="11"/>
      <c r="B291" s="6"/>
      <c r="C291" s="6"/>
      <c r="D291" s="6"/>
      <c r="E291" s="6" t="s">
        <v>947</v>
      </c>
      <c r="F291" s="6"/>
      <c r="G291" s="6"/>
      <c r="H291" s="9">
        <v>0</v>
      </c>
      <c r="I291" s="6" t="s">
        <v>31</v>
      </c>
      <c r="J291" s="10" t="e">
        <f>TRUNC(SUMPRODUCT(J286:J290,V286:V290),0)</f>
        <v>#REF!</v>
      </c>
      <c r="K291" s="6" t="s">
        <v>31</v>
      </c>
      <c r="L291" s="10" t="e">
        <f>TRUNC(SUMPRODUCT(L286:L290,V286:V290),0)</f>
        <v>#REF!</v>
      </c>
      <c r="M291" s="6" t="s">
        <v>31</v>
      </c>
      <c r="N291" s="10" t="e">
        <f>TRUNC(SUMPRODUCT(N286:N290,V286:V290),0)</f>
        <v>#REF!</v>
      </c>
      <c r="O291" s="6" t="s">
        <v>31</v>
      </c>
      <c r="P291" s="10" t="e">
        <f>J291+L291+N291</f>
        <v>#REF!</v>
      </c>
      <c r="Q291" s="6"/>
      <c r="U291" t="s">
        <v>31</v>
      </c>
      <c r="V291">
        <v>1</v>
      </c>
    </row>
    <row r="292" spans="1:22" ht="12" x14ac:dyDescent="0.2">
      <c r="A292" s="11"/>
      <c r="B292" s="6"/>
      <c r="C292" s="6"/>
      <c r="D292" s="6"/>
      <c r="E292" s="6"/>
      <c r="F292" s="6"/>
      <c r="G292" s="6"/>
      <c r="H292" s="9">
        <v>0</v>
      </c>
      <c r="I292" s="6" t="s">
        <v>31</v>
      </c>
      <c r="J292" s="6" t="s">
        <v>31</v>
      </c>
      <c r="K292" s="6" t="s">
        <v>31</v>
      </c>
      <c r="L292" s="6" t="s">
        <v>31</v>
      </c>
      <c r="M292" s="6" t="s">
        <v>31</v>
      </c>
      <c r="N292" s="6" t="s">
        <v>31</v>
      </c>
      <c r="O292" s="6" t="s">
        <v>31</v>
      </c>
      <c r="P292" s="6" t="s">
        <v>31</v>
      </c>
      <c r="Q292" s="6"/>
      <c r="U292" t="s">
        <v>31</v>
      </c>
      <c r="V292">
        <v>1</v>
      </c>
    </row>
    <row r="293" spans="1:22" ht="12" x14ac:dyDescent="0.2">
      <c r="A293" s="11" t="s">
        <v>734</v>
      </c>
      <c r="B293" s="6"/>
      <c r="C293" s="6"/>
      <c r="D293" s="6"/>
      <c r="E293" s="6" t="s">
        <v>351</v>
      </c>
      <c r="F293" s="6" t="s">
        <v>735</v>
      </c>
      <c r="G293" s="6" t="s">
        <v>48</v>
      </c>
      <c r="H293" s="9">
        <v>0</v>
      </c>
      <c r="I293" s="6" t="s">
        <v>31</v>
      </c>
      <c r="J293" s="6" t="s">
        <v>31</v>
      </c>
      <c r="K293" s="6" t="s">
        <v>31</v>
      </c>
      <c r="L293" s="6" t="s">
        <v>31</v>
      </c>
      <c r="M293" s="6" t="s">
        <v>31</v>
      </c>
      <c r="N293" s="6" t="s">
        <v>31</v>
      </c>
      <c r="O293" s="6" t="s">
        <v>31</v>
      </c>
      <c r="P293" s="6" t="s">
        <v>31</v>
      </c>
      <c r="Q293" s="6"/>
      <c r="U293" t="s">
        <v>31</v>
      </c>
      <c r="V293">
        <v>1</v>
      </c>
    </row>
    <row r="294" spans="1:22" ht="12" x14ac:dyDescent="0.2">
      <c r="A294" s="11" t="s">
        <v>734</v>
      </c>
      <c r="B294" s="6" t="s">
        <v>936</v>
      </c>
      <c r="C294" s="6" t="s">
        <v>998</v>
      </c>
      <c r="D294" s="6"/>
      <c r="E294" s="6" t="s">
        <v>999</v>
      </c>
      <c r="F294" s="6" t="s">
        <v>939</v>
      </c>
      <c r="G294" s="6" t="s">
        <v>940</v>
      </c>
      <c r="H294" s="9">
        <v>9.6199999999999994E-2</v>
      </c>
      <c r="I294" s="9">
        <v>0</v>
      </c>
      <c r="J294" s="10">
        <f>TRUNC(H294*I294,1)</f>
        <v>0</v>
      </c>
      <c r="K294" s="9" t="e">
        <f>#REF!</f>
        <v>#REF!</v>
      </c>
      <c r="L294" s="10" t="e">
        <f>TRUNC(H294*K294,1)</f>
        <v>#REF!</v>
      </c>
      <c r="M294" s="9">
        <v>0</v>
      </c>
      <c r="N294" s="10">
        <f>TRUNC(H294*M294,1)</f>
        <v>0</v>
      </c>
      <c r="O294" s="9" t="e">
        <f t="shared" ref="O294:P298" si="34">I294+K294+M294</f>
        <v>#REF!</v>
      </c>
      <c r="P294" s="10" t="e">
        <f t="shared" si="34"/>
        <v>#REF!</v>
      </c>
      <c r="Q294" s="6"/>
      <c r="S294" t="s">
        <v>36</v>
      </c>
      <c r="T294" t="s">
        <v>36</v>
      </c>
      <c r="U294" t="s">
        <v>31</v>
      </c>
      <c r="V294">
        <v>1</v>
      </c>
    </row>
    <row r="295" spans="1:22" ht="12" x14ac:dyDescent="0.2">
      <c r="A295" s="11" t="s">
        <v>734</v>
      </c>
      <c r="B295" s="6" t="s">
        <v>936</v>
      </c>
      <c r="C295" s="6" t="s">
        <v>941</v>
      </c>
      <c r="D295" s="6"/>
      <c r="E295" s="6" t="s">
        <v>942</v>
      </c>
      <c r="F295" s="6" t="s">
        <v>939</v>
      </c>
      <c r="G295" s="6" t="s">
        <v>940</v>
      </c>
      <c r="H295" s="9">
        <v>6.4100000000000004E-2</v>
      </c>
      <c r="I295" s="9">
        <v>0</v>
      </c>
      <c r="J295" s="10">
        <f>TRUNC(H295*I295,1)</f>
        <v>0</v>
      </c>
      <c r="K295" s="9" t="e">
        <f>#REF!</f>
        <v>#REF!</v>
      </c>
      <c r="L295" s="10" t="e">
        <f>TRUNC(H295*K295,1)</f>
        <v>#REF!</v>
      </c>
      <c r="M295" s="9">
        <v>0</v>
      </c>
      <c r="N295" s="10">
        <f>TRUNC(H295*M295,1)</f>
        <v>0</v>
      </c>
      <c r="O295" s="9" t="e">
        <f t="shared" si="34"/>
        <v>#REF!</v>
      </c>
      <c r="P295" s="10" t="e">
        <f t="shared" si="34"/>
        <v>#REF!</v>
      </c>
      <c r="Q295" s="6"/>
      <c r="S295" t="s">
        <v>36</v>
      </c>
      <c r="T295" t="s">
        <v>36</v>
      </c>
      <c r="U295" t="s">
        <v>31</v>
      </c>
      <c r="V295">
        <v>1</v>
      </c>
    </row>
    <row r="296" spans="1:22" ht="12" x14ac:dyDescent="0.2">
      <c r="A296" s="11" t="s">
        <v>734</v>
      </c>
      <c r="B296" s="6" t="s">
        <v>936</v>
      </c>
      <c r="C296" s="6" t="s">
        <v>950</v>
      </c>
      <c r="D296" s="6"/>
      <c r="E296" s="6" t="s">
        <v>951</v>
      </c>
      <c r="F296" s="6" t="s">
        <v>939</v>
      </c>
      <c r="G296" s="6" t="s">
        <v>940</v>
      </c>
      <c r="H296" s="9">
        <v>3.2099999999999997E-2</v>
      </c>
      <c r="I296" s="9">
        <v>0</v>
      </c>
      <c r="J296" s="10">
        <f>TRUNC(H296*I296,1)</f>
        <v>0</v>
      </c>
      <c r="K296" s="9" t="e">
        <f>#REF!</f>
        <v>#REF!</v>
      </c>
      <c r="L296" s="10" t="e">
        <f>TRUNC(H296*K296,1)</f>
        <v>#REF!</v>
      </c>
      <c r="M296" s="9">
        <v>0</v>
      </c>
      <c r="N296" s="10">
        <f>TRUNC(H296*M296,1)</f>
        <v>0</v>
      </c>
      <c r="O296" s="9" t="e">
        <f t="shared" si="34"/>
        <v>#REF!</v>
      </c>
      <c r="P296" s="10" t="e">
        <f t="shared" si="34"/>
        <v>#REF!</v>
      </c>
      <c r="Q296" s="6"/>
      <c r="S296" t="s">
        <v>36</v>
      </c>
      <c r="T296" t="s">
        <v>36</v>
      </c>
      <c r="U296" t="s">
        <v>31</v>
      </c>
      <c r="V296">
        <v>1</v>
      </c>
    </row>
    <row r="297" spans="1:22" ht="12" x14ac:dyDescent="0.2">
      <c r="A297" s="11" t="s">
        <v>734</v>
      </c>
      <c r="B297" s="6" t="s">
        <v>943</v>
      </c>
      <c r="C297" s="6" t="s">
        <v>944</v>
      </c>
      <c r="D297" s="6"/>
      <c r="E297" s="6" t="s">
        <v>945</v>
      </c>
      <c r="F297" s="6" t="s">
        <v>1002</v>
      </c>
      <c r="G297" s="6" t="s">
        <v>154</v>
      </c>
      <c r="H297" s="9">
        <v>1</v>
      </c>
      <c r="I297" s="9" t="e">
        <f>TRUNC((L294+L295+L296)*5*0.01,1)</f>
        <v>#REF!</v>
      </c>
      <c r="J297" s="10" t="e">
        <f>TRUNC(H297*I297,1)</f>
        <v>#REF!</v>
      </c>
      <c r="K297" s="9">
        <v>0</v>
      </c>
      <c r="L297" s="10">
        <f>TRUNC(H297*K297,1)</f>
        <v>0</v>
      </c>
      <c r="M297" s="9">
        <v>0</v>
      </c>
      <c r="N297" s="10">
        <f>TRUNC(H297*M297,1)</f>
        <v>0</v>
      </c>
      <c r="O297" s="9" t="e">
        <f t="shared" si="34"/>
        <v>#REF!</v>
      </c>
      <c r="P297" s="10" t="e">
        <f t="shared" si="34"/>
        <v>#REF!</v>
      </c>
      <c r="Q297" s="6"/>
      <c r="S297" t="s">
        <v>36</v>
      </c>
      <c r="T297" t="s">
        <v>36</v>
      </c>
      <c r="U297">
        <v>5</v>
      </c>
      <c r="V297">
        <v>1</v>
      </c>
    </row>
    <row r="298" spans="1:22" ht="12" x14ac:dyDescent="0.2">
      <c r="A298" s="11" t="s">
        <v>734</v>
      </c>
      <c r="B298" s="6" t="s">
        <v>961</v>
      </c>
      <c r="C298" s="6" t="s">
        <v>1003</v>
      </c>
      <c r="D298" s="6"/>
      <c r="E298" s="6" t="s">
        <v>1004</v>
      </c>
      <c r="F298" s="6" t="s">
        <v>1005</v>
      </c>
      <c r="G298" s="6" t="s">
        <v>965</v>
      </c>
      <c r="H298" s="9">
        <v>0.25640000000000002</v>
      </c>
      <c r="I298" s="9" t="e">
        <f>#REF!</f>
        <v>#REF!</v>
      </c>
      <c r="J298" s="10" t="e">
        <f>TRUNC(H298*I298,1)</f>
        <v>#REF!</v>
      </c>
      <c r="K298" s="9" t="e">
        <f>#REF!</f>
        <v>#REF!</v>
      </c>
      <c r="L298" s="10" t="e">
        <f>TRUNC(H298*K298,1)</f>
        <v>#REF!</v>
      </c>
      <c r="M298" s="9" t="e">
        <f>#REF!</f>
        <v>#REF!</v>
      </c>
      <c r="N298" s="10" t="e">
        <f>TRUNC(H298*M298,1)</f>
        <v>#REF!</v>
      </c>
      <c r="O298" s="9" t="e">
        <f t="shared" si="34"/>
        <v>#REF!</v>
      </c>
      <c r="P298" s="10" t="e">
        <f t="shared" si="34"/>
        <v>#REF!</v>
      </c>
      <c r="Q298" s="6"/>
      <c r="S298" t="s">
        <v>36</v>
      </c>
      <c r="T298" t="s">
        <v>36</v>
      </c>
      <c r="U298" t="s">
        <v>31</v>
      </c>
      <c r="V298">
        <v>1</v>
      </c>
    </row>
    <row r="299" spans="1:22" ht="12" x14ac:dyDescent="0.2">
      <c r="A299" s="11"/>
      <c r="B299" s="6"/>
      <c r="C299" s="6"/>
      <c r="D299" s="6"/>
      <c r="E299" s="6" t="s">
        <v>947</v>
      </c>
      <c r="F299" s="6"/>
      <c r="G299" s="6"/>
      <c r="H299" s="9">
        <v>0</v>
      </c>
      <c r="I299" s="6" t="s">
        <v>31</v>
      </c>
      <c r="J299" s="10" t="e">
        <f>TRUNC(SUMPRODUCT(J294:J298,V294:V298),0)</f>
        <v>#REF!</v>
      </c>
      <c r="K299" s="6" t="s">
        <v>31</v>
      </c>
      <c r="L299" s="10" t="e">
        <f>TRUNC(SUMPRODUCT(L294:L298,V294:V298),0)</f>
        <v>#REF!</v>
      </c>
      <c r="M299" s="6" t="s">
        <v>31</v>
      </c>
      <c r="N299" s="10" t="e">
        <f>TRUNC(SUMPRODUCT(N294:N298,V294:V298),0)</f>
        <v>#REF!</v>
      </c>
      <c r="O299" s="6" t="s">
        <v>31</v>
      </c>
      <c r="P299" s="10" t="e">
        <f>J299+L299+N299</f>
        <v>#REF!</v>
      </c>
      <c r="Q299" s="6"/>
      <c r="U299" t="s">
        <v>31</v>
      </c>
      <c r="V299">
        <v>1</v>
      </c>
    </row>
    <row r="300" spans="1:22" ht="12" x14ac:dyDescent="0.2">
      <c r="A300" s="11"/>
      <c r="B300" s="6"/>
      <c r="C300" s="6"/>
      <c r="D300" s="6"/>
      <c r="E300" s="6"/>
      <c r="F300" s="6"/>
      <c r="G300" s="6"/>
      <c r="H300" s="9">
        <v>0</v>
      </c>
      <c r="I300" s="6" t="s">
        <v>31</v>
      </c>
      <c r="J300" s="6" t="s">
        <v>31</v>
      </c>
      <c r="K300" s="6" t="s">
        <v>31</v>
      </c>
      <c r="L300" s="6" t="s">
        <v>31</v>
      </c>
      <c r="M300" s="6" t="s">
        <v>31</v>
      </c>
      <c r="N300" s="6" t="s">
        <v>31</v>
      </c>
      <c r="O300" s="6" t="s">
        <v>31</v>
      </c>
      <c r="P300" s="6" t="s">
        <v>31</v>
      </c>
      <c r="Q300" s="6"/>
      <c r="U300" t="s">
        <v>31</v>
      </c>
      <c r="V300">
        <v>1</v>
      </c>
    </row>
    <row r="301" spans="1:22" ht="12" x14ac:dyDescent="0.2">
      <c r="A301" s="11" t="s">
        <v>736</v>
      </c>
      <c r="B301" s="6"/>
      <c r="C301" s="6"/>
      <c r="D301" s="6"/>
      <c r="E301" s="6" t="s">
        <v>351</v>
      </c>
      <c r="F301" s="6" t="s">
        <v>376</v>
      </c>
      <c r="G301" s="6" t="s">
        <v>48</v>
      </c>
      <c r="H301" s="9">
        <v>0</v>
      </c>
      <c r="I301" s="6" t="s">
        <v>31</v>
      </c>
      <c r="J301" s="6" t="s">
        <v>31</v>
      </c>
      <c r="K301" s="6" t="s">
        <v>31</v>
      </c>
      <c r="L301" s="6" t="s">
        <v>31</v>
      </c>
      <c r="M301" s="6" t="s">
        <v>31</v>
      </c>
      <c r="N301" s="6" t="s">
        <v>31</v>
      </c>
      <c r="O301" s="6" t="s">
        <v>31</v>
      </c>
      <c r="P301" s="6" t="s">
        <v>31</v>
      </c>
      <c r="Q301" s="6"/>
      <c r="U301" t="s">
        <v>31</v>
      </c>
      <c r="V301">
        <v>1</v>
      </c>
    </row>
    <row r="302" spans="1:22" ht="12" x14ac:dyDescent="0.2">
      <c r="A302" s="11" t="s">
        <v>736</v>
      </c>
      <c r="B302" s="6" t="s">
        <v>936</v>
      </c>
      <c r="C302" s="6" t="s">
        <v>998</v>
      </c>
      <c r="D302" s="6"/>
      <c r="E302" s="6" t="s">
        <v>999</v>
      </c>
      <c r="F302" s="6" t="s">
        <v>939</v>
      </c>
      <c r="G302" s="6" t="s">
        <v>940</v>
      </c>
      <c r="H302" s="9">
        <v>1.32E-2</v>
      </c>
      <c r="I302" s="9">
        <v>0</v>
      </c>
      <c r="J302" s="10">
        <f>TRUNC(H302*I302,1)</f>
        <v>0</v>
      </c>
      <c r="K302" s="9" t="e">
        <f>#REF!</f>
        <v>#REF!</v>
      </c>
      <c r="L302" s="10" t="e">
        <f>TRUNC(H302*K302,1)</f>
        <v>#REF!</v>
      </c>
      <c r="M302" s="9">
        <v>0</v>
      </c>
      <c r="N302" s="10">
        <f>TRUNC(H302*M302,1)</f>
        <v>0</v>
      </c>
      <c r="O302" s="9" t="e">
        <f t="shared" ref="O302:P306" si="35">I302+K302+M302</f>
        <v>#REF!</v>
      </c>
      <c r="P302" s="10" t="e">
        <f t="shared" si="35"/>
        <v>#REF!</v>
      </c>
      <c r="Q302" s="6"/>
      <c r="S302" t="s">
        <v>36</v>
      </c>
      <c r="T302" t="s">
        <v>36</v>
      </c>
      <c r="U302" t="s">
        <v>31</v>
      </c>
      <c r="V302">
        <v>1</v>
      </c>
    </row>
    <row r="303" spans="1:22" ht="12" x14ac:dyDescent="0.2">
      <c r="A303" s="11" t="s">
        <v>736</v>
      </c>
      <c r="B303" s="6" t="s">
        <v>936</v>
      </c>
      <c r="C303" s="6" t="s">
        <v>941</v>
      </c>
      <c r="D303" s="6"/>
      <c r="E303" s="6" t="s">
        <v>942</v>
      </c>
      <c r="F303" s="6" t="s">
        <v>939</v>
      </c>
      <c r="G303" s="6" t="s">
        <v>940</v>
      </c>
      <c r="H303" s="9">
        <v>8.8000000000000005E-3</v>
      </c>
      <c r="I303" s="9">
        <v>0</v>
      </c>
      <c r="J303" s="10">
        <f>TRUNC(H303*I303,1)</f>
        <v>0</v>
      </c>
      <c r="K303" s="9" t="e">
        <f>#REF!</f>
        <v>#REF!</v>
      </c>
      <c r="L303" s="10" t="e">
        <f>TRUNC(H303*K303,1)</f>
        <v>#REF!</v>
      </c>
      <c r="M303" s="9">
        <v>0</v>
      </c>
      <c r="N303" s="10">
        <f>TRUNC(H303*M303,1)</f>
        <v>0</v>
      </c>
      <c r="O303" s="9" t="e">
        <f t="shared" si="35"/>
        <v>#REF!</v>
      </c>
      <c r="P303" s="10" t="e">
        <f t="shared" si="35"/>
        <v>#REF!</v>
      </c>
      <c r="Q303" s="6"/>
      <c r="S303" t="s">
        <v>36</v>
      </c>
      <c r="T303" t="s">
        <v>36</v>
      </c>
      <c r="U303" t="s">
        <v>31</v>
      </c>
      <c r="V303">
        <v>1</v>
      </c>
    </row>
    <row r="304" spans="1:22" ht="12" x14ac:dyDescent="0.2">
      <c r="A304" s="11" t="s">
        <v>736</v>
      </c>
      <c r="B304" s="6" t="s">
        <v>936</v>
      </c>
      <c r="C304" s="6" t="s">
        <v>950</v>
      </c>
      <c r="D304" s="6"/>
      <c r="E304" s="6" t="s">
        <v>951</v>
      </c>
      <c r="F304" s="6" t="s">
        <v>939</v>
      </c>
      <c r="G304" s="6" t="s">
        <v>940</v>
      </c>
      <c r="H304" s="9">
        <v>4.4000000000000003E-3</v>
      </c>
      <c r="I304" s="9">
        <v>0</v>
      </c>
      <c r="J304" s="10">
        <f>TRUNC(H304*I304,1)</f>
        <v>0</v>
      </c>
      <c r="K304" s="9" t="e">
        <f>#REF!</f>
        <v>#REF!</v>
      </c>
      <c r="L304" s="10" t="e">
        <f>TRUNC(H304*K304,1)</f>
        <v>#REF!</v>
      </c>
      <c r="M304" s="9">
        <v>0</v>
      </c>
      <c r="N304" s="10">
        <f>TRUNC(H304*M304,1)</f>
        <v>0</v>
      </c>
      <c r="O304" s="9" t="e">
        <f t="shared" si="35"/>
        <v>#REF!</v>
      </c>
      <c r="P304" s="10" t="e">
        <f t="shared" si="35"/>
        <v>#REF!</v>
      </c>
      <c r="Q304" s="6"/>
      <c r="S304" t="s">
        <v>36</v>
      </c>
      <c r="T304" t="s">
        <v>36</v>
      </c>
      <c r="U304" t="s">
        <v>31</v>
      </c>
      <c r="V304">
        <v>1</v>
      </c>
    </row>
    <row r="305" spans="1:22" ht="12" x14ac:dyDescent="0.2">
      <c r="A305" s="11" t="s">
        <v>736</v>
      </c>
      <c r="B305" s="6" t="s">
        <v>943</v>
      </c>
      <c r="C305" s="6" t="s">
        <v>944</v>
      </c>
      <c r="D305" s="6"/>
      <c r="E305" s="6" t="s">
        <v>945</v>
      </c>
      <c r="F305" s="6" t="s">
        <v>1002</v>
      </c>
      <c r="G305" s="6" t="s">
        <v>154</v>
      </c>
      <c r="H305" s="9">
        <v>1</v>
      </c>
      <c r="I305" s="9" t="e">
        <f>TRUNC((L302+L303+L304)*5*0.01,1)</f>
        <v>#REF!</v>
      </c>
      <c r="J305" s="10" t="e">
        <f>TRUNC(H305*I305,1)</f>
        <v>#REF!</v>
      </c>
      <c r="K305" s="9">
        <v>0</v>
      </c>
      <c r="L305" s="10">
        <f>TRUNC(H305*K305,1)</f>
        <v>0</v>
      </c>
      <c r="M305" s="9">
        <v>0</v>
      </c>
      <c r="N305" s="10">
        <f>TRUNC(H305*M305,1)</f>
        <v>0</v>
      </c>
      <c r="O305" s="9" t="e">
        <f t="shared" si="35"/>
        <v>#REF!</v>
      </c>
      <c r="P305" s="10" t="e">
        <f t="shared" si="35"/>
        <v>#REF!</v>
      </c>
      <c r="Q305" s="6"/>
      <c r="S305" t="s">
        <v>36</v>
      </c>
      <c r="T305" t="s">
        <v>36</v>
      </c>
      <c r="U305">
        <v>5</v>
      </c>
      <c r="V305">
        <v>1</v>
      </c>
    </row>
    <row r="306" spans="1:22" ht="12" x14ac:dyDescent="0.2">
      <c r="A306" s="11" t="s">
        <v>736</v>
      </c>
      <c r="B306" s="6" t="s">
        <v>961</v>
      </c>
      <c r="C306" s="6" t="s">
        <v>1003</v>
      </c>
      <c r="D306" s="6"/>
      <c r="E306" s="6" t="s">
        <v>1004</v>
      </c>
      <c r="F306" s="6" t="s">
        <v>1005</v>
      </c>
      <c r="G306" s="6" t="s">
        <v>965</v>
      </c>
      <c r="H306" s="9">
        <v>3.5299999999999998E-2</v>
      </c>
      <c r="I306" s="9" t="e">
        <f>#REF!</f>
        <v>#REF!</v>
      </c>
      <c r="J306" s="10" t="e">
        <f>TRUNC(H306*I306,1)</f>
        <v>#REF!</v>
      </c>
      <c r="K306" s="9" t="e">
        <f>#REF!</f>
        <v>#REF!</v>
      </c>
      <c r="L306" s="10" t="e">
        <f>TRUNC(H306*K306,1)</f>
        <v>#REF!</v>
      </c>
      <c r="M306" s="9" t="e">
        <f>#REF!</f>
        <v>#REF!</v>
      </c>
      <c r="N306" s="10" t="e">
        <f>TRUNC(H306*M306,1)</f>
        <v>#REF!</v>
      </c>
      <c r="O306" s="9" t="e">
        <f t="shared" si="35"/>
        <v>#REF!</v>
      </c>
      <c r="P306" s="10" t="e">
        <f t="shared" si="35"/>
        <v>#REF!</v>
      </c>
      <c r="Q306" s="6"/>
      <c r="S306" t="s">
        <v>36</v>
      </c>
      <c r="T306" t="s">
        <v>36</v>
      </c>
      <c r="U306" t="s">
        <v>31</v>
      </c>
      <c r="V306">
        <v>1</v>
      </c>
    </row>
    <row r="307" spans="1:22" ht="12" x14ac:dyDescent="0.2">
      <c r="A307" s="11"/>
      <c r="B307" s="6"/>
      <c r="C307" s="6"/>
      <c r="D307" s="6"/>
      <c r="E307" s="6" t="s">
        <v>947</v>
      </c>
      <c r="F307" s="6"/>
      <c r="G307" s="6"/>
      <c r="H307" s="9">
        <v>0</v>
      </c>
      <c r="I307" s="6" t="s">
        <v>31</v>
      </c>
      <c r="J307" s="10" t="e">
        <f>TRUNC(SUMPRODUCT(J302:J306,V302:V306),0)</f>
        <v>#REF!</v>
      </c>
      <c r="K307" s="6" t="s">
        <v>31</v>
      </c>
      <c r="L307" s="10" t="e">
        <f>TRUNC(SUMPRODUCT(L302:L306,V302:V306),0)</f>
        <v>#REF!</v>
      </c>
      <c r="M307" s="6" t="s">
        <v>31</v>
      </c>
      <c r="N307" s="10" t="e">
        <f>TRUNC(SUMPRODUCT(N302:N306,V302:V306),0)</f>
        <v>#REF!</v>
      </c>
      <c r="O307" s="6" t="s">
        <v>31</v>
      </c>
      <c r="P307" s="10" t="e">
        <f>J307+L307+N307</f>
        <v>#REF!</v>
      </c>
      <c r="Q307" s="6"/>
      <c r="U307" t="s">
        <v>31</v>
      </c>
      <c r="V307">
        <v>1</v>
      </c>
    </row>
    <row r="308" spans="1:22" ht="12" x14ac:dyDescent="0.2">
      <c r="A308" s="11"/>
      <c r="B308" s="6"/>
      <c r="C308" s="6"/>
      <c r="D308" s="6"/>
      <c r="E308" s="6"/>
      <c r="F308" s="6"/>
      <c r="G308" s="6"/>
      <c r="H308" s="9">
        <v>0</v>
      </c>
      <c r="I308" s="6" t="s">
        <v>31</v>
      </c>
      <c r="J308" s="6" t="s">
        <v>31</v>
      </c>
      <c r="K308" s="6" t="s">
        <v>31</v>
      </c>
      <c r="L308" s="6" t="s">
        <v>31</v>
      </c>
      <c r="M308" s="6" t="s">
        <v>31</v>
      </c>
      <c r="N308" s="6" t="s">
        <v>31</v>
      </c>
      <c r="O308" s="6" t="s">
        <v>31</v>
      </c>
      <c r="P308" s="6" t="s">
        <v>31</v>
      </c>
      <c r="Q308" s="6"/>
      <c r="U308" t="s">
        <v>31</v>
      </c>
      <c r="V308">
        <v>1</v>
      </c>
    </row>
    <row r="309" spans="1:22" ht="12" x14ac:dyDescent="0.2">
      <c r="A309" s="11" t="s">
        <v>737</v>
      </c>
      <c r="B309" s="6"/>
      <c r="C309" s="6"/>
      <c r="D309" s="6"/>
      <c r="E309" s="6" t="s">
        <v>351</v>
      </c>
      <c r="F309" s="6" t="s">
        <v>378</v>
      </c>
      <c r="G309" s="6" t="s">
        <v>48</v>
      </c>
      <c r="H309" s="9">
        <v>0</v>
      </c>
      <c r="I309" s="6" t="s">
        <v>31</v>
      </c>
      <c r="J309" s="6" t="s">
        <v>31</v>
      </c>
      <c r="K309" s="6" t="s">
        <v>31</v>
      </c>
      <c r="L309" s="6" t="s">
        <v>31</v>
      </c>
      <c r="M309" s="6" t="s">
        <v>31</v>
      </c>
      <c r="N309" s="6" t="s">
        <v>31</v>
      </c>
      <c r="O309" s="6" t="s">
        <v>31</v>
      </c>
      <c r="P309" s="6" t="s">
        <v>31</v>
      </c>
      <c r="Q309" s="6"/>
      <c r="U309" t="s">
        <v>31</v>
      </c>
      <c r="V309">
        <v>1</v>
      </c>
    </row>
    <row r="310" spans="1:22" ht="12" x14ac:dyDescent="0.2">
      <c r="A310" s="11" t="s">
        <v>737</v>
      </c>
      <c r="B310" s="6" t="s">
        <v>936</v>
      </c>
      <c r="C310" s="6" t="s">
        <v>998</v>
      </c>
      <c r="D310" s="6"/>
      <c r="E310" s="6" t="s">
        <v>999</v>
      </c>
      <c r="F310" s="6" t="s">
        <v>939</v>
      </c>
      <c r="G310" s="6" t="s">
        <v>940</v>
      </c>
      <c r="H310" s="9">
        <v>1.5900000000000001E-2</v>
      </c>
      <c r="I310" s="9">
        <v>0</v>
      </c>
      <c r="J310" s="10">
        <f>TRUNC(H310*I310,1)</f>
        <v>0</v>
      </c>
      <c r="K310" s="9" t="e">
        <f>#REF!</f>
        <v>#REF!</v>
      </c>
      <c r="L310" s="10" t="e">
        <f>TRUNC(H310*K310,1)</f>
        <v>#REF!</v>
      </c>
      <c r="M310" s="9">
        <v>0</v>
      </c>
      <c r="N310" s="10">
        <f>TRUNC(H310*M310,1)</f>
        <v>0</v>
      </c>
      <c r="O310" s="9" t="e">
        <f t="shared" ref="O310:P314" si="36">I310+K310+M310</f>
        <v>#REF!</v>
      </c>
      <c r="P310" s="10" t="e">
        <f t="shared" si="36"/>
        <v>#REF!</v>
      </c>
      <c r="Q310" s="6"/>
      <c r="S310" t="s">
        <v>36</v>
      </c>
      <c r="T310" t="s">
        <v>36</v>
      </c>
      <c r="U310" t="s">
        <v>31</v>
      </c>
      <c r="V310">
        <v>1</v>
      </c>
    </row>
    <row r="311" spans="1:22" ht="12" x14ac:dyDescent="0.2">
      <c r="A311" s="11" t="s">
        <v>737</v>
      </c>
      <c r="B311" s="6" t="s">
        <v>936</v>
      </c>
      <c r="C311" s="6" t="s">
        <v>941</v>
      </c>
      <c r="D311" s="6"/>
      <c r="E311" s="6" t="s">
        <v>942</v>
      </c>
      <c r="F311" s="6" t="s">
        <v>939</v>
      </c>
      <c r="G311" s="6" t="s">
        <v>940</v>
      </c>
      <c r="H311" s="9">
        <v>1.06E-2</v>
      </c>
      <c r="I311" s="9">
        <v>0</v>
      </c>
      <c r="J311" s="10">
        <f>TRUNC(H311*I311,1)</f>
        <v>0</v>
      </c>
      <c r="K311" s="9" t="e">
        <f>#REF!</f>
        <v>#REF!</v>
      </c>
      <c r="L311" s="10" t="e">
        <f>TRUNC(H311*K311,1)</f>
        <v>#REF!</v>
      </c>
      <c r="M311" s="9">
        <v>0</v>
      </c>
      <c r="N311" s="10">
        <f>TRUNC(H311*M311,1)</f>
        <v>0</v>
      </c>
      <c r="O311" s="9" t="e">
        <f t="shared" si="36"/>
        <v>#REF!</v>
      </c>
      <c r="P311" s="10" t="e">
        <f t="shared" si="36"/>
        <v>#REF!</v>
      </c>
      <c r="Q311" s="6"/>
      <c r="S311" t="s">
        <v>36</v>
      </c>
      <c r="T311" t="s">
        <v>36</v>
      </c>
      <c r="U311" t="s">
        <v>31</v>
      </c>
      <c r="V311">
        <v>1</v>
      </c>
    </row>
    <row r="312" spans="1:22" ht="12" x14ac:dyDescent="0.2">
      <c r="A312" s="11" t="s">
        <v>737</v>
      </c>
      <c r="B312" s="6" t="s">
        <v>936</v>
      </c>
      <c r="C312" s="6" t="s">
        <v>950</v>
      </c>
      <c r="D312" s="6"/>
      <c r="E312" s="6" t="s">
        <v>951</v>
      </c>
      <c r="F312" s="6" t="s">
        <v>939</v>
      </c>
      <c r="G312" s="6" t="s">
        <v>940</v>
      </c>
      <c r="H312" s="9">
        <v>5.3E-3</v>
      </c>
      <c r="I312" s="9">
        <v>0</v>
      </c>
      <c r="J312" s="10">
        <f>TRUNC(H312*I312,1)</f>
        <v>0</v>
      </c>
      <c r="K312" s="9" t="e">
        <f>#REF!</f>
        <v>#REF!</v>
      </c>
      <c r="L312" s="10" t="e">
        <f>TRUNC(H312*K312,1)</f>
        <v>#REF!</v>
      </c>
      <c r="M312" s="9">
        <v>0</v>
      </c>
      <c r="N312" s="10">
        <f>TRUNC(H312*M312,1)</f>
        <v>0</v>
      </c>
      <c r="O312" s="9" t="e">
        <f t="shared" si="36"/>
        <v>#REF!</v>
      </c>
      <c r="P312" s="10" t="e">
        <f t="shared" si="36"/>
        <v>#REF!</v>
      </c>
      <c r="Q312" s="6"/>
      <c r="S312" t="s">
        <v>36</v>
      </c>
      <c r="T312" t="s">
        <v>36</v>
      </c>
      <c r="U312" t="s">
        <v>31</v>
      </c>
      <c r="V312">
        <v>1</v>
      </c>
    </row>
    <row r="313" spans="1:22" ht="12" x14ac:dyDescent="0.2">
      <c r="A313" s="11" t="s">
        <v>737</v>
      </c>
      <c r="B313" s="6" t="s">
        <v>943</v>
      </c>
      <c r="C313" s="6" t="s">
        <v>944</v>
      </c>
      <c r="D313" s="6"/>
      <c r="E313" s="6" t="s">
        <v>945</v>
      </c>
      <c r="F313" s="6" t="s">
        <v>1002</v>
      </c>
      <c r="G313" s="6" t="s">
        <v>154</v>
      </c>
      <c r="H313" s="9">
        <v>1</v>
      </c>
      <c r="I313" s="9" t="e">
        <f>TRUNC((L310+L311+L312)*5*0.01,1)</f>
        <v>#REF!</v>
      </c>
      <c r="J313" s="10" t="e">
        <f>TRUNC(H313*I313,1)</f>
        <v>#REF!</v>
      </c>
      <c r="K313" s="9">
        <v>0</v>
      </c>
      <c r="L313" s="10">
        <f>TRUNC(H313*K313,1)</f>
        <v>0</v>
      </c>
      <c r="M313" s="9">
        <v>0</v>
      </c>
      <c r="N313" s="10">
        <f>TRUNC(H313*M313,1)</f>
        <v>0</v>
      </c>
      <c r="O313" s="9" t="e">
        <f t="shared" si="36"/>
        <v>#REF!</v>
      </c>
      <c r="P313" s="10" t="e">
        <f t="shared" si="36"/>
        <v>#REF!</v>
      </c>
      <c r="Q313" s="6"/>
      <c r="S313" t="s">
        <v>36</v>
      </c>
      <c r="T313" t="s">
        <v>36</v>
      </c>
      <c r="U313">
        <v>5</v>
      </c>
      <c r="V313">
        <v>1</v>
      </c>
    </row>
    <row r="314" spans="1:22" ht="12" x14ac:dyDescent="0.2">
      <c r="A314" s="11" t="s">
        <v>737</v>
      </c>
      <c r="B314" s="6" t="s">
        <v>961</v>
      </c>
      <c r="C314" s="6" t="s">
        <v>1003</v>
      </c>
      <c r="D314" s="6"/>
      <c r="E314" s="6" t="s">
        <v>1004</v>
      </c>
      <c r="F314" s="6" t="s">
        <v>1005</v>
      </c>
      <c r="G314" s="6" t="s">
        <v>965</v>
      </c>
      <c r="H314" s="9">
        <v>4.2299999999999997E-2</v>
      </c>
      <c r="I314" s="9" t="e">
        <f>#REF!</f>
        <v>#REF!</v>
      </c>
      <c r="J314" s="10" t="e">
        <f>TRUNC(H314*I314,1)</f>
        <v>#REF!</v>
      </c>
      <c r="K314" s="9" t="e">
        <f>#REF!</f>
        <v>#REF!</v>
      </c>
      <c r="L314" s="10" t="e">
        <f>TRUNC(H314*K314,1)</f>
        <v>#REF!</v>
      </c>
      <c r="M314" s="9" t="e">
        <f>#REF!</f>
        <v>#REF!</v>
      </c>
      <c r="N314" s="10" t="e">
        <f>TRUNC(H314*M314,1)</f>
        <v>#REF!</v>
      </c>
      <c r="O314" s="9" t="e">
        <f t="shared" si="36"/>
        <v>#REF!</v>
      </c>
      <c r="P314" s="10" t="e">
        <f t="shared" si="36"/>
        <v>#REF!</v>
      </c>
      <c r="Q314" s="6"/>
      <c r="S314" t="s">
        <v>36</v>
      </c>
      <c r="T314" t="s">
        <v>36</v>
      </c>
      <c r="U314" t="s">
        <v>31</v>
      </c>
      <c r="V314">
        <v>1</v>
      </c>
    </row>
    <row r="315" spans="1:22" ht="12" x14ac:dyDescent="0.2">
      <c r="A315" s="11"/>
      <c r="B315" s="6"/>
      <c r="C315" s="6"/>
      <c r="D315" s="6"/>
      <c r="E315" s="6" t="s">
        <v>947</v>
      </c>
      <c r="F315" s="6"/>
      <c r="G315" s="6"/>
      <c r="H315" s="9">
        <v>0</v>
      </c>
      <c r="I315" s="6" t="s">
        <v>31</v>
      </c>
      <c r="J315" s="10" t="e">
        <f>TRUNC(SUMPRODUCT(J310:J314,V310:V314),0)</f>
        <v>#REF!</v>
      </c>
      <c r="K315" s="6" t="s">
        <v>31</v>
      </c>
      <c r="L315" s="10" t="e">
        <f>TRUNC(SUMPRODUCT(L310:L314,V310:V314),0)</f>
        <v>#REF!</v>
      </c>
      <c r="M315" s="6" t="s">
        <v>31</v>
      </c>
      <c r="N315" s="10" t="e">
        <f>TRUNC(SUMPRODUCT(N310:N314,V310:V314),0)</f>
        <v>#REF!</v>
      </c>
      <c r="O315" s="6" t="s">
        <v>31</v>
      </c>
      <c r="P315" s="10" t="e">
        <f>J315+L315+N315</f>
        <v>#REF!</v>
      </c>
      <c r="Q315" s="6"/>
      <c r="U315" t="s">
        <v>31</v>
      </c>
      <c r="V315">
        <v>1</v>
      </c>
    </row>
    <row r="316" spans="1:22" ht="12" x14ac:dyDescent="0.2">
      <c r="A316" s="11"/>
      <c r="B316" s="6"/>
      <c r="C316" s="6"/>
      <c r="D316" s="6"/>
      <c r="E316" s="6"/>
      <c r="F316" s="6"/>
      <c r="G316" s="6"/>
      <c r="H316" s="9">
        <v>0</v>
      </c>
      <c r="I316" s="6" t="s">
        <v>31</v>
      </c>
      <c r="J316" s="6" t="s">
        <v>31</v>
      </c>
      <c r="K316" s="6" t="s">
        <v>31</v>
      </c>
      <c r="L316" s="6" t="s">
        <v>31</v>
      </c>
      <c r="M316" s="6" t="s">
        <v>31</v>
      </c>
      <c r="N316" s="6" t="s">
        <v>31</v>
      </c>
      <c r="O316" s="6" t="s">
        <v>31</v>
      </c>
      <c r="P316" s="6" t="s">
        <v>31</v>
      </c>
      <c r="Q316" s="6"/>
      <c r="U316" t="s">
        <v>31</v>
      </c>
      <c r="V316">
        <v>1</v>
      </c>
    </row>
    <row r="317" spans="1:22" ht="12" x14ac:dyDescent="0.2">
      <c r="A317" s="11" t="s">
        <v>738</v>
      </c>
      <c r="B317" s="6"/>
      <c r="C317" s="6"/>
      <c r="D317" s="6"/>
      <c r="E317" s="6" t="s">
        <v>351</v>
      </c>
      <c r="F317" s="6" t="s">
        <v>380</v>
      </c>
      <c r="G317" s="6" t="s">
        <v>48</v>
      </c>
      <c r="H317" s="9">
        <v>0</v>
      </c>
      <c r="I317" s="6" t="s">
        <v>31</v>
      </c>
      <c r="J317" s="6" t="s">
        <v>31</v>
      </c>
      <c r="K317" s="6" t="s">
        <v>31</v>
      </c>
      <c r="L317" s="6" t="s">
        <v>31</v>
      </c>
      <c r="M317" s="6" t="s">
        <v>31</v>
      </c>
      <c r="N317" s="6" t="s">
        <v>31</v>
      </c>
      <c r="O317" s="6" t="s">
        <v>31</v>
      </c>
      <c r="P317" s="6" t="s">
        <v>31</v>
      </c>
      <c r="Q317" s="6"/>
      <c r="U317" t="s">
        <v>31</v>
      </c>
      <c r="V317">
        <v>1</v>
      </c>
    </row>
    <row r="318" spans="1:22" ht="12" x14ac:dyDescent="0.2">
      <c r="A318" s="11" t="s">
        <v>738</v>
      </c>
      <c r="B318" s="6" t="s">
        <v>936</v>
      </c>
      <c r="C318" s="6" t="s">
        <v>998</v>
      </c>
      <c r="D318" s="6"/>
      <c r="E318" s="6" t="s">
        <v>999</v>
      </c>
      <c r="F318" s="6" t="s">
        <v>939</v>
      </c>
      <c r="G318" s="6" t="s">
        <v>940</v>
      </c>
      <c r="H318" s="9">
        <v>1.9800000000000002E-2</v>
      </c>
      <c r="I318" s="9">
        <v>0</v>
      </c>
      <c r="J318" s="10">
        <f>TRUNC(H318*I318,1)</f>
        <v>0</v>
      </c>
      <c r="K318" s="9" t="e">
        <f>#REF!</f>
        <v>#REF!</v>
      </c>
      <c r="L318" s="10" t="e">
        <f>TRUNC(H318*K318,1)</f>
        <v>#REF!</v>
      </c>
      <c r="M318" s="9">
        <v>0</v>
      </c>
      <c r="N318" s="10">
        <f>TRUNC(H318*M318,1)</f>
        <v>0</v>
      </c>
      <c r="O318" s="9" t="e">
        <f t="shared" ref="O318:P322" si="37">I318+K318+M318</f>
        <v>#REF!</v>
      </c>
      <c r="P318" s="10" t="e">
        <f t="shared" si="37"/>
        <v>#REF!</v>
      </c>
      <c r="Q318" s="6"/>
      <c r="S318" t="s">
        <v>36</v>
      </c>
      <c r="T318" t="s">
        <v>36</v>
      </c>
      <c r="U318" t="s">
        <v>31</v>
      </c>
      <c r="V318">
        <v>1</v>
      </c>
    </row>
    <row r="319" spans="1:22" ht="12" x14ac:dyDescent="0.2">
      <c r="A319" s="11" t="s">
        <v>738</v>
      </c>
      <c r="B319" s="6" t="s">
        <v>936</v>
      </c>
      <c r="C319" s="6" t="s">
        <v>941</v>
      </c>
      <c r="D319" s="6"/>
      <c r="E319" s="6" t="s">
        <v>942</v>
      </c>
      <c r="F319" s="6" t="s">
        <v>939</v>
      </c>
      <c r="G319" s="6" t="s">
        <v>940</v>
      </c>
      <c r="H319" s="9">
        <v>1.32E-2</v>
      </c>
      <c r="I319" s="9">
        <v>0</v>
      </c>
      <c r="J319" s="10">
        <f>TRUNC(H319*I319,1)</f>
        <v>0</v>
      </c>
      <c r="K319" s="9" t="e">
        <f>#REF!</f>
        <v>#REF!</v>
      </c>
      <c r="L319" s="10" t="e">
        <f>TRUNC(H319*K319,1)</f>
        <v>#REF!</v>
      </c>
      <c r="M319" s="9">
        <v>0</v>
      </c>
      <c r="N319" s="10">
        <f>TRUNC(H319*M319,1)</f>
        <v>0</v>
      </c>
      <c r="O319" s="9" t="e">
        <f t="shared" si="37"/>
        <v>#REF!</v>
      </c>
      <c r="P319" s="10" t="e">
        <f t="shared" si="37"/>
        <v>#REF!</v>
      </c>
      <c r="Q319" s="6"/>
      <c r="S319" t="s">
        <v>36</v>
      </c>
      <c r="T319" t="s">
        <v>36</v>
      </c>
      <c r="U319" t="s">
        <v>31</v>
      </c>
      <c r="V319">
        <v>1</v>
      </c>
    </row>
    <row r="320" spans="1:22" ht="12" x14ac:dyDescent="0.2">
      <c r="A320" s="11" t="s">
        <v>738</v>
      </c>
      <c r="B320" s="6" t="s">
        <v>936</v>
      </c>
      <c r="C320" s="6" t="s">
        <v>950</v>
      </c>
      <c r="D320" s="6"/>
      <c r="E320" s="6" t="s">
        <v>951</v>
      </c>
      <c r="F320" s="6" t="s">
        <v>939</v>
      </c>
      <c r="G320" s="6" t="s">
        <v>940</v>
      </c>
      <c r="H320" s="9">
        <v>6.6E-3</v>
      </c>
      <c r="I320" s="9">
        <v>0</v>
      </c>
      <c r="J320" s="10">
        <f>TRUNC(H320*I320,1)</f>
        <v>0</v>
      </c>
      <c r="K320" s="9" t="e">
        <f>#REF!</f>
        <v>#REF!</v>
      </c>
      <c r="L320" s="10" t="e">
        <f>TRUNC(H320*K320,1)</f>
        <v>#REF!</v>
      </c>
      <c r="M320" s="9">
        <v>0</v>
      </c>
      <c r="N320" s="10">
        <f>TRUNC(H320*M320,1)</f>
        <v>0</v>
      </c>
      <c r="O320" s="9" t="e">
        <f t="shared" si="37"/>
        <v>#REF!</v>
      </c>
      <c r="P320" s="10" t="e">
        <f t="shared" si="37"/>
        <v>#REF!</v>
      </c>
      <c r="Q320" s="6"/>
      <c r="S320" t="s">
        <v>36</v>
      </c>
      <c r="T320" t="s">
        <v>36</v>
      </c>
      <c r="U320" t="s">
        <v>31</v>
      </c>
      <c r="V320">
        <v>1</v>
      </c>
    </row>
    <row r="321" spans="1:22" ht="12" x14ac:dyDescent="0.2">
      <c r="A321" s="11" t="s">
        <v>738</v>
      </c>
      <c r="B321" s="6" t="s">
        <v>943</v>
      </c>
      <c r="C321" s="6" t="s">
        <v>944</v>
      </c>
      <c r="D321" s="6"/>
      <c r="E321" s="6" t="s">
        <v>945</v>
      </c>
      <c r="F321" s="6" t="s">
        <v>1002</v>
      </c>
      <c r="G321" s="6" t="s">
        <v>154</v>
      </c>
      <c r="H321" s="9">
        <v>1</v>
      </c>
      <c r="I321" s="9" t="e">
        <f>TRUNC((L318+L319+L320)*5*0.01,1)</f>
        <v>#REF!</v>
      </c>
      <c r="J321" s="10" t="e">
        <f>TRUNC(H321*I321,1)</f>
        <v>#REF!</v>
      </c>
      <c r="K321" s="9">
        <v>0</v>
      </c>
      <c r="L321" s="10">
        <f>TRUNC(H321*K321,1)</f>
        <v>0</v>
      </c>
      <c r="M321" s="9">
        <v>0</v>
      </c>
      <c r="N321" s="10">
        <f>TRUNC(H321*M321,1)</f>
        <v>0</v>
      </c>
      <c r="O321" s="9" t="e">
        <f t="shared" si="37"/>
        <v>#REF!</v>
      </c>
      <c r="P321" s="10" t="e">
        <f t="shared" si="37"/>
        <v>#REF!</v>
      </c>
      <c r="Q321" s="6"/>
      <c r="S321" t="s">
        <v>36</v>
      </c>
      <c r="T321" t="s">
        <v>36</v>
      </c>
      <c r="U321">
        <v>5</v>
      </c>
      <c r="V321">
        <v>1</v>
      </c>
    </row>
    <row r="322" spans="1:22" ht="12" x14ac:dyDescent="0.2">
      <c r="A322" s="11" t="s">
        <v>738</v>
      </c>
      <c r="B322" s="6" t="s">
        <v>961</v>
      </c>
      <c r="C322" s="6" t="s">
        <v>1003</v>
      </c>
      <c r="D322" s="6"/>
      <c r="E322" s="6" t="s">
        <v>1004</v>
      </c>
      <c r="F322" s="6" t="s">
        <v>1005</v>
      </c>
      <c r="G322" s="6" t="s">
        <v>965</v>
      </c>
      <c r="H322" s="9">
        <v>5.2900000000000003E-2</v>
      </c>
      <c r="I322" s="9" t="e">
        <f>#REF!</f>
        <v>#REF!</v>
      </c>
      <c r="J322" s="10" t="e">
        <f>TRUNC(H322*I322,1)</f>
        <v>#REF!</v>
      </c>
      <c r="K322" s="9" t="e">
        <f>#REF!</f>
        <v>#REF!</v>
      </c>
      <c r="L322" s="10" t="e">
        <f>TRUNC(H322*K322,1)</f>
        <v>#REF!</v>
      </c>
      <c r="M322" s="9" t="e">
        <f>#REF!</f>
        <v>#REF!</v>
      </c>
      <c r="N322" s="10" t="e">
        <f>TRUNC(H322*M322,1)</f>
        <v>#REF!</v>
      </c>
      <c r="O322" s="9" t="e">
        <f t="shared" si="37"/>
        <v>#REF!</v>
      </c>
      <c r="P322" s="10" t="e">
        <f t="shared" si="37"/>
        <v>#REF!</v>
      </c>
      <c r="Q322" s="6"/>
      <c r="S322" t="s">
        <v>36</v>
      </c>
      <c r="T322" t="s">
        <v>36</v>
      </c>
      <c r="U322" t="s">
        <v>31</v>
      </c>
      <c r="V322">
        <v>1</v>
      </c>
    </row>
    <row r="323" spans="1:22" ht="12" x14ac:dyDescent="0.2">
      <c r="A323" s="11"/>
      <c r="B323" s="6"/>
      <c r="C323" s="6"/>
      <c r="D323" s="6"/>
      <c r="E323" s="6" t="s">
        <v>947</v>
      </c>
      <c r="F323" s="6"/>
      <c r="G323" s="6"/>
      <c r="H323" s="9">
        <v>0</v>
      </c>
      <c r="I323" s="6" t="s">
        <v>31</v>
      </c>
      <c r="J323" s="10" t="e">
        <f>TRUNC(SUMPRODUCT(J318:J322,V318:V322),0)</f>
        <v>#REF!</v>
      </c>
      <c r="K323" s="6" t="s">
        <v>31</v>
      </c>
      <c r="L323" s="10" t="e">
        <f>TRUNC(SUMPRODUCT(L318:L322,V318:V322),0)</f>
        <v>#REF!</v>
      </c>
      <c r="M323" s="6" t="s">
        <v>31</v>
      </c>
      <c r="N323" s="10" t="e">
        <f>TRUNC(SUMPRODUCT(N318:N322,V318:V322),0)</f>
        <v>#REF!</v>
      </c>
      <c r="O323" s="6" t="s">
        <v>31</v>
      </c>
      <c r="P323" s="10" t="e">
        <f>J323+L323+N323</f>
        <v>#REF!</v>
      </c>
      <c r="Q323" s="6"/>
      <c r="U323" t="s">
        <v>31</v>
      </c>
      <c r="V323">
        <v>1</v>
      </c>
    </row>
    <row r="324" spans="1:22" ht="12" x14ac:dyDescent="0.2">
      <c r="A324" s="11"/>
      <c r="B324" s="6"/>
      <c r="C324" s="6"/>
      <c r="D324" s="6"/>
      <c r="E324" s="6"/>
      <c r="F324" s="6"/>
      <c r="G324" s="6"/>
      <c r="H324" s="9">
        <v>0</v>
      </c>
      <c r="I324" s="6" t="s">
        <v>31</v>
      </c>
      <c r="J324" s="6" t="s">
        <v>31</v>
      </c>
      <c r="K324" s="6" t="s">
        <v>31</v>
      </c>
      <c r="L324" s="6" t="s">
        <v>31</v>
      </c>
      <c r="M324" s="6" t="s">
        <v>31</v>
      </c>
      <c r="N324" s="6" t="s">
        <v>31</v>
      </c>
      <c r="O324" s="6" t="s">
        <v>31</v>
      </c>
      <c r="P324" s="6" t="s">
        <v>31</v>
      </c>
      <c r="Q324" s="6"/>
      <c r="U324" t="s">
        <v>31</v>
      </c>
      <c r="V324">
        <v>1</v>
      </c>
    </row>
    <row r="325" spans="1:22" ht="12" x14ac:dyDescent="0.2">
      <c r="A325" s="11" t="s">
        <v>739</v>
      </c>
      <c r="B325" s="6"/>
      <c r="C325" s="6"/>
      <c r="D325" s="6"/>
      <c r="E325" s="6" t="s">
        <v>351</v>
      </c>
      <c r="F325" s="6" t="s">
        <v>740</v>
      </c>
      <c r="G325" s="6" t="s">
        <v>48</v>
      </c>
      <c r="H325" s="9">
        <v>0</v>
      </c>
      <c r="I325" s="6" t="s">
        <v>31</v>
      </c>
      <c r="J325" s="6" t="s">
        <v>31</v>
      </c>
      <c r="K325" s="6" t="s">
        <v>31</v>
      </c>
      <c r="L325" s="6" t="s">
        <v>31</v>
      </c>
      <c r="M325" s="6" t="s">
        <v>31</v>
      </c>
      <c r="N325" s="6" t="s">
        <v>31</v>
      </c>
      <c r="O325" s="6" t="s">
        <v>31</v>
      </c>
      <c r="P325" s="6" t="s">
        <v>31</v>
      </c>
      <c r="Q325" s="6"/>
      <c r="U325" t="s">
        <v>31</v>
      </c>
      <c r="V325">
        <v>1</v>
      </c>
    </row>
    <row r="326" spans="1:22" ht="12" x14ac:dyDescent="0.2">
      <c r="A326" s="11" t="s">
        <v>739</v>
      </c>
      <c r="B326" s="6" t="s">
        <v>936</v>
      </c>
      <c r="C326" s="6" t="s">
        <v>998</v>
      </c>
      <c r="D326" s="6"/>
      <c r="E326" s="6" t="s">
        <v>999</v>
      </c>
      <c r="F326" s="6" t="s">
        <v>939</v>
      </c>
      <c r="G326" s="6" t="s">
        <v>940</v>
      </c>
      <c r="H326" s="9">
        <v>1.8499999999999999E-2</v>
      </c>
      <c r="I326" s="9">
        <v>0</v>
      </c>
      <c r="J326" s="10">
        <f>TRUNC(H326*I326,1)</f>
        <v>0</v>
      </c>
      <c r="K326" s="9" t="e">
        <f>#REF!</f>
        <v>#REF!</v>
      </c>
      <c r="L326" s="10" t="e">
        <f>TRUNC(H326*K326,1)</f>
        <v>#REF!</v>
      </c>
      <c r="M326" s="9">
        <v>0</v>
      </c>
      <c r="N326" s="10">
        <f>TRUNC(H326*M326,1)</f>
        <v>0</v>
      </c>
      <c r="O326" s="9" t="e">
        <f t="shared" ref="O326:P330" si="38">I326+K326+M326</f>
        <v>#REF!</v>
      </c>
      <c r="P326" s="10" t="e">
        <f t="shared" si="38"/>
        <v>#REF!</v>
      </c>
      <c r="Q326" s="6"/>
      <c r="S326" t="s">
        <v>36</v>
      </c>
      <c r="T326" t="s">
        <v>36</v>
      </c>
      <c r="U326" t="s">
        <v>31</v>
      </c>
      <c r="V326">
        <v>1</v>
      </c>
    </row>
    <row r="327" spans="1:22" ht="12" x14ac:dyDescent="0.2">
      <c r="A327" s="11" t="s">
        <v>739</v>
      </c>
      <c r="B327" s="6" t="s">
        <v>936</v>
      </c>
      <c r="C327" s="6" t="s">
        <v>941</v>
      </c>
      <c r="D327" s="6"/>
      <c r="E327" s="6" t="s">
        <v>942</v>
      </c>
      <c r="F327" s="6" t="s">
        <v>939</v>
      </c>
      <c r="G327" s="6" t="s">
        <v>940</v>
      </c>
      <c r="H327" s="9">
        <v>1.23E-2</v>
      </c>
      <c r="I327" s="9">
        <v>0</v>
      </c>
      <c r="J327" s="10">
        <f>TRUNC(H327*I327,1)</f>
        <v>0</v>
      </c>
      <c r="K327" s="9" t="e">
        <f>#REF!</f>
        <v>#REF!</v>
      </c>
      <c r="L327" s="10" t="e">
        <f>TRUNC(H327*K327,1)</f>
        <v>#REF!</v>
      </c>
      <c r="M327" s="9">
        <v>0</v>
      </c>
      <c r="N327" s="10">
        <f>TRUNC(H327*M327,1)</f>
        <v>0</v>
      </c>
      <c r="O327" s="9" t="e">
        <f t="shared" si="38"/>
        <v>#REF!</v>
      </c>
      <c r="P327" s="10" t="e">
        <f t="shared" si="38"/>
        <v>#REF!</v>
      </c>
      <c r="Q327" s="6"/>
      <c r="S327" t="s">
        <v>36</v>
      </c>
      <c r="T327" t="s">
        <v>36</v>
      </c>
      <c r="U327" t="s">
        <v>31</v>
      </c>
      <c r="V327">
        <v>1</v>
      </c>
    </row>
    <row r="328" spans="1:22" ht="12" x14ac:dyDescent="0.2">
      <c r="A328" s="11" t="s">
        <v>739</v>
      </c>
      <c r="B328" s="6" t="s">
        <v>936</v>
      </c>
      <c r="C328" s="6" t="s">
        <v>950</v>
      </c>
      <c r="D328" s="6"/>
      <c r="E328" s="6" t="s">
        <v>951</v>
      </c>
      <c r="F328" s="6" t="s">
        <v>939</v>
      </c>
      <c r="G328" s="6" t="s">
        <v>940</v>
      </c>
      <c r="H328" s="9">
        <v>6.1999999999999998E-3</v>
      </c>
      <c r="I328" s="9">
        <v>0</v>
      </c>
      <c r="J328" s="10">
        <f>TRUNC(H328*I328,1)</f>
        <v>0</v>
      </c>
      <c r="K328" s="9" t="e">
        <f>#REF!</f>
        <v>#REF!</v>
      </c>
      <c r="L328" s="10" t="e">
        <f>TRUNC(H328*K328,1)</f>
        <v>#REF!</v>
      </c>
      <c r="M328" s="9">
        <v>0</v>
      </c>
      <c r="N328" s="10">
        <f>TRUNC(H328*M328,1)</f>
        <v>0</v>
      </c>
      <c r="O328" s="9" t="e">
        <f t="shared" si="38"/>
        <v>#REF!</v>
      </c>
      <c r="P328" s="10" t="e">
        <f t="shared" si="38"/>
        <v>#REF!</v>
      </c>
      <c r="Q328" s="6"/>
      <c r="S328" t="s">
        <v>36</v>
      </c>
      <c r="T328" t="s">
        <v>36</v>
      </c>
      <c r="U328" t="s">
        <v>31</v>
      </c>
      <c r="V328">
        <v>1</v>
      </c>
    </row>
    <row r="329" spans="1:22" ht="12" x14ac:dyDescent="0.2">
      <c r="A329" s="11" t="s">
        <v>739</v>
      </c>
      <c r="B329" s="6" t="s">
        <v>943</v>
      </c>
      <c r="C329" s="6" t="s">
        <v>944</v>
      </c>
      <c r="D329" s="6"/>
      <c r="E329" s="6" t="s">
        <v>945</v>
      </c>
      <c r="F329" s="6" t="s">
        <v>1002</v>
      </c>
      <c r="G329" s="6" t="s">
        <v>154</v>
      </c>
      <c r="H329" s="9">
        <v>1</v>
      </c>
      <c r="I329" s="9" t="e">
        <f>TRUNC((L326+L327+L328)*5*0.01,1)</f>
        <v>#REF!</v>
      </c>
      <c r="J329" s="10" t="e">
        <f>TRUNC(H329*I329,1)</f>
        <v>#REF!</v>
      </c>
      <c r="K329" s="9">
        <v>0</v>
      </c>
      <c r="L329" s="10">
        <f>TRUNC(H329*K329,1)</f>
        <v>0</v>
      </c>
      <c r="M329" s="9">
        <v>0</v>
      </c>
      <c r="N329" s="10">
        <f>TRUNC(H329*M329,1)</f>
        <v>0</v>
      </c>
      <c r="O329" s="9" t="e">
        <f t="shared" si="38"/>
        <v>#REF!</v>
      </c>
      <c r="P329" s="10" t="e">
        <f t="shared" si="38"/>
        <v>#REF!</v>
      </c>
      <c r="Q329" s="6"/>
      <c r="S329" t="s">
        <v>36</v>
      </c>
      <c r="T329" t="s">
        <v>36</v>
      </c>
      <c r="U329">
        <v>5</v>
      </c>
      <c r="V329">
        <v>1</v>
      </c>
    </row>
    <row r="330" spans="1:22" ht="12" x14ac:dyDescent="0.2">
      <c r="A330" s="11" t="s">
        <v>739</v>
      </c>
      <c r="B330" s="6" t="s">
        <v>961</v>
      </c>
      <c r="C330" s="6" t="s">
        <v>1003</v>
      </c>
      <c r="D330" s="6"/>
      <c r="E330" s="6" t="s">
        <v>1004</v>
      </c>
      <c r="F330" s="6" t="s">
        <v>1005</v>
      </c>
      <c r="G330" s="6" t="s">
        <v>965</v>
      </c>
      <c r="H330" s="9">
        <v>4.9399999999999999E-2</v>
      </c>
      <c r="I330" s="9" t="e">
        <f>#REF!</f>
        <v>#REF!</v>
      </c>
      <c r="J330" s="10" t="e">
        <f>TRUNC(H330*I330,1)</f>
        <v>#REF!</v>
      </c>
      <c r="K330" s="9" t="e">
        <f>#REF!</f>
        <v>#REF!</v>
      </c>
      <c r="L330" s="10" t="e">
        <f>TRUNC(H330*K330,1)</f>
        <v>#REF!</v>
      </c>
      <c r="M330" s="9" t="e">
        <f>#REF!</f>
        <v>#REF!</v>
      </c>
      <c r="N330" s="10" t="e">
        <f>TRUNC(H330*M330,1)</f>
        <v>#REF!</v>
      </c>
      <c r="O330" s="9" t="e">
        <f t="shared" si="38"/>
        <v>#REF!</v>
      </c>
      <c r="P330" s="10" t="e">
        <f t="shared" si="38"/>
        <v>#REF!</v>
      </c>
      <c r="Q330" s="6"/>
      <c r="S330" t="s">
        <v>36</v>
      </c>
      <c r="T330" t="s">
        <v>36</v>
      </c>
      <c r="U330" t="s">
        <v>31</v>
      </c>
      <c r="V330">
        <v>1</v>
      </c>
    </row>
    <row r="331" spans="1:22" ht="12" x14ac:dyDescent="0.2">
      <c r="A331" s="11"/>
      <c r="B331" s="6"/>
      <c r="C331" s="6"/>
      <c r="D331" s="6"/>
      <c r="E331" s="6" t="s">
        <v>947</v>
      </c>
      <c r="F331" s="6"/>
      <c r="G331" s="6"/>
      <c r="H331" s="9">
        <v>0</v>
      </c>
      <c r="I331" s="6" t="s">
        <v>31</v>
      </c>
      <c r="J331" s="10" t="e">
        <f>TRUNC(SUMPRODUCT(J326:J330,V326:V330),0)</f>
        <v>#REF!</v>
      </c>
      <c r="K331" s="6" t="s">
        <v>31</v>
      </c>
      <c r="L331" s="10" t="e">
        <f>TRUNC(SUMPRODUCT(L326:L330,V326:V330),0)</f>
        <v>#REF!</v>
      </c>
      <c r="M331" s="6" t="s">
        <v>31</v>
      </c>
      <c r="N331" s="10" t="e">
        <f>TRUNC(SUMPRODUCT(N326:N330,V326:V330),0)</f>
        <v>#REF!</v>
      </c>
      <c r="O331" s="6" t="s">
        <v>31</v>
      </c>
      <c r="P331" s="10" t="e">
        <f>J331+L331+N331</f>
        <v>#REF!</v>
      </c>
      <c r="Q331" s="6"/>
      <c r="U331" t="s">
        <v>31</v>
      </c>
      <c r="V331">
        <v>1</v>
      </c>
    </row>
    <row r="332" spans="1:22" ht="12" x14ac:dyDescent="0.2">
      <c r="A332" s="11"/>
      <c r="B332" s="6"/>
      <c r="C332" s="6"/>
      <c r="D332" s="6"/>
      <c r="E332" s="6"/>
      <c r="F332" s="6"/>
      <c r="G332" s="6"/>
      <c r="H332" s="9">
        <v>0</v>
      </c>
      <c r="I332" s="6" t="s">
        <v>31</v>
      </c>
      <c r="J332" s="6" t="s">
        <v>31</v>
      </c>
      <c r="K332" s="6" t="s">
        <v>31</v>
      </c>
      <c r="L332" s="6" t="s">
        <v>31</v>
      </c>
      <c r="M332" s="6" t="s">
        <v>31</v>
      </c>
      <c r="N332" s="6" t="s">
        <v>31</v>
      </c>
      <c r="O332" s="6" t="s">
        <v>31</v>
      </c>
      <c r="P332" s="6" t="s">
        <v>31</v>
      </c>
      <c r="Q332" s="6"/>
      <c r="U332" t="s">
        <v>31</v>
      </c>
      <c r="V332">
        <v>1</v>
      </c>
    </row>
    <row r="333" spans="1:22" ht="12" x14ac:dyDescent="0.2">
      <c r="A333" s="11" t="s">
        <v>741</v>
      </c>
      <c r="B333" s="6"/>
      <c r="C333" s="6"/>
      <c r="D333" s="6"/>
      <c r="E333" s="6" t="s">
        <v>351</v>
      </c>
      <c r="F333" s="6" t="s">
        <v>742</v>
      </c>
      <c r="G333" s="6" t="s">
        <v>48</v>
      </c>
      <c r="H333" s="9">
        <v>0</v>
      </c>
      <c r="I333" s="6" t="s">
        <v>31</v>
      </c>
      <c r="J333" s="6" t="s">
        <v>31</v>
      </c>
      <c r="K333" s="6" t="s">
        <v>31</v>
      </c>
      <c r="L333" s="6" t="s">
        <v>31</v>
      </c>
      <c r="M333" s="6" t="s">
        <v>31</v>
      </c>
      <c r="N333" s="6" t="s">
        <v>31</v>
      </c>
      <c r="O333" s="6" t="s">
        <v>31</v>
      </c>
      <c r="P333" s="6" t="s">
        <v>31</v>
      </c>
      <c r="Q333" s="6"/>
      <c r="U333" t="s">
        <v>31</v>
      </c>
      <c r="V333">
        <v>1</v>
      </c>
    </row>
    <row r="334" spans="1:22" ht="12" x14ac:dyDescent="0.2">
      <c r="A334" s="11" t="s">
        <v>741</v>
      </c>
      <c r="B334" s="6" t="s">
        <v>936</v>
      </c>
      <c r="C334" s="6" t="s">
        <v>998</v>
      </c>
      <c r="D334" s="6"/>
      <c r="E334" s="6" t="s">
        <v>999</v>
      </c>
      <c r="F334" s="6" t="s">
        <v>939</v>
      </c>
      <c r="G334" s="6" t="s">
        <v>940</v>
      </c>
      <c r="H334" s="9">
        <v>2.2200000000000001E-2</v>
      </c>
      <c r="I334" s="9">
        <v>0</v>
      </c>
      <c r="J334" s="10">
        <f>TRUNC(H334*I334,1)</f>
        <v>0</v>
      </c>
      <c r="K334" s="9" t="e">
        <f>#REF!</f>
        <v>#REF!</v>
      </c>
      <c r="L334" s="10" t="e">
        <f>TRUNC(H334*K334,1)</f>
        <v>#REF!</v>
      </c>
      <c r="M334" s="9">
        <v>0</v>
      </c>
      <c r="N334" s="10">
        <f>TRUNC(H334*M334,1)</f>
        <v>0</v>
      </c>
      <c r="O334" s="9" t="e">
        <f t="shared" ref="O334:P338" si="39">I334+K334+M334</f>
        <v>#REF!</v>
      </c>
      <c r="P334" s="10" t="e">
        <f t="shared" si="39"/>
        <v>#REF!</v>
      </c>
      <c r="Q334" s="6"/>
      <c r="S334" t="s">
        <v>36</v>
      </c>
      <c r="T334" t="s">
        <v>36</v>
      </c>
      <c r="U334" t="s">
        <v>31</v>
      </c>
      <c r="V334">
        <v>1</v>
      </c>
    </row>
    <row r="335" spans="1:22" ht="12" x14ac:dyDescent="0.2">
      <c r="A335" s="11" t="s">
        <v>741</v>
      </c>
      <c r="B335" s="6" t="s">
        <v>936</v>
      </c>
      <c r="C335" s="6" t="s">
        <v>941</v>
      </c>
      <c r="D335" s="6"/>
      <c r="E335" s="6" t="s">
        <v>942</v>
      </c>
      <c r="F335" s="6" t="s">
        <v>939</v>
      </c>
      <c r="G335" s="6" t="s">
        <v>940</v>
      </c>
      <c r="H335" s="9">
        <v>1.4800000000000001E-2</v>
      </c>
      <c r="I335" s="9">
        <v>0</v>
      </c>
      <c r="J335" s="10">
        <f>TRUNC(H335*I335,1)</f>
        <v>0</v>
      </c>
      <c r="K335" s="9" t="e">
        <f>#REF!</f>
        <v>#REF!</v>
      </c>
      <c r="L335" s="10" t="e">
        <f>TRUNC(H335*K335,1)</f>
        <v>#REF!</v>
      </c>
      <c r="M335" s="9">
        <v>0</v>
      </c>
      <c r="N335" s="10">
        <f>TRUNC(H335*M335,1)</f>
        <v>0</v>
      </c>
      <c r="O335" s="9" t="e">
        <f t="shared" si="39"/>
        <v>#REF!</v>
      </c>
      <c r="P335" s="10" t="e">
        <f t="shared" si="39"/>
        <v>#REF!</v>
      </c>
      <c r="Q335" s="6"/>
      <c r="S335" t="s">
        <v>36</v>
      </c>
      <c r="T335" t="s">
        <v>36</v>
      </c>
      <c r="U335" t="s">
        <v>31</v>
      </c>
      <c r="V335">
        <v>1</v>
      </c>
    </row>
    <row r="336" spans="1:22" ht="12" x14ac:dyDescent="0.2">
      <c r="A336" s="11" t="s">
        <v>741</v>
      </c>
      <c r="B336" s="6" t="s">
        <v>936</v>
      </c>
      <c r="C336" s="6" t="s">
        <v>950</v>
      </c>
      <c r="D336" s="6"/>
      <c r="E336" s="6" t="s">
        <v>951</v>
      </c>
      <c r="F336" s="6" t="s">
        <v>939</v>
      </c>
      <c r="G336" s="6" t="s">
        <v>940</v>
      </c>
      <c r="H336" s="9">
        <v>7.4000000000000003E-3</v>
      </c>
      <c r="I336" s="9">
        <v>0</v>
      </c>
      <c r="J336" s="10">
        <f>TRUNC(H336*I336,1)</f>
        <v>0</v>
      </c>
      <c r="K336" s="9" t="e">
        <f>#REF!</f>
        <v>#REF!</v>
      </c>
      <c r="L336" s="10" t="e">
        <f>TRUNC(H336*K336,1)</f>
        <v>#REF!</v>
      </c>
      <c r="M336" s="9">
        <v>0</v>
      </c>
      <c r="N336" s="10">
        <f>TRUNC(H336*M336,1)</f>
        <v>0</v>
      </c>
      <c r="O336" s="9" t="e">
        <f t="shared" si="39"/>
        <v>#REF!</v>
      </c>
      <c r="P336" s="10" t="e">
        <f t="shared" si="39"/>
        <v>#REF!</v>
      </c>
      <c r="Q336" s="6"/>
      <c r="S336" t="s">
        <v>36</v>
      </c>
      <c r="T336" t="s">
        <v>36</v>
      </c>
      <c r="U336" t="s">
        <v>31</v>
      </c>
      <c r="V336">
        <v>1</v>
      </c>
    </row>
    <row r="337" spans="1:22" ht="12" x14ac:dyDescent="0.2">
      <c r="A337" s="11" t="s">
        <v>741</v>
      </c>
      <c r="B337" s="6" t="s">
        <v>943</v>
      </c>
      <c r="C337" s="6" t="s">
        <v>944</v>
      </c>
      <c r="D337" s="6"/>
      <c r="E337" s="6" t="s">
        <v>945</v>
      </c>
      <c r="F337" s="6" t="s">
        <v>1002</v>
      </c>
      <c r="G337" s="6" t="s">
        <v>154</v>
      </c>
      <c r="H337" s="9">
        <v>1</v>
      </c>
      <c r="I337" s="9" t="e">
        <f>TRUNC((L334+L335+L336)*5*0.01,1)</f>
        <v>#REF!</v>
      </c>
      <c r="J337" s="10" t="e">
        <f>TRUNC(H337*I337,1)</f>
        <v>#REF!</v>
      </c>
      <c r="K337" s="9">
        <v>0</v>
      </c>
      <c r="L337" s="10">
        <f>TRUNC(H337*K337,1)</f>
        <v>0</v>
      </c>
      <c r="M337" s="9">
        <v>0</v>
      </c>
      <c r="N337" s="10">
        <f>TRUNC(H337*M337,1)</f>
        <v>0</v>
      </c>
      <c r="O337" s="9" t="e">
        <f t="shared" si="39"/>
        <v>#REF!</v>
      </c>
      <c r="P337" s="10" t="e">
        <f t="shared" si="39"/>
        <v>#REF!</v>
      </c>
      <c r="Q337" s="6"/>
      <c r="S337" t="s">
        <v>36</v>
      </c>
      <c r="T337" t="s">
        <v>36</v>
      </c>
      <c r="U337">
        <v>5</v>
      </c>
      <c r="V337">
        <v>1</v>
      </c>
    </row>
    <row r="338" spans="1:22" ht="12" x14ac:dyDescent="0.2">
      <c r="A338" s="11" t="s">
        <v>741</v>
      </c>
      <c r="B338" s="6" t="s">
        <v>961</v>
      </c>
      <c r="C338" s="6" t="s">
        <v>1003</v>
      </c>
      <c r="D338" s="6"/>
      <c r="E338" s="6" t="s">
        <v>1004</v>
      </c>
      <c r="F338" s="6" t="s">
        <v>1005</v>
      </c>
      <c r="G338" s="6" t="s">
        <v>965</v>
      </c>
      <c r="H338" s="9">
        <v>5.9299999999999999E-2</v>
      </c>
      <c r="I338" s="9" t="e">
        <f>#REF!</f>
        <v>#REF!</v>
      </c>
      <c r="J338" s="10" t="e">
        <f>TRUNC(H338*I338,1)</f>
        <v>#REF!</v>
      </c>
      <c r="K338" s="9" t="e">
        <f>#REF!</f>
        <v>#REF!</v>
      </c>
      <c r="L338" s="10" t="e">
        <f>TRUNC(H338*K338,1)</f>
        <v>#REF!</v>
      </c>
      <c r="M338" s="9" t="e">
        <f>#REF!</f>
        <v>#REF!</v>
      </c>
      <c r="N338" s="10" t="e">
        <f>TRUNC(H338*M338,1)</f>
        <v>#REF!</v>
      </c>
      <c r="O338" s="9" t="e">
        <f t="shared" si="39"/>
        <v>#REF!</v>
      </c>
      <c r="P338" s="10" t="e">
        <f t="shared" si="39"/>
        <v>#REF!</v>
      </c>
      <c r="Q338" s="6"/>
      <c r="S338" t="s">
        <v>36</v>
      </c>
      <c r="T338" t="s">
        <v>36</v>
      </c>
      <c r="U338" t="s">
        <v>31</v>
      </c>
      <c r="V338">
        <v>1</v>
      </c>
    </row>
    <row r="339" spans="1:22" ht="12" x14ac:dyDescent="0.2">
      <c r="A339" s="11"/>
      <c r="B339" s="6"/>
      <c r="C339" s="6"/>
      <c r="D339" s="6"/>
      <c r="E339" s="6" t="s">
        <v>947</v>
      </c>
      <c r="F339" s="6"/>
      <c r="G339" s="6"/>
      <c r="H339" s="9">
        <v>0</v>
      </c>
      <c r="I339" s="6" t="s">
        <v>31</v>
      </c>
      <c r="J339" s="10" t="e">
        <f>TRUNC(SUMPRODUCT(J334:J338,V334:V338),0)</f>
        <v>#REF!</v>
      </c>
      <c r="K339" s="6" t="s">
        <v>31</v>
      </c>
      <c r="L339" s="10" t="e">
        <f>TRUNC(SUMPRODUCT(L334:L338,V334:V338),0)</f>
        <v>#REF!</v>
      </c>
      <c r="M339" s="6" t="s">
        <v>31</v>
      </c>
      <c r="N339" s="10" t="e">
        <f>TRUNC(SUMPRODUCT(N334:N338,V334:V338),0)</f>
        <v>#REF!</v>
      </c>
      <c r="O339" s="6" t="s">
        <v>31</v>
      </c>
      <c r="P339" s="10" t="e">
        <f>J339+L339+N339</f>
        <v>#REF!</v>
      </c>
      <c r="Q339" s="6"/>
      <c r="U339" t="s">
        <v>31</v>
      </c>
      <c r="V339">
        <v>1</v>
      </c>
    </row>
    <row r="340" spans="1:22" ht="12" x14ac:dyDescent="0.2">
      <c r="A340" s="11"/>
      <c r="B340" s="6"/>
      <c r="C340" s="6"/>
      <c r="D340" s="6"/>
      <c r="E340" s="6"/>
      <c r="F340" s="6"/>
      <c r="G340" s="6"/>
      <c r="H340" s="9">
        <v>0</v>
      </c>
      <c r="I340" s="6" t="s">
        <v>31</v>
      </c>
      <c r="J340" s="6" t="s">
        <v>31</v>
      </c>
      <c r="K340" s="6" t="s">
        <v>31</v>
      </c>
      <c r="L340" s="6" t="s">
        <v>31</v>
      </c>
      <c r="M340" s="6" t="s">
        <v>31</v>
      </c>
      <c r="N340" s="6" t="s">
        <v>31</v>
      </c>
      <c r="O340" s="6" t="s">
        <v>31</v>
      </c>
      <c r="P340" s="6" t="s">
        <v>31</v>
      </c>
      <c r="Q340" s="6"/>
      <c r="U340" t="s">
        <v>31</v>
      </c>
      <c r="V340">
        <v>1</v>
      </c>
    </row>
    <row r="341" spans="1:22" ht="12" x14ac:dyDescent="0.2">
      <c r="A341" s="11" t="s">
        <v>743</v>
      </c>
      <c r="B341" s="6"/>
      <c r="C341" s="6"/>
      <c r="D341" s="6"/>
      <c r="E341" s="6" t="s">
        <v>351</v>
      </c>
      <c r="F341" s="6" t="s">
        <v>744</v>
      </c>
      <c r="G341" s="6" t="s">
        <v>48</v>
      </c>
      <c r="H341" s="9">
        <v>0</v>
      </c>
      <c r="I341" s="6" t="s">
        <v>31</v>
      </c>
      <c r="J341" s="6" t="s">
        <v>31</v>
      </c>
      <c r="K341" s="6" t="s">
        <v>31</v>
      </c>
      <c r="L341" s="6" t="s">
        <v>31</v>
      </c>
      <c r="M341" s="6" t="s">
        <v>31</v>
      </c>
      <c r="N341" s="6" t="s">
        <v>31</v>
      </c>
      <c r="O341" s="6" t="s">
        <v>31</v>
      </c>
      <c r="P341" s="6" t="s">
        <v>31</v>
      </c>
      <c r="Q341" s="6"/>
      <c r="U341" t="s">
        <v>31</v>
      </c>
      <c r="V341">
        <v>1</v>
      </c>
    </row>
    <row r="342" spans="1:22" ht="12" x14ac:dyDescent="0.2">
      <c r="A342" s="11" t="s">
        <v>743</v>
      </c>
      <c r="B342" s="6" t="s">
        <v>936</v>
      </c>
      <c r="C342" s="6" t="s">
        <v>998</v>
      </c>
      <c r="D342" s="6"/>
      <c r="E342" s="6" t="s">
        <v>999</v>
      </c>
      <c r="F342" s="6" t="s">
        <v>939</v>
      </c>
      <c r="G342" s="6" t="s">
        <v>940</v>
      </c>
      <c r="H342" s="9">
        <v>2.7799999999999998E-2</v>
      </c>
      <c r="I342" s="9">
        <v>0</v>
      </c>
      <c r="J342" s="10">
        <f>TRUNC(H342*I342,1)</f>
        <v>0</v>
      </c>
      <c r="K342" s="9" t="e">
        <f>#REF!</f>
        <v>#REF!</v>
      </c>
      <c r="L342" s="10" t="e">
        <f>TRUNC(H342*K342,1)</f>
        <v>#REF!</v>
      </c>
      <c r="M342" s="9">
        <v>0</v>
      </c>
      <c r="N342" s="10">
        <f>TRUNC(H342*M342,1)</f>
        <v>0</v>
      </c>
      <c r="O342" s="9" t="e">
        <f t="shared" ref="O342:P346" si="40">I342+K342+M342</f>
        <v>#REF!</v>
      </c>
      <c r="P342" s="10" t="e">
        <f t="shared" si="40"/>
        <v>#REF!</v>
      </c>
      <c r="Q342" s="6"/>
      <c r="S342" t="s">
        <v>36</v>
      </c>
      <c r="T342" t="s">
        <v>36</v>
      </c>
      <c r="U342" t="s">
        <v>31</v>
      </c>
      <c r="V342">
        <v>1</v>
      </c>
    </row>
    <row r="343" spans="1:22" ht="12" x14ac:dyDescent="0.2">
      <c r="A343" s="11" t="s">
        <v>743</v>
      </c>
      <c r="B343" s="6" t="s">
        <v>936</v>
      </c>
      <c r="C343" s="6" t="s">
        <v>941</v>
      </c>
      <c r="D343" s="6"/>
      <c r="E343" s="6" t="s">
        <v>942</v>
      </c>
      <c r="F343" s="6" t="s">
        <v>939</v>
      </c>
      <c r="G343" s="6" t="s">
        <v>940</v>
      </c>
      <c r="H343" s="9">
        <v>1.8499999999999999E-2</v>
      </c>
      <c r="I343" s="9">
        <v>0</v>
      </c>
      <c r="J343" s="10">
        <f>TRUNC(H343*I343,1)</f>
        <v>0</v>
      </c>
      <c r="K343" s="9" t="e">
        <f>#REF!</f>
        <v>#REF!</v>
      </c>
      <c r="L343" s="10" t="e">
        <f>TRUNC(H343*K343,1)</f>
        <v>#REF!</v>
      </c>
      <c r="M343" s="9">
        <v>0</v>
      </c>
      <c r="N343" s="10">
        <f>TRUNC(H343*M343,1)</f>
        <v>0</v>
      </c>
      <c r="O343" s="9" t="e">
        <f t="shared" si="40"/>
        <v>#REF!</v>
      </c>
      <c r="P343" s="10" t="e">
        <f t="shared" si="40"/>
        <v>#REF!</v>
      </c>
      <c r="Q343" s="6"/>
      <c r="S343" t="s">
        <v>36</v>
      </c>
      <c r="T343" t="s">
        <v>36</v>
      </c>
      <c r="U343" t="s">
        <v>31</v>
      </c>
      <c r="V343">
        <v>1</v>
      </c>
    </row>
    <row r="344" spans="1:22" ht="12" x14ac:dyDescent="0.2">
      <c r="A344" s="11" t="s">
        <v>743</v>
      </c>
      <c r="B344" s="6" t="s">
        <v>936</v>
      </c>
      <c r="C344" s="6" t="s">
        <v>950</v>
      </c>
      <c r="D344" s="6"/>
      <c r="E344" s="6" t="s">
        <v>951</v>
      </c>
      <c r="F344" s="6" t="s">
        <v>939</v>
      </c>
      <c r="G344" s="6" t="s">
        <v>940</v>
      </c>
      <c r="H344" s="9">
        <v>9.2999999999999992E-3</v>
      </c>
      <c r="I344" s="9">
        <v>0</v>
      </c>
      <c r="J344" s="10">
        <f>TRUNC(H344*I344,1)</f>
        <v>0</v>
      </c>
      <c r="K344" s="9" t="e">
        <f>#REF!</f>
        <v>#REF!</v>
      </c>
      <c r="L344" s="10" t="e">
        <f>TRUNC(H344*K344,1)</f>
        <v>#REF!</v>
      </c>
      <c r="M344" s="9">
        <v>0</v>
      </c>
      <c r="N344" s="10">
        <f>TRUNC(H344*M344,1)</f>
        <v>0</v>
      </c>
      <c r="O344" s="9" t="e">
        <f t="shared" si="40"/>
        <v>#REF!</v>
      </c>
      <c r="P344" s="10" t="e">
        <f t="shared" si="40"/>
        <v>#REF!</v>
      </c>
      <c r="Q344" s="6"/>
      <c r="S344" t="s">
        <v>36</v>
      </c>
      <c r="T344" t="s">
        <v>36</v>
      </c>
      <c r="U344" t="s">
        <v>31</v>
      </c>
      <c r="V344">
        <v>1</v>
      </c>
    </row>
    <row r="345" spans="1:22" ht="12" x14ac:dyDescent="0.2">
      <c r="A345" s="11" t="s">
        <v>743</v>
      </c>
      <c r="B345" s="6" t="s">
        <v>943</v>
      </c>
      <c r="C345" s="6" t="s">
        <v>944</v>
      </c>
      <c r="D345" s="6"/>
      <c r="E345" s="6" t="s">
        <v>945</v>
      </c>
      <c r="F345" s="6" t="s">
        <v>1002</v>
      </c>
      <c r="G345" s="6" t="s">
        <v>154</v>
      </c>
      <c r="H345" s="9">
        <v>1</v>
      </c>
      <c r="I345" s="9" t="e">
        <f>TRUNC((L342+L343+L344)*5*0.01,1)</f>
        <v>#REF!</v>
      </c>
      <c r="J345" s="10" t="e">
        <f>TRUNC(H345*I345,1)</f>
        <v>#REF!</v>
      </c>
      <c r="K345" s="9">
        <v>0</v>
      </c>
      <c r="L345" s="10">
        <f>TRUNC(H345*K345,1)</f>
        <v>0</v>
      </c>
      <c r="M345" s="9">
        <v>0</v>
      </c>
      <c r="N345" s="10">
        <f>TRUNC(H345*M345,1)</f>
        <v>0</v>
      </c>
      <c r="O345" s="9" t="e">
        <f t="shared" si="40"/>
        <v>#REF!</v>
      </c>
      <c r="P345" s="10" t="e">
        <f t="shared" si="40"/>
        <v>#REF!</v>
      </c>
      <c r="Q345" s="6"/>
      <c r="S345" t="s">
        <v>36</v>
      </c>
      <c r="T345" t="s">
        <v>36</v>
      </c>
      <c r="U345">
        <v>5</v>
      </c>
      <c r="V345">
        <v>1</v>
      </c>
    </row>
    <row r="346" spans="1:22" ht="12" x14ac:dyDescent="0.2">
      <c r="A346" s="11" t="s">
        <v>743</v>
      </c>
      <c r="B346" s="6" t="s">
        <v>961</v>
      </c>
      <c r="C346" s="6" t="s">
        <v>1003</v>
      </c>
      <c r="D346" s="6"/>
      <c r="E346" s="6" t="s">
        <v>1004</v>
      </c>
      <c r="F346" s="6" t="s">
        <v>1005</v>
      </c>
      <c r="G346" s="6" t="s">
        <v>965</v>
      </c>
      <c r="H346" s="9">
        <v>7.4099999999999999E-2</v>
      </c>
      <c r="I346" s="9" t="e">
        <f>#REF!</f>
        <v>#REF!</v>
      </c>
      <c r="J346" s="10" t="e">
        <f>TRUNC(H346*I346,1)</f>
        <v>#REF!</v>
      </c>
      <c r="K346" s="9" t="e">
        <f>#REF!</f>
        <v>#REF!</v>
      </c>
      <c r="L346" s="10" t="e">
        <f>TRUNC(H346*K346,1)</f>
        <v>#REF!</v>
      </c>
      <c r="M346" s="9" t="e">
        <f>#REF!</f>
        <v>#REF!</v>
      </c>
      <c r="N346" s="10" t="e">
        <f>TRUNC(H346*M346,1)</f>
        <v>#REF!</v>
      </c>
      <c r="O346" s="9" t="e">
        <f t="shared" si="40"/>
        <v>#REF!</v>
      </c>
      <c r="P346" s="10" t="e">
        <f t="shared" si="40"/>
        <v>#REF!</v>
      </c>
      <c r="Q346" s="6"/>
      <c r="S346" t="s">
        <v>36</v>
      </c>
      <c r="T346" t="s">
        <v>36</v>
      </c>
      <c r="U346" t="s">
        <v>31</v>
      </c>
      <c r="V346">
        <v>1</v>
      </c>
    </row>
    <row r="347" spans="1:22" ht="12" x14ac:dyDescent="0.2">
      <c r="A347" s="11"/>
      <c r="B347" s="6"/>
      <c r="C347" s="6"/>
      <c r="D347" s="6"/>
      <c r="E347" s="6" t="s">
        <v>947</v>
      </c>
      <c r="F347" s="6"/>
      <c r="G347" s="6"/>
      <c r="H347" s="9">
        <v>0</v>
      </c>
      <c r="I347" s="6" t="s">
        <v>31</v>
      </c>
      <c r="J347" s="10" t="e">
        <f>TRUNC(SUMPRODUCT(J342:J346,V342:V346),0)</f>
        <v>#REF!</v>
      </c>
      <c r="K347" s="6" t="s">
        <v>31</v>
      </c>
      <c r="L347" s="10" t="e">
        <f>TRUNC(SUMPRODUCT(L342:L346,V342:V346),0)</f>
        <v>#REF!</v>
      </c>
      <c r="M347" s="6" t="s">
        <v>31</v>
      </c>
      <c r="N347" s="10" t="e">
        <f>TRUNC(SUMPRODUCT(N342:N346,V342:V346),0)</f>
        <v>#REF!</v>
      </c>
      <c r="O347" s="6" t="s">
        <v>31</v>
      </c>
      <c r="P347" s="10" t="e">
        <f>J347+L347+N347</f>
        <v>#REF!</v>
      </c>
      <c r="Q347" s="6"/>
      <c r="U347" t="s">
        <v>31</v>
      </c>
      <c r="V347">
        <v>1</v>
      </c>
    </row>
    <row r="348" spans="1:22" ht="12" x14ac:dyDescent="0.2">
      <c r="A348" s="11"/>
      <c r="B348" s="6"/>
      <c r="C348" s="6"/>
      <c r="D348" s="6"/>
      <c r="E348" s="6"/>
      <c r="F348" s="6"/>
      <c r="G348" s="6"/>
      <c r="H348" s="9">
        <v>0</v>
      </c>
      <c r="I348" s="6" t="s">
        <v>31</v>
      </c>
      <c r="J348" s="6" t="s">
        <v>31</v>
      </c>
      <c r="K348" s="6" t="s">
        <v>31</v>
      </c>
      <c r="L348" s="6" t="s">
        <v>31</v>
      </c>
      <c r="M348" s="6" t="s">
        <v>31</v>
      </c>
      <c r="N348" s="6" t="s">
        <v>31</v>
      </c>
      <c r="O348" s="6" t="s">
        <v>31</v>
      </c>
      <c r="P348" s="6" t="s">
        <v>31</v>
      </c>
      <c r="Q348" s="6"/>
      <c r="U348" t="s">
        <v>31</v>
      </c>
      <c r="V348">
        <v>1</v>
      </c>
    </row>
    <row r="349" spans="1:22" ht="12" x14ac:dyDescent="0.2">
      <c r="A349" s="11" t="s">
        <v>745</v>
      </c>
      <c r="B349" s="6"/>
      <c r="C349" s="6"/>
      <c r="D349" s="6"/>
      <c r="E349" s="6" t="s">
        <v>351</v>
      </c>
      <c r="F349" s="6" t="s">
        <v>388</v>
      </c>
      <c r="G349" s="6" t="s">
        <v>48</v>
      </c>
      <c r="H349" s="9">
        <v>0</v>
      </c>
      <c r="I349" s="6" t="s">
        <v>31</v>
      </c>
      <c r="J349" s="6" t="s">
        <v>31</v>
      </c>
      <c r="K349" s="6" t="s">
        <v>31</v>
      </c>
      <c r="L349" s="6" t="s">
        <v>31</v>
      </c>
      <c r="M349" s="6" t="s">
        <v>31</v>
      </c>
      <c r="N349" s="6" t="s">
        <v>31</v>
      </c>
      <c r="O349" s="6" t="s">
        <v>31</v>
      </c>
      <c r="P349" s="6" t="s">
        <v>31</v>
      </c>
      <c r="Q349" s="6"/>
      <c r="U349" t="s">
        <v>31</v>
      </c>
      <c r="V349">
        <v>1</v>
      </c>
    </row>
    <row r="350" spans="1:22" ht="12" x14ac:dyDescent="0.2">
      <c r="A350" s="11" t="s">
        <v>745</v>
      </c>
      <c r="B350" s="6" t="s">
        <v>936</v>
      </c>
      <c r="C350" s="6" t="s">
        <v>998</v>
      </c>
      <c r="D350" s="6"/>
      <c r="E350" s="6" t="s">
        <v>999</v>
      </c>
      <c r="F350" s="6" t="s">
        <v>939</v>
      </c>
      <c r="G350" s="6" t="s">
        <v>940</v>
      </c>
      <c r="H350" s="9">
        <v>2.3099999999999999E-2</v>
      </c>
      <c r="I350" s="9">
        <v>0</v>
      </c>
      <c r="J350" s="10">
        <f>TRUNC(H350*I350,1)</f>
        <v>0</v>
      </c>
      <c r="K350" s="9" t="e">
        <f>#REF!</f>
        <v>#REF!</v>
      </c>
      <c r="L350" s="10" t="e">
        <f>TRUNC(H350*K350,1)</f>
        <v>#REF!</v>
      </c>
      <c r="M350" s="9">
        <v>0</v>
      </c>
      <c r="N350" s="10">
        <f>TRUNC(H350*M350,1)</f>
        <v>0</v>
      </c>
      <c r="O350" s="9" t="e">
        <f t="shared" ref="O350:P354" si="41">I350+K350+M350</f>
        <v>#REF!</v>
      </c>
      <c r="P350" s="10" t="e">
        <f t="shared" si="41"/>
        <v>#REF!</v>
      </c>
      <c r="Q350" s="6"/>
      <c r="S350" t="s">
        <v>36</v>
      </c>
      <c r="T350" t="s">
        <v>36</v>
      </c>
      <c r="U350" t="s">
        <v>31</v>
      </c>
      <c r="V350">
        <v>1</v>
      </c>
    </row>
    <row r="351" spans="1:22" ht="12" x14ac:dyDescent="0.2">
      <c r="A351" s="11" t="s">
        <v>745</v>
      </c>
      <c r="B351" s="6" t="s">
        <v>936</v>
      </c>
      <c r="C351" s="6" t="s">
        <v>941</v>
      </c>
      <c r="D351" s="6"/>
      <c r="E351" s="6" t="s">
        <v>942</v>
      </c>
      <c r="F351" s="6" t="s">
        <v>939</v>
      </c>
      <c r="G351" s="6" t="s">
        <v>940</v>
      </c>
      <c r="H351" s="9">
        <v>1.54E-2</v>
      </c>
      <c r="I351" s="9">
        <v>0</v>
      </c>
      <c r="J351" s="10">
        <f>TRUNC(H351*I351,1)</f>
        <v>0</v>
      </c>
      <c r="K351" s="9" t="e">
        <f>#REF!</f>
        <v>#REF!</v>
      </c>
      <c r="L351" s="10" t="e">
        <f>TRUNC(H351*K351,1)</f>
        <v>#REF!</v>
      </c>
      <c r="M351" s="9">
        <v>0</v>
      </c>
      <c r="N351" s="10">
        <f>TRUNC(H351*M351,1)</f>
        <v>0</v>
      </c>
      <c r="O351" s="9" t="e">
        <f t="shared" si="41"/>
        <v>#REF!</v>
      </c>
      <c r="P351" s="10" t="e">
        <f t="shared" si="41"/>
        <v>#REF!</v>
      </c>
      <c r="Q351" s="6"/>
      <c r="S351" t="s">
        <v>36</v>
      </c>
      <c r="T351" t="s">
        <v>36</v>
      </c>
      <c r="U351" t="s">
        <v>31</v>
      </c>
      <c r="V351">
        <v>1</v>
      </c>
    </row>
    <row r="352" spans="1:22" ht="12" x14ac:dyDescent="0.2">
      <c r="A352" s="11" t="s">
        <v>745</v>
      </c>
      <c r="B352" s="6" t="s">
        <v>936</v>
      </c>
      <c r="C352" s="6" t="s">
        <v>950</v>
      </c>
      <c r="D352" s="6"/>
      <c r="E352" s="6" t="s">
        <v>951</v>
      </c>
      <c r="F352" s="6" t="s">
        <v>939</v>
      </c>
      <c r="G352" s="6" t="s">
        <v>940</v>
      </c>
      <c r="H352" s="9">
        <v>7.7000000000000002E-3</v>
      </c>
      <c r="I352" s="9">
        <v>0</v>
      </c>
      <c r="J352" s="10">
        <f>TRUNC(H352*I352,1)</f>
        <v>0</v>
      </c>
      <c r="K352" s="9" t="e">
        <f>#REF!</f>
        <v>#REF!</v>
      </c>
      <c r="L352" s="10" t="e">
        <f>TRUNC(H352*K352,1)</f>
        <v>#REF!</v>
      </c>
      <c r="M352" s="9">
        <v>0</v>
      </c>
      <c r="N352" s="10">
        <f>TRUNC(H352*M352,1)</f>
        <v>0</v>
      </c>
      <c r="O352" s="9" t="e">
        <f t="shared" si="41"/>
        <v>#REF!</v>
      </c>
      <c r="P352" s="10" t="e">
        <f t="shared" si="41"/>
        <v>#REF!</v>
      </c>
      <c r="Q352" s="6"/>
      <c r="S352" t="s">
        <v>36</v>
      </c>
      <c r="T352" t="s">
        <v>36</v>
      </c>
      <c r="U352" t="s">
        <v>31</v>
      </c>
      <c r="V352">
        <v>1</v>
      </c>
    </row>
    <row r="353" spans="1:22" ht="12" x14ac:dyDescent="0.2">
      <c r="A353" s="11" t="s">
        <v>745</v>
      </c>
      <c r="B353" s="6" t="s">
        <v>943</v>
      </c>
      <c r="C353" s="6" t="s">
        <v>944</v>
      </c>
      <c r="D353" s="6"/>
      <c r="E353" s="6" t="s">
        <v>945</v>
      </c>
      <c r="F353" s="6" t="s">
        <v>1002</v>
      </c>
      <c r="G353" s="6" t="s">
        <v>154</v>
      </c>
      <c r="H353" s="9">
        <v>1</v>
      </c>
      <c r="I353" s="9" t="e">
        <f>TRUNC((L350+L351+L352)*5*0.01,1)</f>
        <v>#REF!</v>
      </c>
      <c r="J353" s="10" t="e">
        <f>TRUNC(H353*I353,1)</f>
        <v>#REF!</v>
      </c>
      <c r="K353" s="9">
        <v>0</v>
      </c>
      <c r="L353" s="10">
        <f>TRUNC(H353*K353,1)</f>
        <v>0</v>
      </c>
      <c r="M353" s="9">
        <v>0</v>
      </c>
      <c r="N353" s="10">
        <f>TRUNC(H353*M353,1)</f>
        <v>0</v>
      </c>
      <c r="O353" s="9" t="e">
        <f t="shared" si="41"/>
        <v>#REF!</v>
      </c>
      <c r="P353" s="10" t="e">
        <f t="shared" si="41"/>
        <v>#REF!</v>
      </c>
      <c r="Q353" s="6"/>
      <c r="S353" t="s">
        <v>36</v>
      </c>
      <c r="T353" t="s">
        <v>36</v>
      </c>
      <c r="U353">
        <v>5</v>
      </c>
      <c r="V353">
        <v>1</v>
      </c>
    </row>
    <row r="354" spans="1:22" ht="12" x14ac:dyDescent="0.2">
      <c r="A354" s="11" t="s">
        <v>745</v>
      </c>
      <c r="B354" s="6" t="s">
        <v>961</v>
      </c>
      <c r="C354" s="6" t="s">
        <v>1003</v>
      </c>
      <c r="D354" s="6"/>
      <c r="E354" s="6" t="s">
        <v>1004</v>
      </c>
      <c r="F354" s="6" t="s">
        <v>1005</v>
      </c>
      <c r="G354" s="6" t="s">
        <v>965</v>
      </c>
      <c r="H354" s="9">
        <v>6.1699999999999998E-2</v>
      </c>
      <c r="I354" s="9" t="e">
        <f>#REF!</f>
        <v>#REF!</v>
      </c>
      <c r="J354" s="10" t="e">
        <f>TRUNC(H354*I354,1)</f>
        <v>#REF!</v>
      </c>
      <c r="K354" s="9" t="e">
        <f>#REF!</f>
        <v>#REF!</v>
      </c>
      <c r="L354" s="10" t="e">
        <f>TRUNC(H354*K354,1)</f>
        <v>#REF!</v>
      </c>
      <c r="M354" s="9" t="e">
        <f>#REF!</f>
        <v>#REF!</v>
      </c>
      <c r="N354" s="10" t="e">
        <f>TRUNC(H354*M354,1)</f>
        <v>#REF!</v>
      </c>
      <c r="O354" s="9" t="e">
        <f t="shared" si="41"/>
        <v>#REF!</v>
      </c>
      <c r="P354" s="10" t="e">
        <f t="shared" si="41"/>
        <v>#REF!</v>
      </c>
      <c r="Q354" s="6"/>
      <c r="S354" t="s">
        <v>36</v>
      </c>
      <c r="T354" t="s">
        <v>36</v>
      </c>
      <c r="U354" t="s">
        <v>31</v>
      </c>
      <c r="V354">
        <v>1</v>
      </c>
    </row>
    <row r="355" spans="1:22" ht="12" x14ac:dyDescent="0.2">
      <c r="A355" s="11"/>
      <c r="B355" s="6"/>
      <c r="C355" s="6"/>
      <c r="D355" s="6"/>
      <c r="E355" s="6" t="s">
        <v>947</v>
      </c>
      <c r="F355" s="6"/>
      <c r="G355" s="6"/>
      <c r="H355" s="9">
        <v>0</v>
      </c>
      <c r="I355" s="6" t="s">
        <v>31</v>
      </c>
      <c r="J355" s="10" t="e">
        <f>TRUNC(SUMPRODUCT(J350:J354,V350:V354),0)</f>
        <v>#REF!</v>
      </c>
      <c r="K355" s="6" t="s">
        <v>31</v>
      </c>
      <c r="L355" s="10" t="e">
        <f>TRUNC(SUMPRODUCT(L350:L354,V350:V354),0)</f>
        <v>#REF!</v>
      </c>
      <c r="M355" s="6" t="s">
        <v>31</v>
      </c>
      <c r="N355" s="10" t="e">
        <f>TRUNC(SUMPRODUCT(N350:N354,V350:V354),0)</f>
        <v>#REF!</v>
      </c>
      <c r="O355" s="6" t="s">
        <v>31</v>
      </c>
      <c r="P355" s="10" t="e">
        <f>J355+L355+N355</f>
        <v>#REF!</v>
      </c>
      <c r="Q355" s="6"/>
      <c r="U355" t="s">
        <v>31</v>
      </c>
      <c r="V355">
        <v>1</v>
      </c>
    </row>
    <row r="356" spans="1:22" ht="12" x14ac:dyDescent="0.2">
      <c r="A356" s="11"/>
      <c r="B356" s="6"/>
      <c r="C356" s="6"/>
      <c r="D356" s="6"/>
      <c r="E356" s="6"/>
      <c r="F356" s="6"/>
      <c r="G356" s="6"/>
      <c r="H356" s="9">
        <v>0</v>
      </c>
      <c r="I356" s="6" t="s">
        <v>31</v>
      </c>
      <c r="J356" s="6" t="s">
        <v>31</v>
      </c>
      <c r="K356" s="6" t="s">
        <v>31</v>
      </c>
      <c r="L356" s="6" t="s">
        <v>31</v>
      </c>
      <c r="M356" s="6" t="s">
        <v>31</v>
      </c>
      <c r="N356" s="6" t="s">
        <v>31</v>
      </c>
      <c r="O356" s="6" t="s">
        <v>31</v>
      </c>
      <c r="P356" s="6" t="s">
        <v>31</v>
      </c>
      <c r="Q356" s="6"/>
      <c r="U356" t="s">
        <v>31</v>
      </c>
      <c r="V356">
        <v>1</v>
      </c>
    </row>
    <row r="357" spans="1:22" ht="12" x14ac:dyDescent="0.2">
      <c r="A357" s="11" t="s">
        <v>746</v>
      </c>
      <c r="B357" s="6"/>
      <c r="C357" s="6"/>
      <c r="D357" s="6"/>
      <c r="E357" s="6" t="s">
        <v>351</v>
      </c>
      <c r="F357" s="6" t="s">
        <v>390</v>
      </c>
      <c r="G357" s="6" t="s">
        <v>48</v>
      </c>
      <c r="H357" s="9">
        <v>0</v>
      </c>
      <c r="I357" s="6" t="s">
        <v>31</v>
      </c>
      <c r="J357" s="6" t="s">
        <v>31</v>
      </c>
      <c r="K357" s="6" t="s">
        <v>31</v>
      </c>
      <c r="L357" s="6" t="s">
        <v>31</v>
      </c>
      <c r="M357" s="6" t="s">
        <v>31</v>
      </c>
      <c r="N357" s="6" t="s">
        <v>31</v>
      </c>
      <c r="O357" s="6" t="s">
        <v>31</v>
      </c>
      <c r="P357" s="6" t="s">
        <v>31</v>
      </c>
      <c r="Q357" s="6"/>
      <c r="U357" t="s">
        <v>31</v>
      </c>
      <c r="V357">
        <v>1</v>
      </c>
    </row>
    <row r="358" spans="1:22" ht="12" x14ac:dyDescent="0.2">
      <c r="A358" s="11" t="s">
        <v>746</v>
      </c>
      <c r="B358" s="6" t="s">
        <v>936</v>
      </c>
      <c r="C358" s="6" t="s">
        <v>998</v>
      </c>
      <c r="D358" s="6"/>
      <c r="E358" s="6" t="s">
        <v>999</v>
      </c>
      <c r="F358" s="6" t="s">
        <v>939</v>
      </c>
      <c r="G358" s="6" t="s">
        <v>940</v>
      </c>
      <c r="H358" s="9">
        <v>2.7799999999999998E-2</v>
      </c>
      <c r="I358" s="9">
        <v>0</v>
      </c>
      <c r="J358" s="10">
        <f>TRUNC(H358*I358,1)</f>
        <v>0</v>
      </c>
      <c r="K358" s="9" t="e">
        <f>#REF!</f>
        <v>#REF!</v>
      </c>
      <c r="L358" s="10" t="e">
        <f>TRUNC(H358*K358,1)</f>
        <v>#REF!</v>
      </c>
      <c r="M358" s="9">
        <v>0</v>
      </c>
      <c r="N358" s="10">
        <f>TRUNC(H358*M358,1)</f>
        <v>0</v>
      </c>
      <c r="O358" s="9" t="e">
        <f t="shared" ref="O358:P362" si="42">I358+K358+M358</f>
        <v>#REF!</v>
      </c>
      <c r="P358" s="10" t="e">
        <f t="shared" si="42"/>
        <v>#REF!</v>
      </c>
      <c r="Q358" s="6"/>
      <c r="S358" t="s">
        <v>36</v>
      </c>
      <c r="T358" t="s">
        <v>36</v>
      </c>
      <c r="U358" t="s">
        <v>31</v>
      </c>
      <c r="V358">
        <v>1</v>
      </c>
    </row>
    <row r="359" spans="1:22" ht="12" x14ac:dyDescent="0.2">
      <c r="A359" s="11" t="s">
        <v>746</v>
      </c>
      <c r="B359" s="6" t="s">
        <v>936</v>
      </c>
      <c r="C359" s="6" t="s">
        <v>941</v>
      </c>
      <c r="D359" s="6"/>
      <c r="E359" s="6" t="s">
        <v>942</v>
      </c>
      <c r="F359" s="6" t="s">
        <v>939</v>
      </c>
      <c r="G359" s="6" t="s">
        <v>940</v>
      </c>
      <c r="H359" s="9">
        <v>1.8499999999999999E-2</v>
      </c>
      <c r="I359" s="9">
        <v>0</v>
      </c>
      <c r="J359" s="10">
        <f>TRUNC(H359*I359,1)</f>
        <v>0</v>
      </c>
      <c r="K359" s="9" t="e">
        <f>#REF!</f>
        <v>#REF!</v>
      </c>
      <c r="L359" s="10" t="e">
        <f>TRUNC(H359*K359,1)</f>
        <v>#REF!</v>
      </c>
      <c r="M359" s="9">
        <v>0</v>
      </c>
      <c r="N359" s="10">
        <f>TRUNC(H359*M359,1)</f>
        <v>0</v>
      </c>
      <c r="O359" s="9" t="e">
        <f t="shared" si="42"/>
        <v>#REF!</v>
      </c>
      <c r="P359" s="10" t="e">
        <f t="shared" si="42"/>
        <v>#REF!</v>
      </c>
      <c r="Q359" s="6"/>
      <c r="S359" t="s">
        <v>36</v>
      </c>
      <c r="T359" t="s">
        <v>36</v>
      </c>
      <c r="U359" t="s">
        <v>31</v>
      </c>
      <c r="V359">
        <v>1</v>
      </c>
    </row>
    <row r="360" spans="1:22" ht="12" x14ac:dyDescent="0.2">
      <c r="A360" s="11" t="s">
        <v>746</v>
      </c>
      <c r="B360" s="6" t="s">
        <v>936</v>
      </c>
      <c r="C360" s="6" t="s">
        <v>950</v>
      </c>
      <c r="D360" s="6"/>
      <c r="E360" s="6" t="s">
        <v>951</v>
      </c>
      <c r="F360" s="6" t="s">
        <v>939</v>
      </c>
      <c r="G360" s="6" t="s">
        <v>940</v>
      </c>
      <c r="H360" s="9">
        <v>9.2999999999999992E-3</v>
      </c>
      <c r="I360" s="9">
        <v>0</v>
      </c>
      <c r="J360" s="10">
        <f>TRUNC(H360*I360,1)</f>
        <v>0</v>
      </c>
      <c r="K360" s="9" t="e">
        <f>#REF!</f>
        <v>#REF!</v>
      </c>
      <c r="L360" s="10" t="e">
        <f>TRUNC(H360*K360,1)</f>
        <v>#REF!</v>
      </c>
      <c r="M360" s="9">
        <v>0</v>
      </c>
      <c r="N360" s="10">
        <f>TRUNC(H360*M360,1)</f>
        <v>0</v>
      </c>
      <c r="O360" s="9" t="e">
        <f t="shared" si="42"/>
        <v>#REF!</v>
      </c>
      <c r="P360" s="10" t="e">
        <f t="shared" si="42"/>
        <v>#REF!</v>
      </c>
      <c r="Q360" s="6"/>
      <c r="S360" t="s">
        <v>36</v>
      </c>
      <c r="T360" t="s">
        <v>36</v>
      </c>
      <c r="U360" t="s">
        <v>31</v>
      </c>
      <c r="V360">
        <v>1</v>
      </c>
    </row>
    <row r="361" spans="1:22" ht="12" x14ac:dyDescent="0.2">
      <c r="A361" s="11" t="s">
        <v>746</v>
      </c>
      <c r="B361" s="6" t="s">
        <v>943</v>
      </c>
      <c r="C361" s="6" t="s">
        <v>944</v>
      </c>
      <c r="D361" s="6"/>
      <c r="E361" s="6" t="s">
        <v>945</v>
      </c>
      <c r="F361" s="6" t="s">
        <v>1002</v>
      </c>
      <c r="G361" s="6" t="s">
        <v>154</v>
      </c>
      <c r="H361" s="9">
        <v>1</v>
      </c>
      <c r="I361" s="9" t="e">
        <f>TRUNC((L358+L359+L360)*5*0.01,1)</f>
        <v>#REF!</v>
      </c>
      <c r="J361" s="10" t="e">
        <f>TRUNC(H361*I361,1)</f>
        <v>#REF!</v>
      </c>
      <c r="K361" s="9">
        <v>0</v>
      </c>
      <c r="L361" s="10">
        <f>TRUNC(H361*K361,1)</f>
        <v>0</v>
      </c>
      <c r="M361" s="9">
        <v>0</v>
      </c>
      <c r="N361" s="10">
        <f>TRUNC(H361*M361,1)</f>
        <v>0</v>
      </c>
      <c r="O361" s="9" t="e">
        <f t="shared" si="42"/>
        <v>#REF!</v>
      </c>
      <c r="P361" s="10" t="e">
        <f t="shared" si="42"/>
        <v>#REF!</v>
      </c>
      <c r="Q361" s="6"/>
      <c r="S361" t="s">
        <v>36</v>
      </c>
      <c r="T361" t="s">
        <v>36</v>
      </c>
      <c r="U361">
        <v>5</v>
      </c>
      <c r="V361">
        <v>1</v>
      </c>
    </row>
    <row r="362" spans="1:22" ht="12" x14ac:dyDescent="0.2">
      <c r="A362" s="11" t="s">
        <v>746</v>
      </c>
      <c r="B362" s="6" t="s">
        <v>961</v>
      </c>
      <c r="C362" s="6" t="s">
        <v>1003</v>
      </c>
      <c r="D362" s="6"/>
      <c r="E362" s="6" t="s">
        <v>1004</v>
      </c>
      <c r="F362" s="6" t="s">
        <v>1005</v>
      </c>
      <c r="G362" s="6" t="s">
        <v>965</v>
      </c>
      <c r="H362" s="9">
        <v>7.4099999999999999E-2</v>
      </c>
      <c r="I362" s="9" t="e">
        <f>#REF!</f>
        <v>#REF!</v>
      </c>
      <c r="J362" s="10" t="e">
        <f>TRUNC(H362*I362,1)</f>
        <v>#REF!</v>
      </c>
      <c r="K362" s="9" t="e">
        <f>#REF!</f>
        <v>#REF!</v>
      </c>
      <c r="L362" s="10" t="e">
        <f>TRUNC(H362*K362,1)</f>
        <v>#REF!</v>
      </c>
      <c r="M362" s="9" t="e">
        <f>#REF!</f>
        <v>#REF!</v>
      </c>
      <c r="N362" s="10" t="e">
        <f>TRUNC(H362*M362,1)</f>
        <v>#REF!</v>
      </c>
      <c r="O362" s="9" t="e">
        <f t="shared" si="42"/>
        <v>#REF!</v>
      </c>
      <c r="P362" s="10" t="e">
        <f t="shared" si="42"/>
        <v>#REF!</v>
      </c>
      <c r="Q362" s="6"/>
      <c r="S362" t="s">
        <v>36</v>
      </c>
      <c r="T362" t="s">
        <v>36</v>
      </c>
      <c r="U362" t="s">
        <v>31</v>
      </c>
      <c r="V362">
        <v>1</v>
      </c>
    </row>
    <row r="363" spans="1:22" ht="12" x14ac:dyDescent="0.2">
      <c r="A363" s="11"/>
      <c r="B363" s="6"/>
      <c r="C363" s="6"/>
      <c r="D363" s="6"/>
      <c r="E363" s="6" t="s">
        <v>947</v>
      </c>
      <c r="F363" s="6"/>
      <c r="G363" s="6"/>
      <c r="H363" s="9">
        <v>0</v>
      </c>
      <c r="I363" s="6" t="s">
        <v>31</v>
      </c>
      <c r="J363" s="10" t="e">
        <f>TRUNC(SUMPRODUCT(J358:J362,V358:V362),0)</f>
        <v>#REF!</v>
      </c>
      <c r="K363" s="6" t="s">
        <v>31</v>
      </c>
      <c r="L363" s="10" t="e">
        <f>TRUNC(SUMPRODUCT(L358:L362,V358:V362),0)</f>
        <v>#REF!</v>
      </c>
      <c r="M363" s="6" t="s">
        <v>31</v>
      </c>
      <c r="N363" s="10" t="e">
        <f>TRUNC(SUMPRODUCT(N358:N362,V358:V362),0)</f>
        <v>#REF!</v>
      </c>
      <c r="O363" s="6" t="s">
        <v>31</v>
      </c>
      <c r="P363" s="10" t="e">
        <f>J363+L363+N363</f>
        <v>#REF!</v>
      </c>
      <c r="Q363" s="6"/>
      <c r="U363" t="s">
        <v>31</v>
      </c>
      <c r="V363">
        <v>1</v>
      </c>
    </row>
    <row r="364" spans="1:22" ht="12" x14ac:dyDescent="0.2">
      <c r="A364" s="11"/>
      <c r="B364" s="6"/>
      <c r="C364" s="6"/>
      <c r="D364" s="6"/>
      <c r="E364" s="6"/>
      <c r="F364" s="6"/>
      <c r="G364" s="6"/>
      <c r="H364" s="9">
        <v>0</v>
      </c>
      <c r="I364" s="6" t="s">
        <v>31</v>
      </c>
      <c r="J364" s="6" t="s">
        <v>31</v>
      </c>
      <c r="K364" s="6" t="s">
        <v>31</v>
      </c>
      <c r="L364" s="6" t="s">
        <v>31</v>
      </c>
      <c r="M364" s="6" t="s">
        <v>31</v>
      </c>
      <c r="N364" s="6" t="s">
        <v>31</v>
      </c>
      <c r="O364" s="6" t="s">
        <v>31</v>
      </c>
      <c r="P364" s="6" t="s">
        <v>31</v>
      </c>
      <c r="Q364" s="6"/>
      <c r="U364" t="s">
        <v>31</v>
      </c>
      <c r="V364">
        <v>1</v>
      </c>
    </row>
    <row r="365" spans="1:22" ht="12" x14ac:dyDescent="0.2">
      <c r="A365" s="11" t="s">
        <v>747</v>
      </c>
      <c r="B365" s="6"/>
      <c r="C365" s="6"/>
      <c r="D365" s="6"/>
      <c r="E365" s="6" t="s">
        <v>351</v>
      </c>
      <c r="F365" s="6" t="s">
        <v>392</v>
      </c>
      <c r="G365" s="6" t="s">
        <v>48</v>
      </c>
      <c r="H365" s="9">
        <v>0</v>
      </c>
      <c r="I365" s="6" t="s">
        <v>31</v>
      </c>
      <c r="J365" s="6" t="s">
        <v>31</v>
      </c>
      <c r="K365" s="6" t="s">
        <v>31</v>
      </c>
      <c r="L365" s="6" t="s">
        <v>31</v>
      </c>
      <c r="M365" s="6" t="s">
        <v>31</v>
      </c>
      <c r="N365" s="6" t="s">
        <v>31</v>
      </c>
      <c r="O365" s="6" t="s">
        <v>31</v>
      </c>
      <c r="P365" s="6" t="s">
        <v>31</v>
      </c>
      <c r="Q365" s="6"/>
      <c r="U365" t="s">
        <v>31</v>
      </c>
      <c r="V365">
        <v>1</v>
      </c>
    </row>
    <row r="366" spans="1:22" ht="12" x14ac:dyDescent="0.2">
      <c r="A366" s="11" t="s">
        <v>747</v>
      </c>
      <c r="B366" s="6" t="s">
        <v>936</v>
      </c>
      <c r="C366" s="6" t="s">
        <v>998</v>
      </c>
      <c r="D366" s="6"/>
      <c r="E366" s="6" t="s">
        <v>999</v>
      </c>
      <c r="F366" s="6" t="s">
        <v>939</v>
      </c>
      <c r="G366" s="6" t="s">
        <v>940</v>
      </c>
      <c r="H366" s="9">
        <v>3.4700000000000002E-2</v>
      </c>
      <c r="I366" s="9">
        <v>0</v>
      </c>
      <c r="J366" s="10">
        <f>TRUNC(H366*I366,1)</f>
        <v>0</v>
      </c>
      <c r="K366" s="9" t="e">
        <f>#REF!</f>
        <v>#REF!</v>
      </c>
      <c r="L366" s="10" t="e">
        <f>TRUNC(H366*K366,1)</f>
        <v>#REF!</v>
      </c>
      <c r="M366" s="9">
        <v>0</v>
      </c>
      <c r="N366" s="10">
        <f>TRUNC(H366*M366,1)</f>
        <v>0</v>
      </c>
      <c r="O366" s="9" t="e">
        <f t="shared" ref="O366:P370" si="43">I366+K366+M366</f>
        <v>#REF!</v>
      </c>
      <c r="P366" s="10" t="e">
        <f t="shared" si="43"/>
        <v>#REF!</v>
      </c>
      <c r="Q366" s="6"/>
      <c r="S366" t="s">
        <v>36</v>
      </c>
      <c r="T366" t="s">
        <v>36</v>
      </c>
      <c r="U366" t="s">
        <v>31</v>
      </c>
      <c r="V366">
        <v>1</v>
      </c>
    </row>
    <row r="367" spans="1:22" ht="12" x14ac:dyDescent="0.2">
      <c r="A367" s="11" t="s">
        <v>747</v>
      </c>
      <c r="B367" s="6" t="s">
        <v>936</v>
      </c>
      <c r="C367" s="6" t="s">
        <v>941</v>
      </c>
      <c r="D367" s="6"/>
      <c r="E367" s="6" t="s">
        <v>942</v>
      </c>
      <c r="F367" s="6" t="s">
        <v>939</v>
      </c>
      <c r="G367" s="6" t="s">
        <v>940</v>
      </c>
      <c r="H367" s="9">
        <v>2.3099999999999999E-2</v>
      </c>
      <c r="I367" s="9">
        <v>0</v>
      </c>
      <c r="J367" s="10">
        <f>TRUNC(H367*I367,1)</f>
        <v>0</v>
      </c>
      <c r="K367" s="9" t="e">
        <f>#REF!</f>
        <v>#REF!</v>
      </c>
      <c r="L367" s="10" t="e">
        <f>TRUNC(H367*K367,1)</f>
        <v>#REF!</v>
      </c>
      <c r="M367" s="9">
        <v>0</v>
      </c>
      <c r="N367" s="10">
        <f>TRUNC(H367*M367,1)</f>
        <v>0</v>
      </c>
      <c r="O367" s="9" t="e">
        <f t="shared" si="43"/>
        <v>#REF!</v>
      </c>
      <c r="P367" s="10" t="e">
        <f t="shared" si="43"/>
        <v>#REF!</v>
      </c>
      <c r="Q367" s="6"/>
      <c r="S367" t="s">
        <v>36</v>
      </c>
      <c r="T367" t="s">
        <v>36</v>
      </c>
      <c r="U367" t="s">
        <v>31</v>
      </c>
      <c r="V367">
        <v>1</v>
      </c>
    </row>
    <row r="368" spans="1:22" ht="12" x14ac:dyDescent="0.2">
      <c r="A368" s="11" t="s">
        <v>747</v>
      </c>
      <c r="B368" s="6" t="s">
        <v>936</v>
      </c>
      <c r="C368" s="6" t="s">
        <v>950</v>
      </c>
      <c r="D368" s="6"/>
      <c r="E368" s="6" t="s">
        <v>951</v>
      </c>
      <c r="F368" s="6" t="s">
        <v>939</v>
      </c>
      <c r="G368" s="6" t="s">
        <v>940</v>
      </c>
      <c r="H368" s="9">
        <v>1.1599999999999999E-2</v>
      </c>
      <c r="I368" s="9">
        <v>0</v>
      </c>
      <c r="J368" s="10">
        <f>TRUNC(H368*I368,1)</f>
        <v>0</v>
      </c>
      <c r="K368" s="9" t="e">
        <f>#REF!</f>
        <v>#REF!</v>
      </c>
      <c r="L368" s="10" t="e">
        <f>TRUNC(H368*K368,1)</f>
        <v>#REF!</v>
      </c>
      <c r="M368" s="9">
        <v>0</v>
      </c>
      <c r="N368" s="10">
        <f>TRUNC(H368*M368,1)</f>
        <v>0</v>
      </c>
      <c r="O368" s="9" t="e">
        <f t="shared" si="43"/>
        <v>#REF!</v>
      </c>
      <c r="P368" s="10" t="e">
        <f t="shared" si="43"/>
        <v>#REF!</v>
      </c>
      <c r="Q368" s="6"/>
      <c r="S368" t="s">
        <v>36</v>
      </c>
      <c r="T368" t="s">
        <v>36</v>
      </c>
      <c r="U368" t="s">
        <v>31</v>
      </c>
      <c r="V368">
        <v>1</v>
      </c>
    </row>
    <row r="369" spans="1:22" ht="12" x14ac:dyDescent="0.2">
      <c r="A369" s="11" t="s">
        <v>747</v>
      </c>
      <c r="B369" s="6" t="s">
        <v>943</v>
      </c>
      <c r="C369" s="6" t="s">
        <v>944</v>
      </c>
      <c r="D369" s="6"/>
      <c r="E369" s="6" t="s">
        <v>945</v>
      </c>
      <c r="F369" s="6" t="s">
        <v>1002</v>
      </c>
      <c r="G369" s="6" t="s">
        <v>154</v>
      </c>
      <c r="H369" s="9">
        <v>1</v>
      </c>
      <c r="I369" s="9" t="e">
        <f>TRUNC((L366+L367+L368)*5*0.01,1)</f>
        <v>#REF!</v>
      </c>
      <c r="J369" s="10" t="e">
        <f>TRUNC(H369*I369,1)</f>
        <v>#REF!</v>
      </c>
      <c r="K369" s="9">
        <v>0</v>
      </c>
      <c r="L369" s="10">
        <f>TRUNC(H369*K369,1)</f>
        <v>0</v>
      </c>
      <c r="M369" s="9">
        <v>0</v>
      </c>
      <c r="N369" s="10">
        <f>TRUNC(H369*M369,1)</f>
        <v>0</v>
      </c>
      <c r="O369" s="9" t="e">
        <f t="shared" si="43"/>
        <v>#REF!</v>
      </c>
      <c r="P369" s="10" t="e">
        <f t="shared" si="43"/>
        <v>#REF!</v>
      </c>
      <c r="Q369" s="6"/>
      <c r="S369" t="s">
        <v>36</v>
      </c>
      <c r="T369" t="s">
        <v>36</v>
      </c>
      <c r="U369">
        <v>5</v>
      </c>
      <c r="V369">
        <v>1</v>
      </c>
    </row>
    <row r="370" spans="1:22" ht="12" x14ac:dyDescent="0.2">
      <c r="A370" s="11" t="s">
        <v>747</v>
      </c>
      <c r="B370" s="6" t="s">
        <v>961</v>
      </c>
      <c r="C370" s="6" t="s">
        <v>1003</v>
      </c>
      <c r="D370" s="6"/>
      <c r="E370" s="6" t="s">
        <v>1004</v>
      </c>
      <c r="F370" s="6" t="s">
        <v>1005</v>
      </c>
      <c r="G370" s="6" t="s">
        <v>965</v>
      </c>
      <c r="H370" s="9">
        <v>9.2600000000000002E-2</v>
      </c>
      <c r="I370" s="9" t="e">
        <f>#REF!</f>
        <v>#REF!</v>
      </c>
      <c r="J370" s="10" t="e">
        <f>TRUNC(H370*I370,1)</f>
        <v>#REF!</v>
      </c>
      <c r="K370" s="9" t="e">
        <f>#REF!</f>
        <v>#REF!</v>
      </c>
      <c r="L370" s="10" t="e">
        <f>TRUNC(H370*K370,1)</f>
        <v>#REF!</v>
      </c>
      <c r="M370" s="9" t="e">
        <f>#REF!</f>
        <v>#REF!</v>
      </c>
      <c r="N370" s="10" t="e">
        <f>TRUNC(H370*M370,1)</f>
        <v>#REF!</v>
      </c>
      <c r="O370" s="9" t="e">
        <f t="shared" si="43"/>
        <v>#REF!</v>
      </c>
      <c r="P370" s="10" t="e">
        <f t="shared" si="43"/>
        <v>#REF!</v>
      </c>
      <c r="Q370" s="6"/>
      <c r="S370" t="s">
        <v>36</v>
      </c>
      <c r="T370" t="s">
        <v>36</v>
      </c>
      <c r="U370" t="s">
        <v>31</v>
      </c>
      <c r="V370">
        <v>1</v>
      </c>
    </row>
    <row r="371" spans="1:22" ht="12" x14ac:dyDescent="0.2">
      <c r="A371" s="11"/>
      <c r="B371" s="6"/>
      <c r="C371" s="6"/>
      <c r="D371" s="6"/>
      <c r="E371" s="6" t="s">
        <v>947</v>
      </c>
      <c r="F371" s="6"/>
      <c r="G371" s="6"/>
      <c r="H371" s="9">
        <v>0</v>
      </c>
      <c r="I371" s="6" t="s">
        <v>31</v>
      </c>
      <c r="J371" s="10" t="e">
        <f>TRUNC(SUMPRODUCT(J366:J370,V366:V370),0)</f>
        <v>#REF!</v>
      </c>
      <c r="K371" s="6" t="s">
        <v>31</v>
      </c>
      <c r="L371" s="10" t="e">
        <f>TRUNC(SUMPRODUCT(L366:L370,V366:V370),0)</f>
        <v>#REF!</v>
      </c>
      <c r="M371" s="6" t="s">
        <v>31</v>
      </c>
      <c r="N371" s="10" t="e">
        <f>TRUNC(SUMPRODUCT(N366:N370,V366:V370),0)</f>
        <v>#REF!</v>
      </c>
      <c r="O371" s="6" t="s">
        <v>31</v>
      </c>
      <c r="P371" s="10" t="e">
        <f>J371+L371+N371</f>
        <v>#REF!</v>
      </c>
      <c r="Q371" s="6"/>
      <c r="U371" t="s">
        <v>31</v>
      </c>
      <c r="V371">
        <v>1</v>
      </c>
    </row>
    <row r="372" spans="1:22" ht="12" x14ac:dyDescent="0.2">
      <c r="A372" s="11"/>
      <c r="B372" s="6"/>
      <c r="C372" s="6"/>
      <c r="D372" s="6"/>
      <c r="E372" s="6"/>
      <c r="F372" s="6"/>
      <c r="G372" s="6"/>
      <c r="H372" s="9">
        <v>0</v>
      </c>
      <c r="I372" s="6" t="s">
        <v>31</v>
      </c>
      <c r="J372" s="6" t="s">
        <v>31</v>
      </c>
      <c r="K372" s="6" t="s">
        <v>31</v>
      </c>
      <c r="L372" s="6" t="s">
        <v>31</v>
      </c>
      <c r="M372" s="6" t="s">
        <v>31</v>
      </c>
      <c r="N372" s="6" t="s">
        <v>31</v>
      </c>
      <c r="O372" s="6" t="s">
        <v>31</v>
      </c>
      <c r="P372" s="6" t="s">
        <v>31</v>
      </c>
      <c r="Q372" s="6"/>
      <c r="U372" t="s">
        <v>31</v>
      </c>
      <c r="V372">
        <v>1</v>
      </c>
    </row>
    <row r="373" spans="1:22" ht="12" x14ac:dyDescent="0.2">
      <c r="A373" s="11" t="s">
        <v>748</v>
      </c>
      <c r="B373" s="6"/>
      <c r="C373" s="6"/>
      <c r="D373" s="6"/>
      <c r="E373" s="6" t="s">
        <v>351</v>
      </c>
      <c r="F373" s="6" t="s">
        <v>749</v>
      </c>
      <c r="G373" s="6" t="s">
        <v>48</v>
      </c>
      <c r="H373" s="9">
        <v>0</v>
      </c>
      <c r="I373" s="6" t="s">
        <v>31</v>
      </c>
      <c r="J373" s="6" t="s">
        <v>31</v>
      </c>
      <c r="K373" s="6" t="s">
        <v>31</v>
      </c>
      <c r="L373" s="6" t="s">
        <v>31</v>
      </c>
      <c r="M373" s="6" t="s">
        <v>31</v>
      </c>
      <c r="N373" s="6" t="s">
        <v>31</v>
      </c>
      <c r="O373" s="6" t="s">
        <v>31</v>
      </c>
      <c r="P373" s="6" t="s">
        <v>31</v>
      </c>
      <c r="Q373" s="6"/>
      <c r="U373" t="s">
        <v>31</v>
      </c>
      <c r="V373">
        <v>1</v>
      </c>
    </row>
    <row r="374" spans="1:22" ht="12" x14ac:dyDescent="0.2">
      <c r="A374" s="11" t="s">
        <v>748</v>
      </c>
      <c r="B374" s="6" t="s">
        <v>936</v>
      </c>
      <c r="C374" s="6" t="s">
        <v>998</v>
      </c>
      <c r="D374" s="6"/>
      <c r="E374" s="6" t="s">
        <v>999</v>
      </c>
      <c r="F374" s="6" t="s">
        <v>939</v>
      </c>
      <c r="G374" s="6" t="s">
        <v>940</v>
      </c>
      <c r="H374" s="9">
        <v>6.1699999999999998E-2</v>
      </c>
      <c r="I374" s="9">
        <v>0</v>
      </c>
      <c r="J374" s="10">
        <f>TRUNC(H374*I374,1)</f>
        <v>0</v>
      </c>
      <c r="K374" s="9" t="e">
        <f>#REF!</f>
        <v>#REF!</v>
      </c>
      <c r="L374" s="10" t="e">
        <f>TRUNC(H374*K374,1)</f>
        <v>#REF!</v>
      </c>
      <c r="M374" s="9">
        <v>0</v>
      </c>
      <c r="N374" s="10">
        <f>TRUNC(H374*M374,1)</f>
        <v>0</v>
      </c>
      <c r="O374" s="9" t="e">
        <f t="shared" ref="O374:P378" si="44">I374+K374+M374</f>
        <v>#REF!</v>
      </c>
      <c r="P374" s="10" t="e">
        <f t="shared" si="44"/>
        <v>#REF!</v>
      </c>
      <c r="Q374" s="6"/>
      <c r="S374" t="s">
        <v>36</v>
      </c>
      <c r="T374" t="s">
        <v>36</v>
      </c>
      <c r="U374" t="s">
        <v>31</v>
      </c>
      <c r="V374">
        <v>1</v>
      </c>
    </row>
    <row r="375" spans="1:22" ht="12" x14ac:dyDescent="0.2">
      <c r="A375" s="11" t="s">
        <v>748</v>
      </c>
      <c r="B375" s="6" t="s">
        <v>936</v>
      </c>
      <c r="C375" s="6" t="s">
        <v>941</v>
      </c>
      <c r="D375" s="6"/>
      <c r="E375" s="6" t="s">
        <v>942</v>
      </c>
      <c r="F375" s="6" t="s">
        <v>939</v>
      </c>
      <c r="G375" s="6" t="s">
        <v>940</v>
      </c>
      <c r="H375" s="9">
        <v>4.1200000000000001E-2</v>
      </c>
      <c r="I375" s="9">
        <v>0</v>
      </c>
      <c r="J375" s="10">
        <f>TRUNC(H375*I375,1)</f>
        <v>0</v>
      </c>
      <c r="K375" s="9" t="e">
        <f>#REF!</f>
        <v>#REF!</v>
      </c>
      <c r="L375" s="10" t="e">
        <f>TRUNC(H375*K375,1)</f>
        <v>#REF!</v>
      </c>
      <c r="M375" s="9">
        <v>0</v>
      </c>
      <c r="N375" s="10">
        <f>TRUNC(H375*M375,1)</f>
        <v>0</v>
      </c>
      <c r="O375" s="9" t="e">
        <f t="shared" si="44"/>
        <v>#REF!</v>
      </c>
      <c r="P375" s="10" t="e">
        <f t="shared" si="44"/>
        <v>#REF!</v>
      </c>
      <c r="Q375" s="6"/>
      <c r="S375" t="s">
        <v>36</v>
      </c>
      <c r="T375" t="s">
        <v>36</v>
      </c>
      <c r="U375" t="s">
        <v>31</v>
      </c>
      <c r="V375">
        <v>1</v>
      </c>
    </row>
    <row r="376" spans="1:22" ht="12" x14ac:dyDescent="0.2">
      <c r="A376" s="11" t="s">
        <v>748</v>
      </c>
      <c r="B376" s="6" t="s">
        <v>936</v>
      </c>
      <c r="C376" s="6" t="s">
        <v>950</v>
      </c>
      <c r="D376" s="6"/>
      <c r="E376" s="6" t="s">
        <v>951</v>
      </c>
      <c r="F376" s="6" t="s">
        <v>939</v>
      </c>
      <c r="G376" s="6" t="s">
        <v>940</v>
      </c>
      <c r="H376" s="9">
        <v>2.06E-2</v>
      </c>
      <c r="I376" s="9">
        <v>0</v>
      </c>
      <c r="J376" s="10">
        <f>TRUNC(H376*I376,1)</f>
        <v>0</v>
      </c>
      <c r="K376" s="9" t="e">
        <f>#REF!</f>
        <v>#REF!</v>
      </c>
      <c r="L376" s="10" t="e">
        <f>TRUNC(H376*K376,1)</f>
        <v>#REF!</v>
      </c>
      <c r="M376" s="9">
        <v>0</v>
      </c>
      <c r="N376" s="10">
        <f>TRUNC(H376*M376,1)</f>
        <v>0</v>
      </c>
      <c r="O376" s="9" t="e">
        <f t="shared" si="44"/>
        <v>#REF!</v>
      </c>
      <c r="P376" s="10" t="e">
        <f t="shared" si="44"/>
        <v>#REF!</v>
      </c>
      <c r="Q376" s="6"/>
      <c r="S376" t="s">
        <v>36</v>
      </c>
      <c r="T376" t="s">
        <v>36</v>
      </c>
      <c r="U376" t="s">
        <v>31</v>
      </c>
      <c r="V376">
        <v>1</v>
      </c>
    </row>
    <row r="377" spans="1:22" ht="12" x14ac:dyDescent="0.2">
      <c r="A377" s="11" t="s">
        <v>748</v>
      </c>
      <c r="B377" s="6" t="s">
        <v>943</v>
      </c>
      <c r="C377" s="6" t="s">
        <v>944</v>
      </c>
      <c r="D377" s="6"/>
      <c r="E377" s="6" t="s">
        <v>945</v>
      </c>
      <c r="F377" s="6" t="s">
        <v>1002</v>
      </c>
      <c r="G377" s="6" t="s">
        <v>154</v>
      </c>
      <c r="H377" s="9">
        <v>1</v>
      </c>
      <c r="I377" s="9" t="e">
        <f>TRUNC((L374+L375+L376)*5*0.01,1)</f>
        <v>#REF!</v>
      </c>
      <c r="J377" s="10" t="e">
        <f>TRUNC(H377*I377,1)</f>
        <v>#REF!</v>
      </c>
      <c r="K377" s="9">
        <v>0</v>
      </c>
      <c r="L377" s="10">
        <f>TRUNC(H377*K377,1)</f>
        <v>0</v>
      </c>
      <c r="M377" s="9">
        <v>0</v>
      </c>
      <c r="N377" s="10">
        <f>TRUNC(H377*M377,1)</f>
        <v>0</v>
      </c>
      <c r="O377" s="9" t="e">
        <f t="shared" si="44"/>
        <v>#REF!</v>
      </c>
      <c r="P377" s="10" t="e">
        <f t="shared" si="44"/>
        <v>#REF!</v>
      </c>
      <c r="Q377" s="6"/>
      <c r="S377" t="s">
        <v>36</v>
      </c>
      <c r="T377" t="s">
        <v>36</v>
      </c>
      <c r="U377">
        <v>5</v>
      </c>
      <c r="V377">
        <v>1</v>
      </c>
    </row>
    <row r="378" spans="1:22" ht="12" x14ac:dyDescent="0.2">
      <c r="A378" s="11" t="s">
        <v>748</v>
      </c>
      <c r="B378" s="6" t="s">
        <v>961</v>
      </c>
      <c r="C378" s="6" t="s">
        <v>1003</v>
      </c>
      <c r="D378" s="6"/>
      <c r="E378" s="6" t="s">
        <v>1004</v>
      </c>
      <c r="F378" s="6" t="s">
        <v>1005</v>
      </c>
      <c r="G378" s="6" t="s">
        <v>965</v>
      </c>
      <c r="H378" s="9">
        <v>0.1646</v>
      </c>
      <c r="I378" s="9" t="e">
        <f>#REF!</f>
        <v>#REF!</v>
      </c>
      <c r="J378" s="10" t="e">
        <f>TRUNC(H378*I378,1)</f>
        <v>#REF!</v>
      </c>
      <c r="K378" s="9" t="e">
        <f>#REF!</f>
        <v>#REF!</v>
      </c>
      <c r="L378" s="10" t="e">
        <f>TRUNC(H378*K378,1)</f>
        <v>#REF!</v>
      </c>
      <c r="M378" s="9" t="e">
        <f>#REF!</f>
        <v>#REF!</v>
      </c>
      <c r="N378" s="10" t="e">
        <f>TRUNC(H378*M378,1)</f>
        <v>#REF!</v>
      </c>
      <c r="O378" s="9" t="e">
        <f t="shared" si="44"/>
        <v>#REF!</v>
      </c>
      <c r="P378" s="10" t="e">
        <f t="shared" si="44"/>
        <v>#REF!</v>
      </c>
      <c r="Q378" s="6"/>
      <c r="S378" t="s">
        <v>36</v>
      </c>
      <c r="T378" t="s">
        <v>36</v>
      </c>
      <c r="U378" t="s">
        <v>31</v>
      </c>
      <c r="V378">
        <v>1</v>
      </c>
    </row>
    <row r="379" spans="1:22" ht="12" x14ac:dyDescent="0.2">
      <c r="A379" s="11"/>
      <c r="B379" s="6"/>
      <c r="C379" s="6"/>
      <c r="D379" s="6"/>
      <c r="E379" s="6" t="s">
        <v>947</v>
      </c>
      <c r="F379" s="6"/>
      <c r="G379" s="6"/>
      <c r="H379" s="9">
        <v>0</v>
      </c>
      <c r="I379" s="6" t="s">
        <v>31</v>
      </c>
      <c r="J379" s="10" t="e">
        <f>TRUNC(SUMPRODUCT(J374:J378,V374:V378),0)</f>
        <v>#REF!</v>
      </c>
      <c r="K379" s="6" t="s">
        <v>31</v>
      </c>
      <c r="L379" s="10" t="e">
        <f>TRUNC(SUMPRODUCT(L374:L378,V374:V378),0)</f>
        <v>#REF!</v>
      </c>
      <c r="M379" s="6" t="s">
        <v>31</v>
      </c>
      <c r="N379" s="10" t="e">
        <f>TRUNC(SUMPRODUCT(N374:N378,V374:V378),0)</f>
        <v>#REF!</v>
      </c>
      <c r="O379" s="6" t="s">
        <v>31</v>
      </c>
      <c r="P379" s="10" t="e">
        <f>J379+L379+N379</f>
        <v>#REF!</v>
      </c>
      <c r="Q379" s="6"/>
      <c r="U379" t="s">
        <v>31</v>
      </c>
      <c r="V379">
        <v>1</v>
      </c>
    </row>
    <row r="380" spans="1:22" ht="12" x14ac:dyDescent="0.2">
      <c r="A380" s="11"/>
      <c r="B380" s="6"/>
      <c r="C380" s="6"/>
      <c r="D380" s="6"/>
      <c r="E380" s="6"/>
      <c r="F380" s="6"/>
      <c r="G380" s="6"/>
      <c r="H380" s="9">
        <v>0</v>
      </c>
      <c r="I380" s="6" t="s">
        <v>31</v>
      </c>
      <c r="J380" s="6" t="s">
        <v>31</v>
      </c>
      <c r="K380" s="6" t="s">
        <v>31</v>
      </c>
      <c r="L380" s="6" t="s">
        <v>31</v>
      </c>
      <c r="M380" s="6" t="s">
        <v>31</v>
      </c>
      <c r="N380" s="6" t="s">
        <v>31</v>
      </c>
      <c r="O380" s="6" t="s">
        <v>31</v>
      </c>
      <c r="P380" s="6" t="s">
        <v>31</v>
      </c>
      <c r="Q380" s="6"/>
      <c r="U380" t="s">
        <v>31</v>
      </c>
      <c r="V380">
        <v>1</v>
      </c>
    </row>
    <row r="381" spans="1:22" ht="12" x14ac:dyDescent="0.2">
      <c r="A381" s="11" t="s">
        <v>750</v>
      </c>
      <c r="B381" s="6"/>
      <c r="C381" s="6"/>
      <c r="D381" s="6"/>
      <c r="E381" s="6" t="s">
        <v>351</v>
      </c>
      <c r="F381" s="6" t="s">
        <v>751</v>
      </c>
      <c r="G381" s="6" t="s">
        <v>48</v>
      </c>
      <c r="H381" s="9">
        <v>0</v>
      </c>
      <c r="I381" s="6" t="s">
        <v>31</v>
      </c>
      <c r="J381" s="6" t="s">
        <v>31</v>
      </c>
      <c r="K381" s="6" t="s">
        <v>31</v>
      </c>
      <c r="L381" s="6" t="s">
        <v>31</v>
      </c>
      <c r="M381" s="6" t="s">
        <v>31</v>
      </c>
      <c r="N381" s="6" t="s">
        <v>31</v>
      </c>
      <c r="O381" s="6" t="s">
        <v>31</v>
      </c>
      <c r="P381" s="6" t="s">
        <v>31</v>
      </c>
      <c r="Q381" s="6"/>
      <c r="U381" t="s">
        <v>31</v>
      </c>
      <c r="V381">
        <v>1</v>
      </c>
    </row>
    <row r="382" spans="1:22" ht="12" x14ac:dyDescent="0.2">
      <c r="A382" s="11" t="s">
        <v>750</v>
      </c>
      <c r="B382" s="6" t="s">
        <v>936</v>
      </c>
      <c r="C382" s="6" t="s">
        <v>998</v>
      </c>
      <c r="D382" s="6"/>
      <c r="E382" s="6" t="s">
        <v>999</v>
      </c>
      <c r="F382" s="6" t="s">
        <v>939</v>
      </c>
      <c r="G382" s="6" t="s">
        <v>940</v>
      </c>
      <c r="H382" s="9">
        <v>7.4099999999999999E-2</v>
      </c>
      <c r="I382" s="9">
        <v>0</v>
      </c>
      <c r="J382" s="10">
        <f>TRUNC(H382*I382,1)</f>
        <v>0</v>
      </c>
      <c r="K382" s="9" t="e">
        <f>#REF!</f>
        <v>#REF!</v>
      </c>
      <c r="L382" s="10" t="e">
        <f>TRUNC(H382*K382,1)</f>
        <v>#REF!</v>
      </c>
      <c r="M382" s="9">
        <v>0</v>
      </c>
      <c r="N382" s="10">
        <f>TRUNC(H382*M382,1)</f>
        <v>0</v>
      </c>
      <c r="O382" s="9" t="e">
        <f t="shared" ref="O382:P386" si="45">I382+K382+M382</f>
        <v>#REF!</v>
      </c>
      <c r="P382" s="10" t="e">
        <f t="shared" si="45"/>
        <v>#REF!</v>
      </c>
      <c r="Q382" s="6"/>
      <c r="S382" t="s">
        <v>36</v>
      </c>
      <c r="T382" t="s">
        <v>36</v>
      </c>
      <c r="U382" t="s">
        <v>31</v>
      </c>
      <c r="V382">
        <v>1</v>
      </c>
    </row>
    <row r="383" spans="1:22" ht="12" x14ac:dyDescent="0.2">
      <c r="A383" s="11" t="s">
        <v>750</v>
      </c>
      <c r="B383" s="6" t="s">
        <v>936</v>
      </c>
      <c r="C383" s="6" t="s">
        <v>941</v>
      </c>
      <c r="D383" s="6"/>
      <c r="E383" s="6" t="s">
        <v>942</v>
      </c>
      <c r="F383" s="6" t="s">
        <v>939</v>
      </c>
      <c r="G383" s="6" t="s">
        <v>940</v>
      </c>
      <c r="H383" s="9">
        <v>4.9399999999999999E-2</v>
      </c>
      <c r="I383" s="9">
        <v>0</v>
      </c>
      <c r="J383" s="10">
        <f>TRUNC(H383*I383,1)</f>
        <v>0</v>
      </c>
      <c r="K383" s="9" t="e">
        <f>#REF!</f>
        <v>#REF!</v>
      </c>
      <c r="L383" s="10" t="e">
        <f>TRUNC(H383*K383,1)</f>
        <v>#REF!</v>
      </c>
      <c r="M383" s="9">
        <v>0</v>
      </c>
      <c r="N383" s="10">
        <f>TRUNC(H383*M383,1)</f>
        <v>0</v>
      </c>
      <c r="O383" s="9" t="e">
        <f t="shared" si="45"/>
        <v>#REF!</v>
      </c>
      <c r="P383" s="10" t="e">
        <f t="shared" si="45"/>
        <v>#REF!</v>
      </c>
      <c r="Q383" s="6"/>
      <c r="S383" t="s">
        <v>36</v>
      </c>
      <c r="T383" t="s">
        <v>36</v>
      </c>
      <c r="U383" t="s">
        <v>31</v>
      </c>
      <c r="V383">
        <v>1</v>
      </c>
    </row>
    <row r="384" spans="1:22" ht="12" x14ac:dyDescent="0.2">
      <c r="A384" s="11" t="s">
        <v>750</v>
      </c>
      <c r="B384" s="6" t="s">
        <v>936</v>
      </c>
      <c r="C384" s="6" t="s">
        <v>950</v>
      </c>
      <c r="D384" s="6"/>
      <c r="E384" s="6" t="s">
        <v>951</v>
      </c>
      <c r="F384" s="6" t="s">
        <v>939</v>
      </c>
      <c r="G384" s="6" t="s">
        <v>940</v>
      </c>
      <c r="H384" s="9">
        <v>2.47E-2</v>
      </c>
      <c r="I384" s="9">
        <v>0</v>
      </c>
      <c r="J384" s="10">
        <f>TRUNC(H384*I384,1)</f>
        <v>0</v>
      </c>
      <c r="K384" s="9" t="e">
        <f>#REF!</f>
        <v>#REF!</v>
      </c>
      <c r="L384" s="10" t="e">
        <f>TRUNC(H384*K384,1)</f>
        <v>#REF!</v>
      </c>
      <c r="M384" s="9">
        <v>0</v>
      </c>
      <c r="N384" s="10">
        <f>TRUNC(H384*M384,1)</f>
        <v>0</v>
      </c>
      <c r="O384" s="9" t="e">
        <f t="shared" si="45"/>
        <v>#REF!</v>
      </c>
      <c r="P384" s="10" t="e">
        <f t="shared" si="45"/>
        <v>#REF!</v>
      </c>
      <c r="Q384" s="6"/>
      <c r="S384" t="s">
        <v>36</v>
      </c>
      <c r="T384" t="s">
        <v>36</v>
      </c>
      <c r="U384" t="s">
        <v>31</v>
      </c>
      <c r="V384">
        <v>1</v>
      </c>
    </row>
    <row r="385" spans="1:22" ht="12" x14ac:dyDescent="0.2">
      <c r="A385" s="11" t="s">
        <v>750</v>
      </c>
      <c r="B385" s="6" t="s">
        <v>943</v>
      </c>
      <c r="C385" s="6" t="s">
        <v>944</v>
      </c>
      <c r="D385" s="6"/>
      <c r="E385" s="6" t="s">
        <v>945</v>
      </c>
      <c r="F385" s="6" t="s">
        <v>1002</v>
      </c>
      <c r="G385" s="6" t="s">
        <v>154</v>
      </c>
      <c r="H385" s="9">
        <v>1</v>
      </c>
      <c r="I385" s="9" t="e">
        <f>TRUNC((L382+L383+L384)*5*0.01,1)</f>
        <v>#REF!</v>
      </c>
      <c r="J385" s="10" t="e">
        <f>TRUNC(H385*I385,1)</f>
        <v>#REF!</v>
      </c>
      <c r="K385" s="9">
        <v>0</v>
      </c>
      <c r="L385" s="10">
        <f>TRUNC(H385*K385,1)</f>
        <v>0</v>
      </c>
      <c r="M385" s="9">
        <v>0</v>
      </c>
      <c r="N385" s="10">
        <f>TRUNC(H385*M385,1)</f>
        <v>0</v>
      </c>
      <c r="O385" s="9" t="e">
        <f t="shared" si="45"/>
        <v>#REF!</v>
      </c>
      <c r="P385" s="10" t="e">
        <f t="shared" si="45"/>
        <v>#REF!</v>
      </c>
      <c r="Q385" s="6"/>
      <c r="S385" t="s">
        <v>36</v>
      </c>
      <c r="T385" t="s">
        <v>36</v>
      </c>
      <c r="U385">
        <v>5</v>
      </c>
      <c r="V385">
        <v>1</v>
      </c>
    </row>
    <row r="386" spans="1:22" ht="12" x14ac:dyDescent="0.2">
      <c r="A386" s="11" t="s">
        <v>750</v>
      </c>
      <c r="B386" s="6" t="s">
        <v>961</v>
      </c>
      <c r="C386" s="6" t="s">
        <v>1003</v>
      </c>
      <c r="D386" s="6"/>
      <c r="E386" s="6" t="s">
        <v>1004</v>
      </c>
      <c r="F386" s="6" t="s">
        <v>1005</v>
      </c>
      <c r="G386" s="6" t="s">
        <v>965</v>
      </c>
      <c r="H386" s="9">
        <v>0.19750000000000001</v>
      </c>
      <c r="I386" s="9" t="e">
        <f>#REF!</f>
        <v>#REF!</v>
      </c>
      <c r="J386" s="10" t="e">
        <f>TRUNC(H386*I386,1)</f>
        <v>#REF!</v>
      </c>
      <c r="K386" s="9" t="e">
        <f>#REF!</f>
        <v>#REF!</v>
      </c>
      <c r="L386" s="10" t="e">
        <f>TRUNC(H386*K386,1)</f>
        <v>#REF!</v>
      </c>
      <c r="M386" s="9" t="e">
        <f>#REF!</f>
        <v>#REF!</v>
      </c>
      <c r="N386" s="10" t="e">
        <f>TRUNC(H386*M386,1)</f>
        <v>#REF!</v>
      </c>
      <c r="O386" s="9" t="e">
        <f t="shared" si="45"/>
        <v>#REF!</v>
      </c>
      <c r="P386" s="10" t="e">
        <f t="shared" si="45"/>
        <v>#REF!</v>
      </c>
      <c r="Q386" s="6"/>
      <c r="S386" t="s">
        <v>36</v>
      </c>
      <c r="T386" t="s">
        <v>36</v>
      </c>
      <c r="U386" t="s">
        <v>31</v>
      </c>
      <c r="V386">
        <v>1</v>
      </c>
    </row>
    <row r="387" spans="1:22" ht="12" x14ac:dyDescent="0.2">
      <c r="A387" s="11"/>
      <c r="B387" s="6"/>
      <c r="C387" s="6"/>
      <c r="D387" s="6"/>
      <c r="E387" s="6" t="s">
        <v>947</v>
      </c>
      <c r="F387" s="6"/>
      <c r="G387" s="6"/>
      <c r="H387" s="9">
        <v>0</v>
      </c>
      <c r="I387" s="6" t="s">
        <v>31</v>
      </c>
      <c r="J387" s="10" t="e">
        <f>TRUNC(SUMPRODUCT(J382:J386,V382:V386),0)</f>
        <v>#REF!</v>
      </c>
      <c r="K387" s="6" t="s">
        <v>31</v>
      </c>
      <c r="L387" s="10" t="e">
        <f>TRUNC(SUMPRODUCT(L382:L386,V382:V386),0)</f>
        <v>#REF!</v>
      </c>
      <c r="M387" s="6" t="s">
        <v>31</v>
      </c>
      <c r="N387" s="10" t="e">
        <f>TRUNC(SUMPRODUCT(N382:N386,V382:V386),0)</f>
        <v>#REF!</v>
      </c>
      <c r="O387" s="6" t="s">
        <v>31</v>
      </c>
      <c r="P387" s="10" t="e">
        <f>J387+L387+N387</f>
        <v>#REF!</v>
      </c>
      <c r="Q387" s="6"/>
      <c r="U387" t="s">
        <v>31</v>
      </c>
      <c r="V387">
        <v>1</v>
      </c>
    </row>
    <row r="388" spans="1:22" ht="12" x14ac:dyDescent="0.2">
      <c r="A388" s="11"/>
      <c r="B388" s="6"/>
      <c r="C388" s="6"/>
      <c r="D388" s="6"/>
      <c r="E388" s="6"/>
      <c r="F388" s="6"/>
      <c r="G388" s="6"/>
      <c r="H388" s="9">
        <v>0</v>
      </c>
      <c r="I388" s="6" t="s">
        <v>31</v>
      </c>
      <c r="J388" s="6" t="s">
        <v>31</v>
      </c>
      <c r="K388" s="6" t="s">
        <v>31</v>
      </c>
      <c r="L388" s="6" t="s">
        <v>31</v>
      </c>
      <c r="M388" s="6" t="s">
        <v>31</v>
      </c>
      <c r="N388" s="6" t="s">
        <v>31</v>
      </c>
      <c r="O388" s="6" t="s">
        <v>31</v>
      </c>
      <c r="P388" s="6" t="s">
        <v>31</v>
      </c>
      <c r="Q388" s="6"/>
      <c r="U388" t="s">
        <v>31</v>
      </c>
      <c r="V388">
        <v>1</v>
      </c>
    </row>
    <row r="389" spans="1:22" ht="12" x14ac:dyDescent="0.2">
      <c r="A389" s="11" t="s">
        <v>752</v>
      </c>
      <c r="B389" s="6"/>
      <c r="C389" s="6"/>
      <c r="D389" s="6"/>
      <c r="E389" s="6" t="s">
        <v>351</v>
      </c>
      <c r="F389" s="6" t="s">
        <v>753</v>
      </c>
      <c r="G389" s="6" t="s">
        <v>48</v>
      </c>
      <c r="H389" s="9">
        <v>0</v>
      </c>
      <c r="I389" s="6" t="s">
        <v>31</v>
      </c>
      <c r="J389" s="6" t="s">
        <v>31</v>
      </c>
      <c r="K389" s="6" t="s">
        <v>31</v>
      </c>
      <c r="L389" s="6" t="s">
        <v>31</v>
      </c>
      <c r="M389" s="6" t="s">
        <v>31</v>
      </c>
      <c r="N389" s="6" t="s">
        <v>31</v>
      </c>
      <c r="O389" s="6" t="s">
        <v>31</v>
      </c>
      <c r="P389" s="6" t="s">
        <v>31</v>
      </c>
      <c r="Q389" s="6"/>
      <c r="U389" t="s">
        <v>31</v>
      </c>
      <c r="V389">
        <v>1</v>
      </c>
    </row>
    <row r="390" spans="1:22" ht="12" x14ac:dyDescent="0.2">
      <c r="A390" s="11" t="s">
        <v>752</v>
      </c>
      <c r="B390" s="6" t="s">
        <v>936</v>
      </c>
      <c r="C390" s="6" t="s">
        <v>998</v>
      </c>
      <c r="D390" s="6"/>
      <c r="E390" s="6" t="s">
        <v>999</v>
      </c>
      <c r="F390" s="6" t="s">
        <v>939</v>
      </c>
      <c r="G390" s="6" t="s">
        <v>940</v>
      </c>
      <c r="H390" s="9">
        <v>9.2600000000000002E-2</v>
      </c>
      <c r="I390" s="9">
        <v>0</v>
      </c>
      <c r="J390" s="10">
        <f>TRUNC(H390*I390,1)</f>
        <v>0</v>
      </c>
      <c r="K390" s="9" t="e">
        <f>#REF!</f>
        <v>#REF!</v>
      </c>
      <c r="L390" s="10" t="e">
        <f>TRUNC(H390*K390,1)</f>
        <v>#REF!</v>
      </c>
      <c r="M390" s="9">
        <v>0</v>
      </c>
      <c r="N390" s="10">
        <f>TRUNC(H390*M390,1)</f>
        <v>0</v>
      </c>
      <c r="O390" s="9" t="e">
        <f t="shared" ref="O390:P394" si="46">I390+K390+M390</f>
        <v>#REF!</v>
      </c>
      <c r="P390" s="10" t="e">
        <f t="shared" si="46"/>
        <v>#REF!</v>
      </c>
      <c r="Q390" s="6"/>
      <c r="S390" t="s">
        <v>36</v>
      </c>
      <c r="T390" t="s">
        <v>36</v>
      </c>
      <c r="U390" t="s">
        <v>31</v>
      </c>
      <c r="V390">
        <v>1</v>
      </c>
    </row>
    <row r="391" spans="1:22" ht="12" x14ac:dyDescent="0.2">
      <c r="A391" s="11" t="s">
        <v>752</v>
      </c>
      <c r="B391" s="6" t="s">
        <v>936</v>
      </c>
      <c r="C391" s="6" t="s">
        <v>941</v>
      </c>
      <c r="D391" s="6"/>
      <c r="E391" s="6" t="s">
        <v>942</v>
      </c>
      <c r="F391" s="6" t="s">
        <v>939</v>
      </c>
      <c r="G391" s="6" t="s">
        <v>940</v>
      </c>
      <c r="H391" s="9">
        <v>6.1699999999999998E-2</v>
      </c>
      <c r="I391" s="9">
        <v>0</v>
      </c>
      <c r="J391" s="10">
        <f>TRUNC(H391*I391,1)</f>
        <v>0</v>
      </c>
      <c r="K391" s="9" t="e">
        <f>#REF!</f>
        <v>#REF!</v>
      </c>
      <c r="L391" s="10" t="e">
        <f>TRUNC(H391*K391,1)</f>
        <v>#REF!</v>
      </c>
      <c r="M391" s="9">
        <v>0</v>
      </c>
      <c r="N391" s="10">
        <f>TRUNC(H391*M391,1)</f>
        <v>0</v>
      </c>
      <c r="O391" s="9" t="e">
        <f t="shared" si="46"/>
        <v>#REF!</v>
      </c>
      <c r="P391" s="10" t="e">
        <f t="shared" si="46"/>
        <v>#REF!</v>
      </c>
      <c r="Q391" s="6"/>
      <c r="S391" t="s">
        <v>36</v>
      </c>
      <c r="T391" t="s">
        <v>36</v>
      </c>
      <c r="U391" t="s">
        <v>31</v>
      </c>
      <c r="V391">
        <v>1</v>
      </c>
    </row>
    <row r="392" spans="1:22" ht="12" x14ac:dyDescent="0.2">
      <c r="A392" s="11" t="s">
        <v>752</v>
      </c>
      <c r="B392" s="6" t="s">
        <v>936</v>
      </c>
      <c r="C392" s="6" t="s">
        <v>950</v>
      </c>
      <c r="D392" s="6"/>
      <c r="E392" s="6" t="s">
        <v>951</v>
      </c>
      <c r="F392" s="6" t="s">
        <v>939</v>
      </c>
      <c r="G392" s="6" t="s">
        <v>940</v>
      </c>
      <c r="H392" s="9">
        <v>3.09E-2</v>
      </c>
      <c r="I392" s="9">
        <v>0</v>
      </c>
      <c r="J392" s="10">
        <f>TRUNC(H392*I392,1)</f>
        <v>0</v>
      </c>
      <c r="K392" s="9" t="e">
        <f>#REF!</f>
        <v>#REF!</v>
      </c>
      <c r="L392" s="10" t="e">
        <f>TRUNC(H392*K392,1)</f>
        <v>#REF!</v>
      </c>
      <c r="M392" s="9">
        <v>0</v>
      </c>
      <c r="N392" s="10">
        <f>TRUNC(H392*M392,1)</f>
        <v>0</v>
      </c>
      <c r="O392" s="9" t="e">
        <f t="shared" si="46"/>
        <v>#REF!</v>
      </c>
      <c r="P392" s="10" t="e">
        <f t="shared" si="46"/>
        <v>#REF!</v>
      </c>
      <c r="Q392" s="6"/>
      <c r="S392" t="s">
        <v>36</v>
      </c>
      <c r="T392" t="s">
        <v>36</v>
      </c>
      <c r="U392" t="s">
        <v>31</v>
      </c>
      <c r="V392">
        <v>1</v>
      </c>
    </row>
    <row r="393" spans="1:22" ht="12" x14ac:dyDescent="0.2">
      <c r="A393" s="11" t="s">
        <v>752</v>
      </c>
      <c r="B393" s="6" t="s">
        <v>943</v>
      </c>
      <c r="C393" s="6" t="s">
        <v>944</v>
      </c>
      <c r="D393" s="6"/>
      <c r="E393" s="6" t="s">
        <v>945</v>
      </c>
      <c r="F393" s="6" t="s">
        <v>1002</v>
      </c>
      <c r="G393" s="6" t="s">
        <v>154</v>
      </c>
      <c r="H393" s="9">
        <v>1</v>
      </c>
      <c r="I393" s="9" t="e">
        <f>TRUNC((L390+L391+L392)*5*0.01,1)</f>
        <v>#REF!</v>
      </c>
      <c r="J393" s="10" t="e">
        <f>TRUNC(H393*I393,1)</f>
        <v>#REF!</v>
      </c>
      <c r="K393" s="9">
        <v>0</v>
      </c>
      <c r="L393" s="10">
        <f>TRUNC(H393*K393,1)</f>
        <v>0</v>
      </c>
      <c r="M393" s="9">
        <v>0</v>
      </c>
      <c r="N393" s="10">
        <f>TRUNC(H393*M393,1)</f>
        <v>0</v>
      </c>
      <c r="O393" s="9" t="e">
        <f t="shared" si="46"/>
        <v>#REF!</v>
      </c>
      <c r="P393" s="10" t="e">
        <f t="shared" si="46"/>
        <v>#REF!</v>
      </c>
      <c r="Q393" s="6"/>
      <c r="S393" t="s">
        <v>36</v>
      </c>
      <c r="T393" t="s">
        <v>36</v>
      </c>
      <c r="U393">
        <v>5</v>
      </c>
      <c r="V393">
        <v>1</v>
      </c>
    </row>
    <row r="394" spans="1:22" ht="12" x14ac:dyDescent="0.2">
      <c r="A394" s="11" t="s">
        <v>752</v>
      </c>
      <c r="B394" s="6" t="s">
        <v>961</v>
      </c>
      <c r="C394" s="6" t="s">
        <v>1003</v>
      </c>
      <c r="D394" s="6"/>
      <c r="E394" s="6" t="s">
        <v>1004</v>
      </c>
      <c r="F394" s="6" t="s">
        <v>1005</v>
      </c>
      <c r="G394" s="6" t="s">
        <v>965</v>
      </c>
      <c r="H394" s="9">
        <v>0.24690000000000001</v>
      </c>
      <c r="I394" s="9" t="e">
        <f>#REF!</f>
        <v>#REF!</v>
      </c>
      <c r="J394" s="10" t="e">
        <f>TRUNC(H394*I394,1)</f>
        <v>#REF!</v>
      </c>
      <c r="K394" s="9" t="e">
        <f>#REF!</f>
        <v>#REF!</v>
      </c>
      <c r="L394" s="10" t="e">
        <f>TRUNC(H394*K394,1)</f>
        <v>#REF!</v>
      </c>
      <c r="M394" s="9" t="e">
        <f>#REF!</f>
        <v>#REF!</v>
      </c>
      <c r="N394" s="10" t="e">
        <f>TRUNC(H394*M394,1)</f>
        <v>#REF!</v>
      </c>
      <c r="O394" s="9" t="e">
        <f t="shared" si="46"/>
        <v>#REF!</v>
      </c>
      <c r="P394" s="10" t="e">
        <f t="shared" si="46"/>
        <v>#REF!</v>
      </c>
      <c r="Q394" s="6"/>
      <c r="S394" t="s">
        <v>36</v>
      </c>
      <c r="T394" t="s">
        <v>36</v>
      </c>
      <c r="U394" t="s">
        <v>31</v>
      </c>
      <c r="V394">
        <v>1</v>
      </c>
    </row>
    <row r="395" spans="1:22" ht="12" x14ac:dyDescent="0.2">
      <c r="A395" s="11"/>
      <c r="B395" s="6"/>
      <c r="C395" s="6"/>
      <c r="D395" s="6"/>
      <c r="E395" s="6" t="s">
        <v>947</v>
      </c>
      <c r="F395" s="6"/>
      <c r="G395" s="6"/>
      <c r="H395" s="9">
        <v>0</v>
      </c>
      <c r="I395" s="6" t="s">
        <v>31</v>
      </c>
      <c r="J395" s="10" t="e">
        <f>TRUNC(SUMPRODUCT(J390:J394,V390:V394),0)</f>
        <v>#REF!</v>
      </c>
      <c r="K395" s="6" t="s">
        <v>31</v>
      </c>
      <c r="L395" s="10" t="e">
        <f>TRUNC(SUMPRODUCT(L390:L394,V390:V394),0)</f>
        <v>#REF!</v>
      </c>
      <c r="M395" s="6" t="s">
        <v>31</v>
      </c>
      <c r="N395" s="10" t="e">
        <f>TRUNC(SUMPRODUCT(N390:N394,V390:V394),0)</f>
        <v>#REF!</v>
      </c>
      <c r="O395" s="6" t="s">
        <v>31</v>
      </c>
      <c r="P395" s="10" t="e">
        <f>J395+L395+N395</f>
        <v>#REF!</v>
      </c>
      <c r="Q395" s="6"/>
      <c r="U395" t="s">
        <v>31</v>
      </c>
      <c r="V395">
        <v>1</v>
      </c>
    </row>
    <row r="396" spans="1:22" ht="12" x14ac:dyDescent="0.2">
      <c r="A396" s="11"/>
      <c r="B396" s="6"/>
      <c r="C396" s="6"/>
      <c r="D396" s="6"/>
      <c r="E396" s="6"/>
      <c r="F396" s="6"/>
      <c r="G396" s="6"/>
      <c r="H396" s="9">
        <v>0</v>
      </c>
      <c r="I396" s="6" t="s">
        <v>31</v>
      </c>
      <c r="J396" s="6" t="s">
        <v>31</v>
      </c>
      <c r="K396" s="6" t="s">
        <v>31</v>
      </c>
      <c r="L396" s="6" t="s">
        <v>31</v>
      </c>
      <c r="M396" s="6" t="s">
        <v>31</v>
      </c>
      <c r="N396" s="6" t="s">
        <v>31</v>
      </c>
      <c r="O396" s="6" t="s">
        <v>31</v>
      </c>
      <c r="P396" s="6" t="s">
        <v>31</v>
      </c>
      <c r="Q396" s="6"/>
      <c r="U396" t="s">
        <v>31</v>
      </c>
      <c r="V396">
        <v>1</v>
      </c>
    </row>
    <row r="397" spans="1:22" ht="12" x14ac:dyDescent="0.2">
      <c r="A397" s="11" t="s">
        <v>754</v>
      </c>
      <c r="B397" s="6"/>
      <c r="C397" s="6"/>
      <c r="D397" s="6"/>
      <c r="E397" s="6" t="s">
        <v>351</v>
      </c>
      <c r="F397" s="6" t="s">
        <v>400</v>
      </c>
      <c r="G397" s="6" t="s">
        <v>48</v>
      </c>
      <c r="H397" s="9">
        <v>0</v>
      </c>
      <c r="I397" s="6" t="s">
        <v>31</v>
      </c>
      <c r="J397" s="6" t="s">
        <v>31</v>
      </c>
      <c r="K397" s="6" t="s">
        <v>31</v>
      </c>
      <c r="L397" s="6" t="s">
        <v>31</v>
      </c>
      <c r="M397" s="6" t="s">
        <v>31</v>
      </c>
      <c r="N397" s="6" t="s">
        <v>31</v>
      </c>
      <c r="O397" s="6" t="s">
        <v>31</v>
      </c>
      <c r="P397" s="6" t="s">
        <v>31</v>
      </c>
      <c r="Q397" s="6"/>
      <c r="U397" t="s">
        <v>31</v>
      </c>
      <c r="V397">
        <v>1</v>
      </c>
    </row>
    <row r="398" spans="1:22" ht="12" x14ac:dyDescent="0.2">
      <c r="A398" s="11" t="s">
        <v>754</v>
      </c>
      <c r="B398" s="6" t="s">
        <v>936</v>
      </c>
      <c r="C398" s="6" t="s">
        <v>998</v>
      </c>
      <c r="D398" s="6"/>
      <c r="E398" s="6" t="s">
        <v>999</v>
      </c>
      <c r="F398" s="6" t="s">
        <v>939</v>
      </c>
      <c r="G398" s="6" t="s">
        <v>940</v>
      </c>
      <c r="H398" s="9">
        <v>1.23E-2</v>
      </c>
      <c r="I398" s="9">
        <v>0</v>
      </c>
      <c r="J398" s="10">
        <f>TRUNC(H398*I398,1)</f>
        <v>0</v>
      </c>
      <c r="K398" s="9" t="e">
        <f>#REF!</f>
        <v>#REF!</v>
      </c>
      <c r="L398" s="10" t="e">
        <f>TRUNC(H398*K398,1)</f>
        <v>#REF!</v>
      </c>
      <c r="M398" s="9">
        <v>0</v>
      </c>
      <c r="N398" s="10">
        <f>TRUNC(H398*M398,1)</f>
        <v>0</v>
      </c>
      <c r="O398" s="9" t="e">
        <f t="shared" ref="O398:P402" si="47">I398+K398+M398</f>
        <v>#REF!</v>
      </c>
      <c r="P398" s="10" t="e">
        <f t="shared" si="47"/>
        <v>#REF!</v>
      </c>
      <c r="Q398" s="6"/>
      <c r="S398" t="s">
        <v>36</v>
      </c>
      <c r="T398" t="s">
        <v>36</v>
      </c>
      <c r="U398" t="s">
        <v>31</v>
      </c>
      <c r="V398">
        <v>1</v>
      </c>
    </row>
    <row r="399" spans="1:22" ht="12" x14ac:dyDescent="0.2">
      <c r="A399" s="11" t="s">
        <v>754</v>
      </c>
      <c r="B399" s="6" t="s">
        <v>936</v>
      </c>
      <c r="C399" s="6" t="s">
        <v>941</v>
      </c>
      <c r="D399" s="6"/>
      <c r="E399" s="6" t="s">
        <v>942</v>
      </c>
      <c r="F399" s="6" t="s">
        <v>939</v>
      </c>
      <c r="G399" s="6" t="s">
        <v>940</v>
      </c>
      <c r="H399" s="9">
        <v>8.2000000000000007E-3</v>
      </c>
      <c r="I399" s="9">
        <v>0</v>
      </c>
      <c r="J399" s="10">
        <f>TRUNC(H399*I399,1)</f>
        <v>0</v>
      </c>
      <c r="K399" s="9" t="e">
        <f>#REF!</f>
        <v>#REF!</v>
      </c>
      <c r="L399" s="10" t="e">
        <f>TRUNC(H399*K399,1)</f>
        <v>#REF!</v>
      </c>
      <c r="M399" s="9">
        <v>0</v>
      </c>
      <c r="N399" s="10">
        <f>TRUNC(H399*M399,1)</f>
        <v>0</v>
      </c>
      <c r="O399" s="9" t="e">
        <f t="shared" si="47"/>
        <v>#REF!</v>
      </c>
      <c r="P399" s="10" t="e">
        <f t="shared" si="47"/>
        <v>#REF!</v>
      </c>
      <c r="Q399" s="6"/>
      <c r="S399" t="s">
        <v>36</v>
      </c>
      <c r="T399" t="s">
        <v>36</v>
      </c>
      <c r="U399" t="s">
        <v>31</v>
      </c>
      <c r="V399">
        <v>1</v>
      </c>
    </row>
    <row r="400" spans="1:22" ht="12" x14ac:dyDescent="0.2">
      <c r="A400" s="11" t="s">
        <v>754</v>
      </c>
      <c r="B400" s="6" t="s">
        <v>936</v>
      </c>
      <c r="C400" s="6" t="s">
        <v>950</v>
      </c>
      <c r="D400" s="6"/>
      <c r="E400" s="6" t="s">
        <v>951</v>
      </c>
      <c r="F400" s="6" t="s">
        <v>939</v>
      </c>
      <c r="G400" s="6" t="s">
        <v>940</v>
      </c>
      <c r="H400" s="9">
        <v>4.1000000000000003E-3</v>
      </c>
      <c r="I400" s="9">
        <v>0</v>
      </c>
      <c r="J400" s="10">
        <f>TRUNC(H400*I400,1)</f>
        <v>0</v>
      </c>
      <c r="K400" s="9" t="e">
        <f>#REF!</f>
        <v>#REF!</v>
      </c>
      <c r="L400" s="10" t="e">
        <f>TRUNC(H400*K400,1)</f>
        <v>#REF!</v>
      </c>
      <c r="M400" s="9">
        <v>0</v>
      </c>
      <c r="N400" s="10">
        <f>TRUNC(H400*M400,1)</f>
        <v>0</v>
      </c>
      <c r="O400" s="9" t="e">
        <f t="shared" si="47"/>
        <v>#REF!</v>
      </c>
      <c r="P400" s="10" t="e">
        <f t="shared" si="47"/>
        <v>#REF!</v>
      </c>
      <c r="Q400" s="6"/>
      <c r="S400" t="s">
        <v>36</v>
      </c>
      <c r="T400" t="s">
        <v>36</v>
      </c>
      <c r="U400" t="s">
        <v>31</v>
      </c>
      <c r="V400">
        <v>1</v>
      </c>
    </row>
    <row r="401" spans="1:22" ht="12" x14ac:dyDescent="0.2">
      <c r="A401" s="11" t="s">
        <v>754</v>
      </c>
      <c r="B401" s="6" t="s">
        <v>943</v>
      </c>
      <c r="C401" s="6" t="s">
        <v>944</v>
      </c>
      <c r="D401" s="6"/>
      <c r="E401" s="6" t="s">
        <v>945</v>
      </c>
      <c r="F401" s="6" t="s">
        <v>1002</v>
      </c>
      <c r="G401" s="6" t="s">
        <v>154</v>
      </c>
      <c r="H401" s="9">
        <v>1</v>
      </c>
      <c r="I401" s="9" t="e">
        <f>TRUNC((L398+L399+L400)*5*0.01,1)</f>
        <v>#REF!</v>
      </c>
      <c r="J401" s="10" t="e">
        <f>TRUNC(H401*I401,1)</f>
        <v>#REF!</v>
      </c>
      <c r="K401" s="9">
        <v>0</v>
      </c>
      <c r="L401" s="10">
        <f>TRUNC(H401*K401,1)</f>
        <v>0</v>
      </c>
      <c r="M401" s="9">
        <v>0</v>
      </c>
      <c r="N401" s="10">
        <f>TRUNC(H401*M401,1)</f>
        <v>0</v>
      </c>
      <c r="O401" s="9" t="e">
        <f t="shared" si="47"/>
        <v>#REF!</v>
      </c>
      <c r="P401" s="10" t="e">
        <f t="shared" si="47"/>
        <v>#REF!</v>
      </c>
      <c r="Q401" s="6"/>
      <c r="S401" t="s">
        <v>36</v>
      </c>
      <c r="T401" t="s">
        <v>36</v>
      </c>
      <c r="U401">
        <v>5</v>
      </c>
      <c r="V401">
        <v>1</v>
      </c>
    </row>
    <row r="402" spans="1:22" ht="12" x14ac:dyDescent="0.2">
      <c r="A402" s="11" t="s">
        <v>754</v>
      </c>
      <c r="B402" s="6" t="s">
        <v>961</v>
      </c>
      <c r="C402" s="6" t="s">
        <v>1003</v>
      </c>
      <c r="D402" s="6"/>
      <c r="E402" s="6" t="s">
        <v>1004</v>
      </c>
      <c r="F402" s="6" t="s">
        <v>1005</v>
      </c>
      <c r="G402" s="6" t="s">
        <v>965</v>
      </c>
      <c r="H402" s="9">
        <v>3.2800000000000003E-2</v>
      </c>
      <c r="I402" s="9" t="e">
        <f>#REF!</f>
        <v>#REF!</v>
      </c>
      <c r="J402" s="10" t="e">
        <f>TRUNC(H402*I402,1)</f>
        <v>#REF!</v>
      </c>
      <c r="K402" s="9" t="e">
        <f>#REF!</f>
        <v>#REF!</v>
      </c>
      <c r="L402" s="10" t="e">
        <f>TRUNC(H402*K402,1)</f>
        <v>#REF!</v>
      </c>
      <c r="M402" s="9" t="e">
        <f>#REF!</f>
        <v>#REF!</v>
      </c>
      <c r="N402" s="10" t="e">
        <f>TRUNC(H402*M402,1)</f>
        <v>#REF!</v>
      </c>
      <c r="O402" s="9" t="e">
        <f t="shared" si="47"/>
        <v>#REF!</v>
      </c>
      <c r="P402" s="10" t="e">
        <f t="shared" si="47"/>
        <v>#REF!</v>
      </c>
      <c r="Q402" s="6"/>
      <c r="S402" t="s">
        <v>36</v>
      </c>
      <c r="T402" t="s">
        <v>36</v>
      </c>
      <c r="U402" t="s">
        <v>31</v>
      </c>
      <c r="V402">
        <v>1</v>
      </c>
    </row>
    <row r="403" spans="1:22" ht="12" x14ac:dyDescent="0.2">
      <c r="A403" s="11"/>
      <c r="B403" s="6"/>
      <c r="C403" s="6"/>
      <c r="D403" s="6"/>
      <c r="E403" s="6" t="s">
        <v>947</v>
      </c>
      <c r="F403" s="6"/>
      <c r="G403" s="6"/>
      <c r="H403" s="9">
        <v>0</v>
      </c>
      <c r="I403" s="6" t="s">
        <v>31</v>
      </c>
      <c r="J403" s="10" t="e">
        <f>TRUNC(SUMPRODUCT(J398:J402,V398:V402),0)</f>
        <v>#REF!</v>
      </c>
      <c r="K403" s="6" t="s">
        <v>31</v>
      </c>
      <c r="L403" s="10" t="e">
        <f>TRUNC(SUMPRODUCT(L398:L402,V398:V402),0)</f>
        <v>#REF!</v>
      </c>
      <c r="M403" s="6" t="s">
        <v>31</v>
      </c>
      <c r="N403" s="10" t="e">
        <f>TRUNC(SUMPRODUCT(N398:N402,V398:V402),0)</f>
        <v>#REF!</v>
      </c>
      <c r="O403" s="6" t="s">
        <v>31</v>
      </c>
      <c r="P403" s="10" t="e">
        <f>J403+L403+N403</f>
        <v>#REF!</v>
      </c>
      <c r="Q403" s="6"/>
      <c r="U403" t="s">
        <v>31</v>
      </c>
      <c r="V403">
        <v>1</v>
      </c>
    </row>
    <row r="404" spans="1:22" ht="12" x14ac:dyDescent="0.2">
      <c r="A404" s="11"/>
      <c r="B404" s="6"/>
      <c r="C404" s="6"/>
      <c r="D404" s="6"/>
      <c r="E404" s="6"/>
      <c r="F404" s="6"/>
      <c r="G404" s="6"/>
      <c r="H404" s="9">
        <v>0</v>
      </c>
      <c r="I404" s="6" t="s">
        <v>31</v>
      </c>
      <c r="J404" s="6" t="s">
        <v>31</v>
      </c>
      <c r="K404" s="6" t="s">
        <v>31</v>
      </c>
      <c r="L404" s="6" t="s">
        <v>31</v>
      </c>
      <c r="M404" s="6" t="s">
        <v>31</v>
      </c>
      <c r="N404" s="6" t="s">
        <v>31</v>
      </c>
      <c r="O404" s="6" t="s">
        <v>31</v>
      </c>
      <c r="P404" s="6" t="s">
        <v>31</v>
      </c>
      <c r="Q404" s="6"/>
      <c r="U404" t="s">
        <v>31</v>
      </c>
      <c r="V404">
        <v>1</v>
      </c>
    </row>
    <row r="405" spans="1:22" ht="12" x14ac:dyDescent="0.2">
      <c r="A405" s="11" t="s">
        <v>755</v>
      </c>
      <c r="B405" s="6"/>
      <c r="C405" s="6"/>
      <c r="D405" s="6"/>
      <c r="E405" s="6" t="s">
        <v>351</v>
      </c>
      <c r="F405" s="6" t="s">
        <v>402</v>
      </c>
      <c r="G405" s="6" t="s">
        <v>48</v>
      </c>
      <c r="H405" s="9">
        <v>0</v>
      </c>
      <c r="I405" s="6" t="s">
        <v>31</v>
      </c>
      <c r="J405" s="6" t="s">
        <v>31</v>
      </c>
      <c r="K405" s="6" t="s">
        <v>31</v>
      </c>
      <c r="L405" s="6" t="s">
        <v>31</v>
      </c>
      <c r="M405" s="6" t="s">
        <v>31</v>
      </c>
      <c r="N405" s="6" t="s">
        <v>31</v>
      </c>
      <c r="O405" s="6" t="s">
        <v>31</v>
      </c>
      <c r="P405" s="6" t="s">
        <v>31</v>
      </c>
      <c r="Q405" s="6"/>
      <c r="U405" t="s">
        <v>31</v>
      </c>
      <c r="V405">
        <v>1</v>
      </c>
    </row>
    <row r="406" spans="1:22" ht="12" x14ac:dyDescent="0.2">
      <c r="A406" s="11" t="s">
        <v>755</v>
      </c>
      <c r="B406" s="6" t="s">
        <v>936</v>
      </c>
      <c r="C406" s="6" t="s">
        <v>998</v>
      </c>
      <c r="D406" s="6"/>
      <c r="E406" s="6" t="s">
        <v>999</v>
      </c>
      <c r="F406" s="6" t="s">
        <v>939</v>
      </c>
      <c r="G406" s="6" t="s">
        <v>940</v>
      </c>
      <c r="H406" s="9">
        <v>1.4800000000000001E-2</v>
      </c>
      <c r="I406" s="9">
        <v>0</v>
      </c>
      <c r="J406" s="10">
        <f>TRUNC(H406*I406,1)</f>
        <v>0</v>
      </c>
      <c r="K406" s="9" t="e">
        <f>#REF!</f>
        <v>#REF!</v>
      </c>
      <c r="L406" s="10" t="e">
        <f>TRUNC(H406*K406,1)</f>
        <v>#REF!</v>
      </c>
      <c r="M406" s="9">
        <v>0</v>
      </c>
      <c r="N406" s="10">
        <f>TRUNC(H406*M406,1)</f>
        <v>0</v>
      </c>
      <c r="O406" s="9" t="e">
        <f t="shared" ref="O406:P410" si="48">I406+K406+M406</f>
        <v>#REF!</v>
      </c>
      <c r="P406" s="10" t="e">
        <f t="shared" si="48"/>
        <v>#REF!</v>
      </c>
      <c r="Q406" s="6"/>
      <c r="S406" t="s">
        <v>36</v>
      </c>
      <c r="T406" t="s">
        <v>36</v>
      </c>
      <c r="U406" t="s">
        <v>31</v>
      </c>
      <c r="V406">
        <v>1</v>
      </c>
    </row>
    <row r="407" spans="1:22" ht="12" x14ac:dyDescent="0.2">
      <c r="A407" s="11" t="s">
        <v>755</v>
      </c>
      <c r="B407" s="6" t="s">
        <v>936</v>
      </c>
      <c r="C407" s="6" t="s">
        <v>941</v>
      </c>
      <c r="D407" s="6"/>
      <c r="E407" s="6" t="s">
        <v>942</v>
      </c>
      <c r="F407" s="6" t="s">
        <v>939</v>
      </c>
      <c r="G407" s="6" t="s">
        <v>940</v>
      </c>
      <c r="H407" s="9">
        <v>9.9000000000000008E-3</v>
      </c>
      <c r="I407" s="9">
        <v>0</v>
      </c>
      <c r="J407" s="10">
        <f>TRUNC(H407*I407,1)</f>
        <v>0</v>
      </c>
      <c r="K407" s="9" t="e">
        <f>#REF!</f>
        <v>#REF!</v>
      </c>
      <c r="L407" s="10" t="e">
        <f>TRUNC(H407*K407,1)</f>
        <v>#REF!</v>
      </c>
      <c r="M407" s="9">
        <v>0</v>
      </c>
      <c r="N407" s="10">
        <f>TRUNC(H407*M407,1)</f>
        <v>0</v>
      </c>
      <c r="O407" s="9" t="e">
        <f t="shared" si="48"/>
        <v>#REF!</v>
      </c>
      <c r="P407" s="10" t="e">
        <f t="shared" si="48"/>
        <v>#REF!</v>
      </c>
      <c r="Q407" s="6"/>
      <c r="S407" t="s">
        <v>36</v>
      </c>
      <c r="T407" t="s">
        <v>36</v>
      </c>
      <c r="U407" t="s">
        <v>31</v>
      </c>
      <c r="V407">
        <v>1</v>
      </c>
    </row>
    <row r="408" spans="1:22" ht="12" x14ac:dyDescent="0.2">
      <c r="A408" s="11" t="s">
        <v>755</v>
      </c>
      <c r="B408" s="6" t="s">
        <v>936</v>
      </c>
      <c r="C408" s="6" t="s">
        <v>950</v>
      </c>
      <c r="D408" s="6"/>
      <c r="E408" s="6" t="s">
        <v>951</v>
      </c>
      <c r="F408" s="6" t="s">
        <v>939</v>
      </c>
      <c r="G408" s="6" t="s">
        <v>940</v>
      </c>
      <c r="H408" s="9">
        <v>4.8999999999999998E-3</v>
      </c>
      <c r="I408" s="9">
        <v>0</v>
      </c>
      <c r="J408" s="10">
        <f>TRUNC(H408*I408,1)</f>
        <v>0</v>
      </c>
      <c r="K408" s="9" t="e">
        <f>#REF!</f>
        <v>#REF!</v>
      </c>
      <c r="L408" s="10" t="e">
        <f>TRUNC(H408*K408,1)</f>
        <v>#REF!</v>
      </c>
      <c r="M408" s="9">
        <v>0</v>
      </c>
      <c r="N408" s="10">
        <f>TRUNC(H408*M408,1)</f>
        <v>0</v>
      </c>
      <c r="O408" s="9" t="e">
        <f t="shared" si="48"/>
        <v>#REF!</v>
      </c>
      <c r="P408" s="10" t="e">
        <f t="shared" si="48"/>
        <v>#REF!</v>
      </c>
      <c r="Q408" s="6"/>
      <c r="S408" t="s">
        <v>36</v>
      </c>
      <c r="T408" t="s">
        <v>36</v>
      </c>
      <c r="U408" t="s">
        <v>31</v>
      </c>
      <c r="V408">
        <v>1</v>
      </c>
    </row>
    <row r="409" spans="1:22" ht="12" x14ac:dyDescent="0.2">
      <c r="A409" s="11" t="s">
        <v>755</v>
      </c>
      <c r="B409" s="6" t="s">
        <v>943</v>
      </c>
      <c r="C409" s="6" t="s">
        <v>944</v>
      </c>
      <c r="D409" s="6"/>
      <c r="E409" s="6" t="s">
        <v>945</v>
      </c>
      <c r="F409" s="6" t="s">
        <v>1002</v>
      </c>
      <c r="G409" s="6" t="s">
        <v>154</v>
      </c>
      <c r="H409" s="9">
        <v>1</v>
      </c>
      <c r="I409" s="9" t="e">
        <f>TRUNC((L406+L407+L408)*5*0.01,1)</f>
        <v>#REF!</v>
      </c>
      <c r="J409" s="10" t="e">
        <f>TRUNC(H409*I409,1)</f>
        <v>#REF!</v>
      </c>
      <c r="K409" s="9">
        <v>0</v>
      </c>
      <c r="L409" s="10">
        <f>TRUNC(H409*K409,1)</f>
        <v>0</v>
      </c>
      <c r="M409" s="9">
        <v>0</v>
      </c>
      <c r="N409" s="10">
        <f>TRUNC(H409*M409,1)</f>
        <v>0</v>
      </c>
      <c r="O409" s="9" t="e">
        <f t="shared" si="48"/>
        <v>#REF!</v>
      </c>
      <c r="P409" s="10" t="e">
        <f t="shared" si="48"/>
        <v>#REF!</v>
      </c>
      <c r="Q409" s="6"/>
      <c r="S409" t="s">
        <v>36</v>
      </c>
      <c r="T409" t="s">
        <v>36</v>
      </c>
      <c r="U409">
        <v>5</v>
      </c>
      <c r="V409">
        <v>1</v>
      </c>
    </row>
    <row r="410" spans="1:22" ht="12" x14ac:dyDescent="0.2">
      <c r="A410" s="11" t="s">
        <v>755</v>
      </c>
      <c r="B410" s="6" t="s">
        <v>961</v>
      </c>
      <c r="C410" s="6" t="s">
        <v>1003</v>
      </c>
      <c r="D410" s="6"/>
      <c r="E410" s="6" t="s">
        <v>1004</v>
      </c>
      <c r="F410" s="6" t="s">
        <v>1005</v>
      </c>
      <c r="G410" s="6" t="s">
        <v>965</v>
      </c>
      <c r="H410" s="9">
        <v>3.9399999999999998E-2</v>
      </c>
      <c r="I410" s="9" t="e">
        <f>#REF!</f>
        <v>#REF!</v>
      </c>
      <c r="J410" s="10" t="e">
        <f>TRUNC(H410*I410,1)</f>
        <v>#REF!</v>
      </c>
      <c r="K410" s="9" t="e">
        <f>#REF!</f>
        <v>#REF!</v>
      </c>
      <c r="L410" s="10" t="e">
        <f>TRUNC(H410*K410,1)</f>
        <v>#REF!</v>
      </c>
      <c r="M410" s="9" t="e">
        <f>#REF!</f>
        <v>#REF!</v>
      </c>
      <c r="N410" s="10" t="e">
        <f>TRUNC(H410*M410,1)</f>
        <v>#REF!</v>
      </c>
      <c r="O410" s="9" t="e">
        <f t="shared" si="48"/>
        <v>#REF!</v>
      </c>
      <c r="P410" s="10" t="e">
        <f t="shared" si="48"/>
        <v>#REF!</v>
      </c>
      <c r="Q410" s="6"/>
      <c r="S410" t="s">
        <v>36</v>
      </c>
      <c r="T410" t="s">
        <v>36</v>
      </c>
      <c r="U410" t="s">
        <v>31</v>
      </c>
      <c r="V410">
        <v>1</v>
      </c>
    </row>
    <row r="411" spans="1:22" ht="12" x14ac:dyDescent="0.2">
      <c r="A411" s="11"/>
      <c r="B411" s="6"/>
      <c r="C411" s="6"/>
      <c r="D411" s="6"/>
      <c r="E411" s="6" t="s">
        <v>947</v>
      </c>
      <c r="F411" s="6"/>
      <c r="G411" s="6"/>
      <c r="H411" s="9">
        <v>0</v>
      </c>
      <c r="I411" s="6" t="s">
        <v>31</v>
      </c>
      <c r="J411" s="10" t="e">
        <f>TRUNC(SUMPRODUCT(J406:J410,V406:V410),0)</f>
        <v>#REF!</v>
      </c>
      <c r="K411" s="6" t="s">
        <v>31</v>
      </c>
      <c r="L411" s="10" t="e">
        <f>TRUNC(SUMPRODUCT(L406:L410,V406:V410),0)</f>
        <v>#REF!</v>
      </c>
      <c r="M411" s="6" t="s">
        <v>31</v>
      </c>
      <c r="N411" s="10" t="e">
        <f>TRUNC(SUMPRODUCT(N406:N410,V406:V410),0)</f>
        <v>#REF!</v>
      </c>
      <c r="O411" s="6" t="s">
        <v>31</v>
      </c>
      <c r="P411" s="10" t="e">
        <f>J411+L411+N411</f>
        <v>#REF!</v>
      </c>
      <c r="Q411" s="6"/>
      <c r="U411" t="s">
        <v>31</v>
      </c>
      <c r="V411">
        <v>1</v>
      </c>
    </row>
    <row r="412" spans="1:22" ht="12" x14ac:dyDescent="0.2">
      <c r="A412" s="11"/>
      <c r="B412" s="6"/>
      <c r="C412" s="6"/>
      <c r="D412" s="6"/>
      <c r="E412" s="6"/>
      <c r="F412" s="6"/>
      <c r="G412" s="6"/>
      <c r="H412" s="9">
        <v>0</v>
      </c>
      <c r="I412" s="6" t="s">
        <v>31</v>
      </c>
      <c r="J412" s="6" t="s">
        <v>31</v>
      </c>
      <c r="K412" s="6" t="s">
        <v>31</v>
      </c>
      <c r="L412" s="6" t="s">
        <v>31</v>
      </c>
      <c r="M412" s="6" t="s">
        <v>31</v>
      </c>
      <c r="N412" s="6" t="s">
        <v>31</v>
      </c>
      <c r="O412" s="6" t="s">
        <v>31</v>
      </c>
      <c r="P412" s="6" t="s">
        <v>31</v>
      </c>
      <c r="Q412" s="6"/>
      <c r="U412" t="s">
        <v>31</v>
      </c>
      <c r="V412">
        <v>1</v>
      </c>
    </row>
    <row r="413" spans="1:22" ht="12" x14ac:dyDescent="0.2">
      <c r="A413" s="11" t="s">
        <v>756</v>
      </c>
      <c r="B413" s="6"/>
      <c r="C413" s="6"/>
      <c r="D413" s="6"/>
      <c r="E413" s="6" t="s">
        <v>351</v>
      </c>
      <c r="F413" s="6" t="s">
        <v>404</v>
      </c>
      <c r="G413" s="6" t="s">
        <v>48</v>
      </c>
      <c r="H413" s="9">
        <v>0</v>
      </c>
      <c r="I413" s="6" t="s">
        <v>31</v>
      </c>
      <c r="J413" s="6" t="s">
        <v>31</v>
      </c>
      <c r="K413" s="6" t="s">
        <v>31</v>
      </c>
      <c r="L413" s="6" t="s">
        <v>31</v>
      </c>
      <c r="M413" s="6" t="s">
        <v>31</v>
      </c>
      <c r="N413" s="6" t="s">
        <v>31</v>
      </c>
      <c r="O413" s="6" t="s">
        <v>31</v>
      </c>
      <c r="P413" s="6" t="s">
        <v>31</v>
      </c>
      <c r="Q413" s="6"/>
      <c r="U413" t="s">
        <v>31</v>
      </c>
      <c r="V413">
        <v>1</v>
      </c>
    </row>
    <row r="414" spans="1:22" ht="12" x14ac:dyDescent="0.2">
      <c r="A414" s="11" t="s">
        <v>756</v>
      </c>
      <c r="B414" s="6" t="s">
        <v>936</v>
      </c>
      <c r="C414" s="6" t="s">
        <v>998</v>
      </c>
      <c r="D414" s="6"/>
      <c r="E414" s="6" t="s">
        <v>999</v>
      </c>
      <c r="F414" s="6" t="s">
        <v>939</v>
      </c>
      <c r="G414" s="6" t="s">
        <v>940</v>
      </c>
      <c r="H414" s="9">
        <v>1.8499999999999999E-2</v>
      </c>
      <c r="I414" s="9">
        <v>0</v>
      </c>
      <c r="J414" s="10">
        <f>TRUNC(H414*I414,1)</f>
        <v>0</v>
      </c>
      <c r="K414" s="9" t="e">
        <f>#REF!</f>
        <v>#REF!</v>
      </c>
      <c r="L414" s="10" t="e">
        <f>TRUNC(H414*K414,1)</f>
        <v>#REF!</v>
      </c>
      <c r="M414" s="9">
        <v>0</v>
      </c>
      <c r="N414" s="10">
        <f>TRUNC(H414*M414,1)</f>
        <v>0</v>
      </c>
      <c r="O414" s="9" t="e">
        <f t="shared" ref="O414:P418" si="49">I414+K414+M414</f>
        <v>#REF!</v>
      </c>
      <c r="P414" s="10" t="e">
        <f t="shared" si="49"/>
        <v>#REF!</v>
      </c>
      <c r="Q414" s="6"/>
      <c r="S414" t="s">
        <v>36</v>
      </c>
      <c r="T414" t="s">
        <v>36</v>
      </c>
      <c r="U414" t="s">
        <v>31</v>
      </c>
      <c r="V414">
        <v>1</v>
      </c>
    </row>
    <row r="415" spans="1:22" ht="12" x14ac:dyDescent="0.2">
      <c r="A415" s="11" t="s">
        <v>756</v>
      </c>
      <c r="B415" s="6" t="s">
        <v>936</v>
      </c>
      <c r="C415" s="6" t="s">
        <v>941</v>
      </c>
      <c r="D415" s="6"/>
      <c r="E415" s="6" t="s">
        <v>942</v>
      </c>
      <c r="F415" s="6" t="s">
        <v>939</v>
      </c>
      <c r="G415" s="6" t="s">
        <v>940</v>
      </c>
      <c r="H415" s="9">
        <v>1.23E-2</v>
      </c>
      <c r="I415" s="9">
        <v>0</v>
      </c>
      <c r="J415" s="10">
        <f>TRUNC(H415*I415,1)</f>
        <v>0</v>
      </c>
      <c r="K415" s="9" t="e">
        <f>#REF!</f>
        <v>#REF!</v>
      </c>
      <c r="L415" s="10" t="e">
        <f>TRUNC(H415*K415,1)</f>
        <v>#REF!</v>
      </c>
      <c r="M415" s="9">
        <v>0</v>
      </c>
      <c r="N415" s="10">
        <f>TRUNC(H415*M415,1)</f>
        <v>0</v>
      </c>
      <c r="O415" s="9" t="e">
        <f t="shared" si="49"/>
        <v>#REF!</v>
      </c>
      <c r="P415" s="10" t="e">
        <f t="shared" si="49"/>
        <v>#REF!</v>
      </c>
      <c r="Q415" s="6"/>
      <c r="S415" t="s">
        <v>36</v>
      </c>
      <c r="T415" t="s">
        <v>36</v>
      </c>
      <c r="U415" t="s">
        <v>31</v>
      </c>
      <c r="V415">
        <v>1</v>
      </c>
    </row>
    <row r="416" spans="1:22" ht="12" x14ac:dyDescent="0.2">
      <c r="A416" s="11" t="s">
        <v>756</v>
      </c>
      <c r="B416" s="6" t="s">
        <v>936</v>
      </c>
      <c r="C416" s="6" t="s">
        <v>950</v>
      </c>
      <c r="D416" s="6"/>
      <c r="E416" s="6" t="s">
        <v>951</v>
      </c>
      <c r="F416" s="6" t="s">
        <v>939</v>
      </c>
      <c r="G416" s="6" t="s">
        <v>940</v>
      </c>
      <c r="H416" s="9">
        <v>6.1999999999999998E-3</v>
      </c>
      <c r="I416" s="9">
        <v>0</v>
      </c>
      <c r="J416" s="10">
        <f>TRUNC(H416*I416,1)</f>
        <v>0</v>
      </c>
      <c r="K416" s="9" t="e">
        <f>#REF!</f>
        <v>#REF!</v>
      </c>
      <c r="L416" s="10" t="e">
        <f>TRUNC(H416*K416,1)</f>
        <v>#REF!</v>
      </c>
      <c r="M416" s="9">
        <v>0</v>
      </c>
      <c r="N416" s="10">
        <f>TRUNC(H416*M416,1)</f>
        <v>0</v>
      </c>
      <c r="O416" s="9" t="e">
        <f t="shared" si="49"/>
        <v>#REF!</v>
      </c>
      <c r="P416" s="10" t="e">
        <f t="shared" si="49"/>
        <v>#REF!</v>
      </c>
      <c r="Q416" s="6"/>
      <c r="S416" t="s">
        <v>36</v>
      </c>
      <c r="T416" t="s">
        <v>36</v>
      </c>
      <c r="U416" t="s">
        <v>31</v>
      </c>
      <c r="V416">
        <v>1</v>
      </c>
    </row>
    <row r="417" spans="1:22" ht="12" x14ac:dyDescent="0.2">
      <c r="A417" s="11" t="s">
        <v>756</v>
      </c>
      <c r="B417" s="6" t="s">
        <v>943</v>
      </c>
      <c r="C417" s="6" t="s">
        <v>944</v>
      </c>
      <c r="D417" s="6"/>
      <c r="E417" s="6" t="s">
        <v>945</v>
      </c>
      <c r="F417" s="6" t="s">
        <v>1002</v>
      </c>
      <c r="G417" s="6" t="s">
        <v>154</v>
      </c>
      <c r="H417" s="9">
        <v>1</v>
      </c>
      <c r="I417" s="9" t="e">
        <f>TRUNC((L414+L415+L416)*5*0.01,1)</f>
        <v>#REF!</v>
      </c>
      <c r="J417" s="10" t="e">
        <f>TRUNC(H417*I417,1)</f>
        <v>#REF!</v>
      </c>
      <c r="K417" s="9">
        <v>0</v>
      </c>
      <c r="L417" s="10">
        <f>TRUNC(H417*K417,1)</f>
        <v>0</v>
      </c>
      <c r="M417" s="9">
        <v>0</v>
      </c>
      <c r="N417" s="10">
        <f>TRUNC(H417*M417,1)</f>
        <v>0</v>
      </c>
      <c r="O417" s="9" t="e">
        <f t="shared" si="49"/>
        <v>#REF!</v>
      </c>
      <c r="P417" s="10" t="e">
        <f t="shared" si="49"/>
        <v>#REF!</v>
      </c>
      <c r="Q417" s="6"/>
      <c r="S417" t="s">
        <v>36</v>
      </c>
      <c r="T417" t="s">
        <v>36</v>
      </c>
      <c r="U417">
        <v>5</v>
      </c>
      <c r="V417">
        <v>1</v>
      </c>
    </row>
    <row r="418" spans="1:22" ht="12" x14ac:dyDescent="0.2">
      <c r="A418" s="11" t="s">
        <v>756</v>
      </c>
      <c r="B418" s="6" t="s">
        <v>961</v>
      </c>
      <c r="C418" s="6" t="s">
        <v>1003</v>
      </c>
      <c r="D418" s="6"/>
      <c r="E418" s="6" t="s">
        <v>1004</v>
      </c>
      <c r="F418" s="6" t="s">
        <v>1005</v>
      </c>
      <c r="G418" s="6" t="s">
        <v>965</v>
      </c>
      <c r="H418" s="9">
        <v>4.9299999999999997E-2</v>
      </c>
      <c r="I418" s="9" t="e">
        <f>#REF!</f>
        <v>#REF!</v>
      </c>
      <c r="J418" s="10" t="e">
        <f>TRUNC(H418*I418,1)</f>
        <v>#REF!</v>
      </c>
      <c r="K418" s="9" t="e">
        <f>#REF!</f>
        <v>#REF!</v>
      </c>
      <c r="L418" s="10" t="e">
        <f>TRUNC(H418*K418,1)</f>
        <v>#REF!</v>
      </c>
      <c r="M418" s="9" t="e">
        <f>#REF!</f>
        <v>#REF!</v>
      </c>
      <c r="N418" s="10" t="e">
        <f>TRUNC(H418*M418,1)</f>
        <v>#REF!</v>
      </c>
      <c r="O418" s="9" t="e">
        <f t="shared" si="49"/>
        <v>#REF!</v>
      </c>
      <c r="P418" s="10" t="e">
        <f t="shared" si="49"/>
        <v>#REF!</v>
      </c>
      <c r="Q418" s="6"/>
      <c r="S418" t="s">
        <v>36</v>
      </c>
      <c r="T418" t="s">
        <v>36</v>
      </c>
      <c r="U418" t="s">
        <v>31</v>
      </c>
      <c r="V418">
        <v>1</v>
      </c>
    </row>
    <row r="419" spans="1:22" ht="12" x14ac:dyDescent="0.2">
      <c r="A419" s="11"/>
      <c r="B419" s="6"/>
      <c r="C419" s="6"/>
      <c r="D419" s="6"/>
      <c r="E419" s="6" t="s">
        <v>947</v>
      </c>
      <c r="F419" s="6"/>
      <c r="G419" s="6"/>
      <c r="H419" s="9">
        <v>0</v>
      </c>
      <c r="I419" s="6" t="s">
        <v>31</v>
      </c>
      <c r="J419" s="10" t="e">
        <f>TRUNC(SUMPRODUCT(J414:J418,V414:V418),0)</f>
        <v>#REF!</v>
      </c>
      <c r="K419" s="6" t="s">
        <v>31</v>
      </c>
      <c r="L419" s="10" t="e">
        <f>TRUNC(SUMPRODUCT(L414:L418,V414:V418),0)</f>
        <v>#REF!</v>
      </c>
      <c r="M419" s="6" t="s">
        <v>31</v>
      </c>
      <c r="N419" s="10" t="e">
        <f>TRUNC(SUMPRODUCT(N414:N418,V414:V418),0)</f>
        <v>#REF!</v>
      </c>
      <c r="O419" s="6" t="s">
        <v>31</v>
      </c>
      <c r="P419" s="10" t="e">
        <f>J419+L419+N419</f>
        <v>#REF!</v>
      </c>
      <c r="Q419" s="6"/>
      <c r="U419" t="s">
        <v>31</v>
      </c>
      <c r="V419">
        <v>1</v>
      </c>
    </row>
    <row r="420" spans="1:22" ht="12" x14ac:dyDescent="0.2">
      <c r="A420" s="11"/>
      <c r="B420" s="6"/>
      <c r="C420" s="6"/>
      <c r="D420" s="6"/>
      <c r="E420" s="6"/>
      <c r="F420" s="6"/>
      <c r="G420" s="6"/>
      <c r="H420" s="9">
        <v>0</v>
      </c>
      <c r="I420" s="6" t="s">
        <v>31</v>
      </c>
      <c r="J420" s="6" t="s">
        <v>31</v>
      </c>
      <c r="K420" s="6" t="s">
        <v>31</v>
      </c>
      <c r="L420" s="6" t="s">
        <v>31</v>
      </c>
      <c r="M420" s="6" t="s">
        <v>31</v>
      </c>
      <c r="N420" s="6" t="s">
        <v>31</v>
      </c>
      <c r="O420" s="6" t="s">
        <v>31</v>
      </c>
      <c r="P420" s="6" t="s">
        <v>31</v>
      </c>
      <c r="Q420" s="6"/>
      <c r="U420" t="s">
        <v>31</v>
      </c>
      <c r="V420">
        <v>1</v>
      </c>
    </row>
    <row r="421" spans="1:22" ht="12" x14ac:dyDescent="0.2">
      <c r="A421" s="11" t="s">
        <v>757</v>
      </c>
      <c r="B421" s="6"/>
      <c r="C421" s="6"/>
      <c r="D421" s="6"/>
      <c r="E421" s="6" t="s">
        <v>351</v>
      </c>
      <c r="F421" s="6" t="s">
        <v>758</v>
      </c>
      <c r="G421" s="6" t="s">
        <v>48</v>
      </c>
      <c r="H421" s="9">
        <v>0</v>
      </c>
      <c r="I421" s="6" t="s">
        <v>31</v>
      </c>
      <c r="J421" s="6" t="s">
        <v>31</v>
      </c>
      <c r="K421" s="6" t="s">
        <v>31</v>
      </c>
      <c r="L421" s="6" t="s">
        <v>31</v>
      </c>
      <c r="M421" s="6" t="s">
        <v>31</v>
      </c>
      <c r="N421" s="6" t="s">
        <v>31</v>
      </c>
      <c r="O421" s="6" t="s">
        <v>31</v>
      </c>
      <c r="P421" s="6" t="s">
        <v>31</v>
      </c>
      <c r="Q421" s="6"/>
      <c r="U421" t="s">
        <v>31</v>
      </c>
      <c r="V421">
        <v>1</v>
      </c>
    </row>
    <row r="422" spans="1:22" ht="12" x14ac:dyDescent="0.2">
      <c r="A422" s="11" t="s">
        <v>757</v>
      </c>
      <c r="B422" s="6" t="s">
        <v>936</v>
      </c>
      <c r="C422" s="6" t="s">
        <v>998</v>
      </c>
      <c r="D422" s="6"/>
      <c r="E422" s="6" t="s">
        <v>999</v>
      </c>
      <c r="F422" s="6" t="s">
        <v>939</v>
      </c>
      <c r="G422" s="6" t="s">
        <v>940</v>
      </c>
      <c r="H422" s="9">
        <v>1.72E-2</v>
      </c>
      <c r="I422" s="9">
        <v>0</v>
      </c>
      <c r="J422" s="10">
        <f>TRUNC(H422*I422,1)</f>
        <v>0</v>
      </c>
      <c r="K422" s="9" t="e">
        <f>#REF!</f>
        <v>#REF!</v>
      </c>
      <c r="L422" s="10" t="e">
        <f>TRUNC(H422*K422,1)</f>
        <v>#REF!</v>
      </c>
      <c r="M422" s="9">
        <v>0</v>
      </c>
      <c r="N422" s="10">
        <f>TRUNC(H422*M422,1)</f>
        <v>0</v>
      </c>
      <c r="O422" s="9" t="e">
        <f t="shared" ref="O422:P426" si="50">I422+K422+M422</f>
        <v>#REF!</v>
      </c>
      <c r="P422" s="10" t="e">
        <f t="shared" si="50"/>
        <v>#REF!</v>
      </c>
      <c r="Q422" s="6"/>
      <c r="S422" t="s">
        <v>36</v>
      </c>
      <c r="T422" t="s">
        <v>36</v>
      </c>
      <c r="U422" t="s">
        <v>31</v>
      </c>
      <c r="V422">
        <v>1</v>
      </c>
    </row>
    <row r="423" spans="1:22" ht="12" x14ac:dyDescent="0.2">
      <c r="A423" s="11" t="s">
        <v>757</v>
      </c>
      <c r="B423" s="6" t="s">
        <v>936</v>
      </c>
      <c r="C423" s="6" t="s">
        <v>941</v>
      </c>
      <c r="D423" s="6"/>
      <c r="E423" s="6" t="s">
        <v>942</v>
      </c>
      <c r="F423" s="6" t="s">
        <v>939</v>
      </c>
      <c r="G423" s="6" t="s">
        <v>940</v>
      </c>
      <c r="H423" s="9">
        <v>1.15E-2</v>
      </c>
      <c r="I423" s="9">
        <v>0</v>
      </c>
      <c r="J423" s="10">
        <f>TRUNC(H423*I423,1)</f>
        <v>0</v>
      </c>
      <c r="K423" s="9" t="e">
        <f>#REF!</f>
        <v>#REF!</v>
      </c>
      <c r="L423" s="10" t="e">
        <f>TRUNC(H423*K423,1)</f>
        <v>#REF!</v>
      </c>
      <c r="M423" s="9">
        <v>0</v>
      </c>
      <c r="N423" s="10">
        <f>TRUNC(H423*M423,1)</f>
        <v>0</v>
      </c>
      <c r="O423" s="9" t="e">
        <f t="shared" si="50"/>
        <v>#REF!</v>
      </c>
      <c r="P423" s="10" t="e">
        <f t="shared" si="50"/>
        <v>#REF!</v>
      </c>
      <c r="Q423" s="6"/>
      <c r="S423" t="s">
        <v>36</v>
      </c>
      <c r="T423" t="s">
        <v>36</v>
      </c>
      <c r="U423" t="s">
        <v>31</v>
      </c>
      <c r="V423">
        <v>1</v>
      </c>
    </row>
    <row r="424" spans="1:22" ht="12" x14ac:dyDescent="0.2">
      <c r="A424" s="11" t="s">
        <v>757</v>
      </c>
      <c r="B424" s="6" t="s">
        <v>936</v>
      </c>
      <c r="C424" s="6" t="s">
        <v>950</v>
      </c>
      <c r="D424" s="6"/>
      <c r="E424" s="6" t="s">
        <v>951</v>
      </c>
      <c r="F424" s="6" t="s">
        <v>939</v>
      </c>
      <c r="G424" s="6" t="s">
        <v>940</v>
      </c>
      <c r="H424" s="9">
        <v>5.7000000000000002E-3</v>
      </c>
      <c r="I424" s="9">
        <v>0</v>
      </c>
      <c r="J424" s="10">
        <f>TRUNC(H424*I424,1)</f>
        <v>0</v>
      </c>
      <c r="K424" s="9" t="e">
        <f>#REF!</f>
        <v>#REF!</v>
      </c>
      <c r="L424" s="10" t="e">
        <f>TRUNC(H424*K424,1)</f>
        <v>#REF!</v>
      </c>
      <c r="M424" s="9">
        <v>0</v>
      </c>
      <c r="N424" s="10">
        <f>TRUNC(H424*M424,1)</f>
        <v>0</v>
      </c>
      <c r="O424" s="9" t="e">
        <f t="shared" si="50"/>
        <v>#REF!</v>
      </c>
      <c r="P424" s="10" t="e">
        <f t="shared" si="50"/>
        <v>#REF!</v>
      </c>
      <c r="Q424" s="6"/>
      <c r="S424" t="s">
        <v>36</v>
      </c>
      <c r="T424" t="s">
        <v>36</v>
      </c>
      <c r="U424" t="s">
        <v>31</v>
      </c>
      <c r="V424">
        <v>1</v>
      </c>
    </row>
    <row r="425" spans="1:22" ht="12" x14ac:dyDescent="0.2">
      <c r="A425" s="11" t="s">
        <v>757</v>
      </c>
      <c r="B425" s="6" t="s">
        <v>943</v>
      </c>
      <c r="C425" s="6" t="s">
        <v>944</v>
      </c>
      <c r="D425" s="6"/>
      <c r="E425" s="6" t="s">
        <v>945</v>
      </c>
      <c r="F425" s="6" t="s">
        <v>1002</v>
      </c>
      <c r="G425" s="6" t="s">
        <v>154</v>
      </c>
      <c r="H425" s="9">
        <v>1</v>
      </c>
      <c r="I425" s="9" t="e">
        <f>TRUNC((L422+L423+L424)*5*0.01,1)</f>
        <v>#REF!</v>
      </c>
      <c r="J425" s="10" t="e">
        <f>TRUNC(H425*I425,1)</f>
        <v>#REF!</v>
      </c>
      <c r="K425" s="9">
        <v>0</v>
      </c>
      <c r="L425" s="10">
        <f>TRUNC(H425*K425,1)</f>
        <v>0</v>
      </c>
      <c r="M425" s="9">
        <v>0</v>
      </c>
      <c r="N425" s="10">
        <f>TRUNC(H425*M425,1)</f>
        <v>0</v>
      </c>
      <c r="O425" s="9" t="e">
        <f t="shared" si="50"/>
        <v>#REF!</v>
      </c>
      <c r="P425" s="10" t="e">
        <f t="shared" si="50"/>
        <v>#REF!</v>
      </c>
      <c r="Q425" s="6"/>
      <c r="S425" t="s">
        <v>36</v>
      </c>
      <c r="T425" t="s">
        <v>36</v>
      </c>
      <c r="U425">
        <v>5</v>
      </c>
      <c r="V425">
        <v>1</v>
      </c>
    </row>
    <row r="426" spans="1:22" ht="12" x14ac:dyDescent="0.2">
      <c r="A426" s="11" t="s">
        <v>757</v>
      </c>
      <c r="B426" s="6" t="s">
        <v>961</v>
      </c>
      <c r="C426" s="6" t="s">
        <v>1003</v>
      </c>
      <c r="D426" s="6"/>
      <c r="E426" s="6" t="s">
        <v>1004</v>
      </c>
      <c r="F426" s="6" t="s">
        <v>1005</v>
      </c>
      <c r="G426" s="6" t="s">
        <v>965</v>
      </c>
      <c r="H426" s="9">
        <v>4.5999999999999999E-2</v>
      </c>
      <c r="I426" s="9" t="e">
        <f>#REF!</f>
        <v>#REF!</v>
      </c>
      <c r="J426" s="10" t="e">
        <f>TRUNC(H426*I426,1)</f>
        <v>#REF!</v>
      </c>
      <c r="K426" s="9" t="e">
        <f>#REF!</f>
        <v>#REF!</v>
      </c>
      <c r="L426" s="10" t="e">
        <f>TRUNC(H426*K426,1)</f>
        <v>#REF!</v>
      </c>
      <c r="M426" s="9" t="e">
        <f>#REF!</f>
        <v>#REF!</v>
      </c>
      <c r="N426" s="10" t="e">
        <f>TRUNC(H426*M426,1)</f>
        <v>#REF!</v>
      </c>
      <c r="O426" s="9" t="e">
        <f t="shared" si="50"/>
        <v>#REF!</v>
      </c>
      <c r="P426" s="10" t="e">
        <f t="shared" si="50"/>
        <v>#REF!</v>
      </c>
      <c r="Q426" s="6"/>
      <c r="S426" t="s">
        <v>36</v>
      </c>
      <c r="T426" t="s">
        <v>36</v>
      </c>
      <c r="U426" t="s">
        <v>31</v>
      </c>
      <c r="V426">
        <v>1</v>
      </c>
    </row>
    <row r="427" spans="1:22" ht="12" x14ac:dyDescent="0.2">
      <c r="A427" s="11"/>
      <c r="B427" s="6"/>
      <c r="C427" s="6"/>
      <c r="D427" s="6"/>
      <c r="E427" s="6" t="s">
        <v>947</v>
      </c>
      <c r="F427" s="6"/>
      <c r="G427" s="6"/>
      <c r="H427" s="9">
        <v>0</v>
      </c>
      <c r="I427" s="6" t="s">
        <v>31</v>
      </c>
      <c r="J427" s="10" t="e">
        <f>TRUNC(SUMPRODUCT(J422:J426,V422:V426),0)</f>
        <v>#REF!</v>
      </c>
      <c r="K427" s="6" t="s">
        <v>31</v>
      </c>
      <c r="L427" s="10" t="e">
        <f>TRUNC(SUMPRODUCT(L422:L426,V422:V426),0)</f>
        <v>#REF!</v>
      </c>
      <c r="M427" s="6" t="s">
        <v>31</v>
      </c>
      <c r="N427" s="10" t="e">
        <f>TRUNC(SUMPRODUCT(N422:N426,V422:V426),0)</f>
        <v>#REF!</v>
      </c>
      <c r="O427" s="6" t="s">
        <v>31</v>
      </c>
      <c r="P427" s="10" t="e">
        <f>J427+L427+N427</f>
        <v>#REF!</v>
      </c>
      <c r="Q427" s="6"/>
      <c r="U427" t="s">
        <v>31</v>
      </c>
      <c r="V427">
        <v>1</v>
      </c>
    </row>
    <row r="428" spans="1:22" ht="12" x14ac:dyDescent="0.2">
      <c r="A428" s="11"/>
      <c r="B428" s="6"/>
      <c r="C428" s="6"/>
      <c r="D428" s="6"/>
      <c r="E428" s="6"/>
      <c r="F428" s="6"/>
      <c r="G428" s="6"/>
      <c r="H428" s="9">
        <v>0</v>
      </c>
      <c r="I428" s="6" t="s">
        <v>31</v>
      </c>
      <c r="J428" s="6" t="s">
        <v>31</v>
      </c>
      <c r="K428" s="6" t="s">
        <v>31</v>
      </c>
      <c r="L428" s="6" t="s">
        <v>31</v>
      </c>
      <c r="M428" s="6" t="s">
        <v>31</v>
      </c>
      <c r="N428" s="6" t="s">
        <v>31</v>
      </c>
      <c r="O428" s="6" t="s">
        <v>31</v>
      </c>
      <c r="P428" s="6" t="s">
        <v>31</v>
      </c>
      <c r="Q428" s="6"/>
      <c r="U428" t="s">
        <v>31</v>
      </c>
      <c r="V428">
        <v>1</v>
      </c>
    </row>
    <row r="429" spans="1:22" ht="12" x14ac:dyDescent="0.2">
      <c r="A429" s="11" t="s">
        <v>759</v>
      </c>
      <c r="B429" s="6"/>
      <c r="C429" s="6"/>
      <c r="D429" s="6"/>
      <c r="E429" s="6" t="s">
        <v>351</v>
      </c>
      <c r="F429" s="6" t="s">
        <v>760</v>
      </c>
      <c r="G429" s="6" t="s">
        <v>48</v>
      </c>
      <c r="H429" s="9">
        <v>0</v>
      </c>
      <c r="I429" s="6" t="s">
        <v>31</v>
      </c>
      <c r="J429" s="6" t="s">
        <v>31</v>
      </c>
      <c r="K429" s="6" t="s">
        <v>31</v>
      </c>
      <c r="L429" s="6" t="s">
        <v>31</v>
      </c>
      <c r="M429" s="6" t="s">
        <v>31</v>
      </c>
      <c r="N429" s="6" t="s">
        <v>31</v>
      </c>
      <c r="O429" s="6" t="s">
        <v>31</v>
      </c>
      <c r="P429" s="6" t="s">
        <v>31</v>
      </c>
      <c r="Q429" s="6"/>
      <c r="U429" t="s">
        <v>31</v>
      </c>
      <c r="V429">
        <v>1</v>
      </c>
    </row>
    <row r="430" spans="1:22" ht="12" x14ac:dyDescent="0.2">
      <c r="A430" s="11" t="s">
        <v>759</v>
      </c>
      <c r="B430" s="6" t="s">
        <v>936</v>
      </c>
      <c r="C430" s="6" t="s">
        <v>998</v>
      </c>
      <c r="D430" s="6"/>
      <c r="E430" s="6" t="s">
        <v>999</v>
      </c>
      <c r="F430" s="6" t="s">
        <v>939</v>
      </c>
      <c r="G430" s="6" t="s">
        <v>940</v>
      </c>
      <c r="H430" s="9">
        <v>2.07E-2</v>
      </c>
      <c r="I430" s="9">
        <v>0</v>
      </c>
      <c r="J430" s="10">
        <f>TRUNC(H430*I430,1)</f>
        <v>0</v>
      </c>
      <c r="K430" s="9" t="e">
        <f>#REF!</f>
        <v>#REF!</v>
      </c>
      <c r="L430" s="10" t="e">
        <f>TRUNC(H430*K430,1)</f>
        <v>#REF!</v>
      </c>
      <c r="M430" s="9">
        <v>0</v>
      </c>
      <c r="N430" s="10">
        <f>TRUNC(H430*M430,1)</f>
        <v>0</v>
      </c>
      <c r="O430" s="9" t="e">
        <f t="shared" ref="O430:P434" si="51">I430+K430+M430</f>
        <v>#REF!</v>
      </c>
      <c r="P430" s="10" t="e">
        <f t="shared" si="51"/>
        <v>#REF!</v>
      </c>
      <c r="Q430" s="6"/>
      <c r="S430" t="s">
        <v>36</v>
      </c>
      <c r="T430" t="s">
        <v>36</v>
      </c>
      <c r="U430" t="s">
        <v>31</v>
      </c>
      <c r="V430">
        <v>1</v>
      </c>
    </row>
    <row r="431" spans="1:22" ht="12" x14ac:dyDescent="0.2">
      <c r="A431" s="11" t="s">
        <v>759</v>
      </c>
      <c r="B431" s="6" t="s">
        <v>936</v>
      </c>
      <c r="C431" s="6" t="s">
        <v>941</v>
      </c>
      <c r="D431" s="6"/>
      <c r="E431" s="6" t="s">
        <v>942</v>
      </c>
      <c r="F431" s="6" t="s">
        <v>939</v>
      </c>
      <c r="G431" s="6" t="s">
        <v>940</v>
      </c>
      <c r="H431" s="9">
        <v>1.38E-2</v>
      </c>
      <c r="I431" s="9">
        <v>0</v>
      </c>
      <c r="J431" s="10">
        <f>TRUNC(H431*I431,1)</f>
        <v>0</v>
      </c>
      <c r="K431" s="9" t="e">
        <f>#REF!</f>
        <v>#REF!</v>
      </c>
      <c r="L431" s="10" t="e">
        <f>TRUNC(H431*K431,1)</f>
        <v>#REF!</v>
      </c>
      <c r="M431" s="9">
        <v>0</v>
      </c>
      <c r="N431" s="10">
        <f>TRUNC(H431*M431,1)</f>
        <v>0</v>
      </c>
      <c r="O431" s="9" t="e">
        <f t="shared" si="51"/>
        <v>#REF!</v>
      </c>
      <c r="P431" s="10" t="e">
        <f t="shared" si="51"/>
        <v>#REF!</v>
      </c>
      <c r="Q431" s="6"/>
      <c r="S431" t="s">
        <v>36</v>
      </c>
      <c r="T431" t="s">
        <v>36</v>
      </c>
      <c r="U431" t="s">
        <v>31</v>
      </c>
      <c r="V431">
        <v>1</v>
      </c>
    </row>
    <row r="432" spans="1:22" ht="12" x14ac:dyDescent="0.2">
      <c r="A432" s="11" t="s">
        <v>759</v>
      </c>
      <c r="B432" s="6" t="s">
        <v>936</v>
      </c>
      <c r="C432" s="6" t="s">
        <v>950</v>
      </c>
      <c r="D432" s="6"/>
      <c r="E432" s="6" t="s">
        <v>951</v>
      </c>
      <c r="F432" s="6" t="s">
        <v>939</v>
      </c>
      <c r="G432" s="6" t="s">
        <v>940</v>
      </c>
      <c r="H432" s="9">
        <v>6.8999999999999999E-3</v>
      </c>
      <c r="I432" s="9">
        <v>0</v>
      </c>
      <c r="J432" s="10">
        <f>TRUNC(H432*I432,1)</f>
        <v>0</v>
      </c>
      <c r="K432" s="9" t="e">
        <f>#REF!</f>
        <v>#REF!</v>
      </c>
      <c r="L432" s="10" t="e">
        <f>TRUNC(H432*K432,1)</f>
        <v>#REF!</v>
      </c>
      <c r="M432" s="9">
        <v>0</v>
      </c>
      <c r="N432" s="10">
        <f>TRUNC(H432*M432,1)</f>
        <v>0</v>
      </c>
      <c r="O432" s="9" t="e">
        <f t="shared" si="51"/>
        <v>#REF!</v>
      </c>
      <c r="P432" s="10" t="e">
        <f t="shared" si="51"/>
        <v>#REF!</v>
      </c>
      <c r="Q432" s="6"/>
      <c r="S432" t="s">
        <v>36</v>
      </c>
      <c r="T432" t="s">
        <v>36</v>
      </c>
      <c r="U432" t="s">
        <v>31</v>
      </c>
      <c r="V432">
        <v>1</v>
      </c>
    </row>
    <row r="433" spans="1:22" ht="12" x14ac:dyDescent="0.2">
      <c r="A433" s="11" t="s">
        <v>759</v>
      </c>
      <c r="B433" s="6" t="s">
        <v>943</v>
      </c>
      <c r="C433" s="6" t="s">
        <v>944</v>
      </c>
      <c r="D433" s="6"/>
      <c r="E433" s="6" t="s">
        <v>945</v>
      </c>
      <c r="F433" s="6" t="s">
        <v>1002</v>
      </c>
      <c r="G433" s="6" t="s">
        <v>154</v>
      </c>
      <c r="H433" s="9">
        <v>1</v>
      </c>
      <c r="I433" s="9" t="e">
        <f>TRUNC((L430+L431+L432)*5*0.01,1)</f>
        <v>#REF!</v>
      </c>
      <c r="J433" s="10" t="e">
        <f>TRUNC(H433*I433,1)</f>
        <v>#REF!</v>
      </c>
      <c r="K433" s="9">
        <v>0</v>
      </c>
      <c r="L433" s="10">
        <f>TRUNC(H433*K433,1)</f>
        <v>0</v>
      </c>
      <c r="M433" s="9">
        <v>0</v>
      </c>
      <c r="N433" s="10">
        <f>TRUNC(H433*M433,1)</f>
        <v>0</v>
      </c>
      <c r="O433" s="9" t="e">
        <f t="shared" si="51"/>
        <v>#REF!</v>
      </c>
      <c r="P433" s="10" t="e">
        <f t="shared" si="51"/>
        <v>#REF!</v>
      </c>
      <c r="Q433" s="6"/>
      <c r="S433" t="s">
        <v>36</v>
      </c>
      <c r="T433" t="s">
        <v>36</v>
      </c>
      <c r="U433">
        <v>5</v>
      </c>
      <c r="V433">
        <v>1</v>
      </c>
    </row>
    <row r="434" spans="1:22" ht="12" x14ac:dyDescent="0.2">
      <c r="A434" s="11" t="s">
        <v>759</v>
      </c>
      <c r="B434" s="6" t="s">
        <v>961</v>
      </c>
      <c r="C434" s="6" t="s">
        <v>1003</v>
      </c>
      <c r="D434" s="6"/>
      <c r="E434" s="6" t="s">
        <v>1004</v>
      </c>
      <c r="F434" s="6" t="s">
        <v>1005</v>
      </c>
      <c r="G434" s="6" t="s">
        <v>965</v>
      </c>
      <c r="H434" s="9">
        <v>5.5199999999999999E-2</v>
      </c>
      <c r="I434" s="9" t="e">
        <f>#REF!</f>
        <v>#REF!</v>
      </c>
      <c r="J434" s="10" t="e">
        <f>TRUNC(H434*I434,1)</f>
        <v>#REF!</v>
      </c>
      <c r="K434" s="9" t="e">
        <f>#REF!</f>
        <v>#REF!</v>
      </c>
      <c r="L434" s="10" t="e">
        <f>TRUNC(H434*K434,1)</f>
        <v>#REF!</v>
      </c>
      <c r="M434" s="9" t="e">
        <f>#REF!</f>
        <v>#REF!</v>
      </c>
      <c r="N434" s="10" t="e">
        <f>TRUNC(H434*M434,1)</f>
        <v>#REF!</v>
      </c>
      <c r="O434" s="9" t="e">
        <f t="shared" si="51"/>
        <v>#REF!</v>
      </c>
      <c r="P434" s="10" t="e">
        <f t="shared" si="51"/>
        <v>#REF!</v>
      </c>
      <c r="Q434" s="6"/>
      <c r="S434" t="s">
        <v>36</v>
      </c>
      <c r="T434" t="s">
        <v>36</v>
      </c>
      <c r="U434" t="s">
        <v>31</v>
      </c>
      <c r="V434">
        <v>1</v>
      </c>
    </row>
    <row r="435" spans="1:22" ht="12" x14ac:dyDescent="0.2">
      <c r="A435" s="11"/>
      <c r="B435" s="6"/>
      <c r="C435" s="6"/>
      <c r="D435" s="6"/>
      <c r="E435" s="6" t="s">
        <v>947</v>
      </c>
      <c r="F435" s="6"/>
      <c r="G435" s="6"/>
      <c r="H435" s="9">
        <v>0</v>
      </c>
      <c r="I435" s="6" t="s">
        <v>31</v>
      </c>
      <c r="J435" s="10" t="e">
        <f>TRUNC(SUMPRODUCT(J430:J434,V430:V434),0)</f>
        <v>#REF!</v>
      </c>
      <c r="K435" s="6" t="s">
        <v>31</v>
      </c>
      <c r="L435" s="10" t="e">
        <f>TRUNC(SUMPRODUCT(L430:L434,V430:V434),0)</f>
        <v>#REF!</v>
      </c>
      <c r="M435" s="6" t="s">
        <v>31</v>
      </c>
      <c r="N435" s="10" t="e">
        <f>TRUNC(SUMPRODUCT(N430:N434,V430:V434),0)</f>
        <v>#REF!</v>
      </c>
      <c r="O435" s="6" t="s">
        <v>31</v>
      </c>
      <c r="P435" s="10" t="e">
        <f>J435+L435+N435</f>
        <v>#REF!</v>
      </c>
      <c r="Q435" s="6"/>
      <c r="U435" t="s">
        <v>31</v>
      </c>
      <c r="V435">
        <v>1</v>
      </c>
    </row>
    <row r="436" spans="1:22" ht="12" x14ac:dyDescent="0.2">
      <c r="A436" s="11"/>
      <c r="B436" s="6"/>
      <c r="C436" s="6"/>
      <c r="D436" s="6"/>
      <c r="E436" s="6"/>
      <c r="F436" s="6"/>
      <c r="G436" s="6"/>
      <c r="H436" s="9">
        <v>0</v>
      </c>
      <c r="I436" s="6" t="s">
        <v>31</v>
      </c>
      <c r="J436" s="6" t="s">
        <v>31</v>
      </c>
      <c r="K436" s="6" t="s">
        <v>31</v>
      </c>
      <c r="L436" s="6" t="s">
        <v>31</v>
      </c>
      <c r="M436" s="6" t="s">
        <v>31</v>
      </c>
      <c r="N436" s="6" t="s">
        <v>31</v>
      </c>
      <c r="O436" s="6" t="s">
        <v>31</v>
      </c>
      <c r="P436" s="6" t="s">
        <v>31</v>
      </c>
      <c r="Q436" s="6"/>
      <c r="U436" t="s">
        <v>31</v>
      </c>
      <c r="V436">
        <v>1</v>
      </c>
    </row>
    <row r="437" spans="1:22" ht="12" x14ac:dyDescent="0.2">
      <c r="A437" s="11" t="s">
        <v>761</v>
      </c>
      <c r="B437" s="6"/>
      <c r="C437" s="6"/>
      <c r="D437" s="6"/>
      <c r="E437" s="6" t="s">
        <v>351</v>
      </c>
      <c r="F437" s="6" t="s">
        <v>762</v>
      </c>
      <c r="G437" s="6" t="s">
        <v>48</v>
      </c>
      <c r="H437" s="9">
        <v>0</v>
      </c>
      <c r="I437" s="6" t="s">
        <v>31</v>
      </c>
      <c r="J437" s="6" t="s">
        <v>31</v>
      </c>
      <c r="K437" s="6" t="s">
        <v>31</v>
      </c>
      <c r="L437" s="6" t="s">
        <v>31</v>
      </c>
      <c r="M437" s="6" t="s">
        <v>31</v>
      </c>
      <c r="N437" s="6" t="s">
        <v>31</v>
      </c>
      <c r="O437" s="6" t="s">
        <v>31</v>
      </c>
      <c r="P437" s="6" t="s">
        <v>31</v>
      </c>
      <c r="Q437" s="6"/>
      <c r="U437" t="s">
        <v>31</v>
      </c>
      <c r="V437">
        <v>1</v>
      </c>
    </row>
    <row r="438" spans="1:22" ht="12" x14ac:dyDescent="0.2">
      <c r="A438" s="11" t="s">
        <v>761</v>
      </c>
      <c r="B438" s="6" t="s">
        <v>936</v>
      </c>
      <c r="C438" s="6" t="s">
        <v>998</v>
      </c>
      <c r="D438" s="6"/>
      <c r="E438" s="6" t="s">
        <v>999</v>
      </c>
      <c r="F438" s="6" t="s">
        <v>939</v>
      </c>
      <c r="G438" s="6" t="s">
        <v>940</v>
      </c>
      <c r="H438" s="9">
        <v>2.5899999999999999E-2</v>
      </c>
      <c r="I438" s="9">
        <v>0</v>
      </c>
      <c r="J438" s="10">
        <f>TRUNC(H438*I438,1)</f>
        <v>0</v>
      </c>
      <c r="K438" s="9" t="e">
        <f>#REF!</f>
        <v>#REF!</v>
      </c>
      <c r="L438" s="10" t="e">
        <f>TRUNC(H438*K438,1)</f>
        <v>#REF!</v>
      </c>
      <c r="M438" s="9">
        <v>0</v>
      </c>
      <c r="N438" s="10">
        <f>TRUNC(H438*M438,1)</f>
        <v>0</v>
      </c>
      <c r="O438" s="9" t="e">
        <f t="shared" ref="O438:P442" si="52">I438+K438+M438</f>
        <v>#REF!</v>
      </c>
      <c r="P438" s="10" t="e">
        <f t="shared" si="52"/>
        <v>#REF!</v>
      </c>
      <c r="Q438" s="6"/>
      <c r="S438" t="s">
        <v>36</v>
      </c>
      <c r="T438" t="s">
        <v>36</v>
      </c>
      <c r="U438" t="s">
        <v>31</v>
      </c>
      <c r="V438">
        <v>1</v>
      </c>
    </row>
    <row r="439" spans="1:22" ht="12" x14ac:dyDescent="0.2">
      <c r="A439" s="11" t="s">
        <v>761</v>
      </c>
      <c r="B439" s="6" t="s">
        <v>936</v>
      </c>
      <c r="C439" s="6" t="s">
        <v>941</v>
      </c>
      <c r="D439" s="6"/>
      <c r="E439" s="6" t="s">
        <v>942</v>
      </c>
      <c r="F439" s="6" t="s">
        <v>939</v>
      </c>
      <c r="G439" s="6" t="s">
        <v>940</v>
      </c>
      <c r="H439" s="9">
        <v>1.72E-2</v>
      </c>
      <c r="I439" s="9">
        <v>0</v>
      </c>
      <c r="J439" s="10">
        <f>TRUNC(H439*I439,1)</f>
        <v>0</v>
      </c>
      <c r="K439" s="9" t="e">
        <f>#REF!</f>
        <v>#REF!</v>
      </c>
      <c r="L439" s="10" t="e">
        <f>TRUNC(H439*K439,1)</f>
        <v>#REF!</v>
      </c>
      <c r="M439" s="9">
        <v>0</v>
      </c>
      <c r="N439" s="10">
        <f>TRUNC(H439*M439,1)</f>
        <v>0</v>
      </c>
      <c r="O439" s="9" t="e">
        <f t="shared" si="52"/>
        <v>#REF!</v>
      </c>
      <c r="P439" s="10" t="e">
        <f t="shared" si="52"/>
        <v>#REF!</v>
      </c>
      <c r="Q439" s="6"/>
      <c r="S439" t="s">
        <v>36</v>
      </c>
      <c r="T439" t="s">
        <v>36</v>
      </c>
      <c r="U439" t="s">
        <v>31</v>
      </c>
      <c r="V439">
        <v>1</v>
      </c>
    </row>
    <row r="440" spans="1:22" ht="12" x14ac:dyDescent="0.2">
      <c r="A440" s="11" t="s">
        <v>761</v>
      </c>
      <c r="B440" s="6" t="s">
        <v>936</v>
      </c>
      <c r="C440" s="6" t="s">
        <v>950</v>
      </c>
      <c r="D440" s="6"/>
      <c r="E440" s="6" t="s">
        <v>951</v>
      </c>
      <c r="F440" s="6" t="s">
        <v>939</v>
      </c>
      <c r="G440" s="6" t="s">
        <v>940</v>
      </c>
      <c r="H440" s="9">
        <v>8.6E-3</v>
      </c>
      <c r="I440" s="9">
        <v>0</v>
      </c>
      <c r="J440" s="10">
        <f>TRUNC(H440*I440,1)</f>
        <v>0</v>
      </c>
      <c r="K440" s="9" t="e">
        <f>#REF!</f>
        <v>#REF!</v>
      </c>
      <c r="L440" s="10" t="e">
        <f>TRUNC(H440*K440,1)</f>
        <v>#REF!</v>
      </c>
      <c r="M440" s="9">
        <v>0</v>
      </c>
      <c r="N440" s="10">
        <f>TRUNC(H440*M440,1)</f>
        <v>0</v>
      </c>
      <c r="O440" s="9" t="e">
        <f t="shared" si="52"/>
        <v>#REF!</v>
      </c>
      <c r="P440" s="10" t="e">
        <f t="shared" si="52"/>
        <v>#REF!</v>
      </c>
      <c r="Q440" s="6"/>
      <c r="S440" t="s">
        <v>36</v>
      </c>
      <c r="T440" t="s">
        <v>36</v>
      </c>
      <c r="U440" t="s">
        <v>31</v>
      </c>
      <c r="V440">
        <v>1</v>
      </c>
    </row>
    <row r="441" spans="1:22" ht="12" x14ac:dyDescent="0.2">
      <c r="A441" s="11" t="s">
        <v>761</v>
      </c>
      <c r="B441" s="6" t="s">
        <v>943</v>
      </c>
      <c r="C441" s="6" t="s">
        <v>944</v>
      </c>
      <c r="D441" s="6"/>
      <c r="E441" s="6" t="s">
        <v>945</v>
      </c>
      <c r="F441" s="6" t="s">
        <v>1002</v>
      </c>
      <c r="G441" s="6" t="s">
        <v>154</v>
      </c>
      <c r="H441" s="9">
        <v>1</v>
      </c>
      <c r="I441" s="9" t="e">
        <f>TRUNC((L438+L439+L440)*5*0.01,1)</f>
        <v>#REF!</v>
      </c>
      <c r="J441" s="10" t="e">
        <f>TRUNC(H441*I441,1)</f>
        <v>#REF!</v>
      </c>
      <c r="K441" s="9">
        <v>0</v>
      </c>
      <c r="L441" s="10">
        <f>TRUNC(H441*K441,1)</f>
        <v>0</v>
      </c>
      <c r="M441" s="9">
        <v>0</v>
      </c>
      <c r="N441" s="10">
        <f>TRUNC(H441*M441,1)</f>
        <v>0</v>
      </c>
      <c r="O441" s="9" t="e">
        <f t="shared" si="52"/>
        <v>#REF!</v>
      </c>
      <c r="P441" s="10" t="e">
        <f t="shared" si="52"/>
        <v>#REF!</v>
      </c>
      <c r="Q441" s="6"/>
      <c r="S441" t="s">
        <v>36</v>
      </c>
      <c r="T441" t="s">
        <v>36</v>
      </c>
      <c r="U441">
        <v>5</v>
      </c>
      <c r="V441">
        <v>1</v>
      </c>
    </row>
    <row r="442" spans="1:22" ht="12" x14ac:dyDescent="0.2">
      <c r="A442" s="11" t="s">
        <v>761</v>
      </c>
      <c r="B442" s="6" t="s">
        <v>961</v>
      </c>
      <c r="C442" s="6" t="s">
        <v>1003</v>
      </c>
      <c r="D442" s="6"/>
      <c r="E442" s="6" t="s">
        <v>1004</v>
      </c>
      <c r="F442" s="6" t="s">
        <v>1005</v>
      </c>
      <c r="G442" s="6" t="s">
        <v>965</v>
      </c>
      <c r="H442" s="9">
        <v>6.9000000000000006E-2</v>
      </c>
      <c r="I442" s="9" t="e">
        <f>#REF!</f>
        <v>#REF!</v>
      </c>
      <c r="J442" s="10" t="e">
        <f>TRUNC(H442*I442,1)</f>
        <v>#REF!</v>
      </c>
      <c r="K442" s="9" t="e">
        <f>#REF!</f>
        <v>#REF!</v>
      </c>
      <c r="L442" s="10" t="e">
        <f>TRUNC(H442*K442,1)</f>
        <v>#REF!</v>
      </c>
      <c r="M442" s="9" t="e">
        <f>#REF!</f>
        <v>#REF!</v>
      </c>
      <c r="N442" s="10" t="e">
        <f>TRUNC(H442*M442,1)</f>
        <v>#REF!</v>
      </c>
      <c r="O442" s="9" t="e">
        <f t="shared" si="52"/>
        <v>#REF!</v>
      </c>
      <c r="P442" s="10" t="e">
        <f t="shared" si="52"/>
        <v>#REF!</v>
      </c>
      <c r="Q442" s="6"/>
      <c r="S442" t="s">
        <v>36</v>
      </c>
      <c r="T442" t="s">
        <v>36</v>
      </c>
      <c r="U442" t="s">
        <v>31</v>
      </c>
      <c r="V442">
        <v>1</v>
      </c>
    </row>
    <row r="443" spans="1:22" ht="12" x14ac:dyDescent="0.2">
      <c r="A443" s="11"/>
      <c r="B443" s="6"/>
      <c r="C443" s="6"/>
      <c r="D443" s="6"/>
      <c r="E443" s="6" t="s">
        <v>947</v>
      </c>
      <c r="F443" s="6"/>
      <c r="G443" s="6"/>
      <c r="H443" s="9">
        <v>0</v>
      </c>
      <c r="I443" s="6" t="s">
        <v>31</v>
      </c>
      <c r="J443" s="10" t="e">
        <f>TRUNC(SUMPRODUCT(J438:J442,V438:V442),0)</f>
        <v>#REF!</v>
      </c>
      <c r="K443" s="6" t="s">
        <v>31</v>
      </c>
      <c r="L443" s="10" t="e">
        <f>TRUNC(SUMPRODUCT(L438:L442,V438:V442),0)</f>
        <v>#REF!</v>
      </c>
      <c r="M443" s="6" t="s">
        <v>31</v>
      </c>
      <c r="N443" s="10" t="e">
        <f>TRUNC(SUMPRODUCT(N438:N442,V438:V442),0)</f>
        <v>#REF!</v>
      </c>
      <c r="O443" s="6" t="s">
        <v>31</v>
      </c>
      <c r="P443" s="10" t="e">
        <f>J443+L443+N443</f>
        <v>#REF!</v>
      </c>
      <c r="Q443" s="6"/>
      <c r="U443" t="s">
        <v>31</v>
      </c>
      <c r="V443">
        <v>1</v>
      </c>
    </row>
    <row r="444" spans="1:22" ht="12" x14ac:dyDescent="0.2">
      <c r="A444" s="11"/>
      <c r="B444" s="6"/>
      <c r="C444" s="6"/>
      <c r="D444" s="6"/>
      <c r="E444" s="6"/>
      <c r="F444" s="6"/>
      <c r="G444" s="6"/>
      <c r="H444" s="9">
        <v>0</v>
      </c>
      <c r="I444" s="6" t="s">
        <v>31</v>
      </c>
      <c r="J444" s="6" t="s">
        <v>31</v>
      </c>
      <c r="K444" s="6" t="s">
        <v>31</v>
      </c>
      <c r="L444" s="6" t="s">
        <v>31</v>
      </c>
      <c r="M444" s="6" t="s">
        <v>31</v>
      </c>
      <c r="N444" s="6" t="s">
        <v>31</v>
      </c>
      <c r="O444" s="6" t="s">
        <v>31</v>
      </c>
      <c r="P444" s="6" t="s">
        <v>31</v>
      </c>
      <c r="Q444" s="6"/>
      <c r="U444" t="s">
        <v>31</v>
      </c>
      <c r="V444">
        <v>1</v>
      </c>
    </row>
    <row r="445" spans="1:22" ht="12" x14ac:dyDescent="0.2">
      <c r="A445" s="11" t="s">
        <v>763</v>
      </c>
      <c r="B445" s="6"/>
      <c r="C445" s="6"/>
      <c r="D445" s="6"/>
      <c r="E445" s="6" t="s">
        <v>351</v>
      </c>
      <c r="F445" s="6" t="s">
        <v>412</v>
      </c>
      <c r="G445" s="6" t="s">
        <v>48</v>
      </c>
      <c r="H445" s="9">
        <v>0</v>
      </c>
      <c r="I445" s="6" t="s">
        <v>31</v>
      </c>
      <c r="J445" s="6" t="s">
        <v>31</v>
      </c>
      <c r="K445" s="6" t="s">
        <v>31</v>
      </c>
      <c r="L445" s="6" t="s">
        <v>31</v>
      </c>
      <c r="M445" s="6" t="s">
        <v>31</v>
      </c>
      <c r="N445" s="6" t="s">
        <v>31</v>
      </c>
      <c r="O445" s="6" t="s">
        <v>31</v>
      </c>
      <c r="P445" s="6" t="s">
        <v>31</v>
      </c>
      <c r="Q445" s="6"/>
      <c r="U445" t="s">
        <v>31</v>
      </c>
      <c r="V445">
        <v>1</v>
      </c>
    </row>
    <row r="446" spans="1:22" ht="12" x14ac:dyDescent="0.2">
      <c r="A446" s="11" t="s">
        <v>763</v>
      </c>
      <c r="B446" s="6" t="s">
        <v>936</v>
      </c>
      <c r="C446" s="6" t="s">
        <v>998</v>
      </c>
      <c r="D446" s="6"/>
      <c r="E446" s="6" t="s">
        <v>999</v>
      </c>
      <c r="F446" s="6" t="s">
        <v>939</v>
      </c>
      <c r="G446" s="6" t="s">
        <v>940</v>
      </c>
      <c r="H446" s="9">
        <v>2.1600000000000001E-2</v>
      </c>
      <c r="I446" s="9">
        <v>0</v>
      </c>
      <c r="J446" s="10">
        <f>TRUNC(H446*I446,1)</f>
        <v>0</v>
      </c>
      <c r="K446" s="9" t="e">
        <f>#REF!</f>
        <v>#REF!</v>
      </c>
      <c r="L446" s="10" t="e">
        <f>TRUNC(H446*K446,1)</f>
        <v>#REF!</v>
      </c>
      <c r="M446" s="9">
        <v>0</v>
      </c>
      <c r="N446" s="10">
        <f>TRUNC(H446*M446,1)</f>
        <v>0</v>
      </c>
      <c r="O446" s="9" t="e">
        <f t="shared" ref="O446:P450" si="53">I446+K446+M446</f>
        <v>#REF!</v>
      </c>
      <c r="P446" s="10" t="e">
        <f t="shared" si="53"/>
        <v>#REF!</v>
      </c>
      <c r="Q446" s="6"/>
      <c r="S446" t="s">
        <v>36</v>
      </c>
      <c r="T446" t="s">
        <v>36</v>
      </c>
      <c r="U446" t="s">
        <v>31</v>
      </c>
      <c r="V446">
        <v>1</v>
      </c>
    </row>
    <row r="447" spans="1:22" ht="12" x14ac:dyDescent="0.2">
      <c r="A447" s="11" t="s">
        <v>763</v>
      </c>
      <c r="B447" s="6" t="s">
        <v>936</v>
      </c>
      <c r="C447" s="6" t="s">
        <v>941</v>
      </c>
      <c r="D447" s="6"/>
      <c r="E447" s="6" t="s">
        <v>942</v>
      </c>
      <c r="F447" s="6" t="s">
        <v>939</v>
      </c>
      <c r="G447" s="6" t="s">
        <v>940</v>
      </c>
      <c r="H447" s="9">
        <v>1.44E-2</v>
      </c>
      <c r="I447" s="9">
        <v>0</v>
      </c>
      <c r="J447" s="10">
        <f>TRUNC(H447*I447,1)</f>
        <v>0</v>
      </c>
      <c r="K447" s="9" t="e">
        <f>#REF!</f>
        <v>#REF!</v>
      </c>
      <c r="L447" s="10" t="e">
        <f>TRUNC(H447*K447,1)</f>
        <v>#REF!</v>
      </c>
      <c r="M447" s="9">
        <v>0</v>
      </c>
      <c r="N447" s="10">
        <f>TRUNC(H447*M447,1)</f>
        <v>0</v>
      </c>
      <c r="O447" s="9" t="e">
        <f t="shared" si="53"/>
        <v>#REF!</v>
      </c>
      <c r="P447" s="10" t="e">
        <f t="shared" si="53"/>
        <v>#REF!</v>
      </c>
      <c r="Q447" s="6"/>
      <c r="S447" t="s">
        <v>36</v>
      </c>
      <c r="T447" t="s">
        <v>36</v>
      </c>
      <c r="U447" t="s">
        <v>31</v>
      </c>
      <c r="V447">
        <v>1</v>
      </c>
    </row>
    <row r="448" spans="1:22" ht="12" x14ac:dyDescent="0.2">
      <c r="A448" s="11" t="s">
        <v>763</v>
      </c>
      <c r="B448" s="6" t="s">
        <v>936</v>
      </c>
      <c r="C448" s="6" t="s">
        <v>950</v>
      </c>
      <c r="D448" s="6"/>
      <c r="E448" s="6" t="s">
        <v>951</v>
      </c>
      <c r="F448" s="6" t="s">
        <v>939</v>
      </c>
      <c r="G448" s="6" t="s">
        <v>940</v>
      </c>
      <c r="H448" s="9">
        <v>7.1999999999999998E-3</v>
      </c>
      <c r="I448" s="9">
        <v>0</v>
      </c>
      <c r="J448" s="10">
        <f>TRUNC(H448*I448,1)</f>
        <v>0</v>
      </c>
      <c r="K448" s="9" t="e">
        <f>#REF!</f>
        <v>#REF!</v>
      </c>
      <c r="L448" s="10" t="e">
        <f>TRUNC(H448*K448,1)</f>
        <v>#REF!</v>
      </c>
      <c r="M448" s="9">
        <v>0</v>
      </c>
      <c r="N448" s="10">
        <f>TRUNC(H448*M448,1)</f>
        <v>0</v>
      </c>
      <c r="O448" s="9" t="e">
        <f t="shared" si="53"/>
        <v>#REF!</v>
      </c>
      <c r="P448" s="10" t="e">
        <f t="shared" si="53"/>
        <v>#REF!</v>
      </c>
      <c r="Q448" s="6"/>
      <c r="S448" t="s">
        <v>36</v>
      </c>
      <c r="T448" t="s">
        <v>36</v>
      </c>
      <c r="U448" t="s">
        <v>31</v>
      </c>
      <c r="V448">
        <v>1</v>
      </c>
    </row>
    <row r="449" spans="1:22" ht="12" x14ac:dyDescent="0.2">
      <c r="A449" s="11" t="s">
        <v>763</v>
      </c>
      <c r="B449" s="6" t="s">
        <v>943</v>
      </c>
      <c r="C449" s="6" t="s">
        <v>944</v>
      </c>
      <c r="D449" s="6"/>
      <c r="E449" s="6" t="s">
        <v>945</v>
      </c>
      <c r="F449" s="6" t="s">
        <v>1002</v>
      </c>
      <c r="G449" s="6" t="s">
        <v>154</v>
      </c>
      <c r="H449" s="9">
        <v>1</v>
      </c>
      <c r="I449" s="9" t="e">
        <f>TRUNC((L446+L447+L448)*5*0.01,1)</f>
        <v>#REF!</v>
      </c>
      <c r="J449" s="10" t="e">
        <f>TRUNC(H449*I449,1)</f>
        <v>#REF!</v>
      </c>
      <c r="K449" s="9">
        <v>0</v>
      </c>
      <c r="L449" s="10">
        <f>TRUNC(H449*K449,1)</f>
        <v>0</v>
      </c>
      <c r="M449" s="9">
        <v>0</v>
      </c>
      <c r="N449" s="10">
        <f>TRUNC(H449*M449,1)</f>
        <v>0</v>
      </c>
      <c r="O449" s="9" t="e">
        <f t="shared" si="53"/>
        <v>#REF!</v>
      </c>
      <c r="P449" s="10" t="e">
        <f t="shared" si="53"/>
        <v>#REF!</v>
      </c>
      <c r="Q449" s="6"/>
      <c r="S449" t="s">
        <v>36</v>
      </c>
      <c r="T449" t="s">
        <v>36</v>
      </c>
      <c r="U449">
        <v>5</v>
      </c>
      <c r="V449">
        <v>1</v>
      </c>
    </row>
    <row r="450" spans="1:22" ht="12" x14ac:dyDescent="0.2">
      <c r="A450" s="11" t="s">
        <v>763</v>
      </c>
      <c r="B450" s="6" t="s">
        <v>961</v>
      </c>
      <c r="C450" s="6" t="s">
        <v>1003</v>
      </c>
      <c r="D450" s="6"/>
      <c r="E450" s="6" t="s">
        <v>1004</v>
      </c>
      <c r="F450" s="6" t="s">
        <v>1005</v>
      </c>
      <c r="G450" s="6" t="s">
        <v>965</v>
      </c>
      <c r="H450" s="9">
        <v>5.7500000000000002E-2</v>
      </c>
      <c r="I450" s="9" t="e">
        <f>#REF!</f>
        <v>#REF!</v>
      </c>
      <c r="J450" s="10" t="e">
        <f>TRUNC(H450*I450,1)</f>
        <v>#REF!</v>
      </c>
      <c r="K450" s="9" t="e">
        <f>#REF!</f>
        <v>#REF!</v>
      </c>
      <c r="L450" s="10" t="e">
        <f>TRUNC(H450*K450,1)</f>
        <v>#REF!</v>
      </c>
      <c r="M450" s="9" t="e">
        <f>#REF!</f>
        <v>#REF!</v>
      </c>
      <c r="N450" s="10" t="e">
        <f>TRUNC(H450*M450,1)</f>
        <v>#REF!</v>
      </c>
      <c r="O450" s="9" t="e">
        <f t="shared" si="53"/>
        <v>#REF!</v>
      </c>
      <c r="P450" s="10" t="e">
        <f t="shared" si="53"/>
        <v>#REF!</v>
      </c>
      <c r="Q450" s="6"/>
      <c r="S450" t="s">
        <v>36</v>
      </c>
      <c r="T450" t="s">
        <v>36</v>
      </c>
      <c r="U450" t="s">
        <v>31</v>
      </c>
      <c r="V450">
        <v>1</v>
      </c>
    </row>
    <row r="451" spans="1:22" ht="12" x14ac:dyDescent="0.2">
      <c r="A451" s="11"/>
      <c r="B451" s="6"/>
      <c r="C451" s="6"/>
      <c r="D451" s="6"/>
      <c r="E451" s="6" t="s">
        <v>947</v>
      </c>
      <c r="F451" s="6"/>
      <c r="G451" s="6"/>
      <c r="H451" s="9">
        <v>0</v>
      </c>
      <c r="I451" s="6" t="s">
        <v>31</v>
      </c>
      <c r="J451" s="10" t="e">
        <f>TRUNC(SUMPRODUCT(J446:J450,V446:V450),0)</f>
        <v>#REF!</v>
      </c>
      <c r="K451" s="6" t="s">
        <v>31</v>
      </c>
      <c r="L451" s="10" t="e">
        <f>TRUNC(SUMPRODUCT(L446:L450,V446:V450),0)</f>
        <v>#REF!</v>
      </c>
      <c r="M451" s="6" t="s">
        <v>31</v>
      </c>
      <c r="N451" s="10" t="e">
        <f>TRUNC(SUMPRODUCT(N446:N450,V446:V450),0)</f>
        <v>#REF!</v>
      </c>
      <c r="O451" s="6" t="s">
        <v>31</v>
      </c>
      <c r="P451" s="10" t="e">
        <f>J451+L451+N451</f>
        <v>#REF!</v>
      </c>
      <c r="Q451" s="6"/>
      <c r="U451" t="s">
        <v>31</v>
      </c>
      <c r="V451">
        <v>1</v>
      </c>
    </row>
    <row r="452" spans="1:22" ht="12" x14ac:dyDescent="0.2">
      <c r="A452" s="11"/>
      <c r="B452" s="6"/>
      <c r="C452" s="6"/>
      <c r="D452" s="6"/>
      <c r="E452" s="6"/>
      <c r="F452" s="6"/>
      <c r="G452" s="6"/>
      <c r="H452" s="9">
        <v>0</v>
      </c>
      <c r="I452" s="6" t="s">
        <v>31</v>
      </c>
      <c r="J452" s="6" t="s">
        <v>31</v>
      </c>
      <c r="K452" s="6" t="s">
        <v>31</v>
      </c>
      <c r="L452" s="6" t="s">
        <v>31</v>
      </c>
      <c r="M452" s="6" t="s">
        <v>31</v>
      </c>
      <c r="N452" s="6" t="s">
        <v>31</v>
      </c>
      <c r="O452" s="6" t="s">
        <v>31</v>
      </c>
      <c r="P452" s="6" t="s">
        <v>31</v>
      </c>
      <c r="Q452" s="6"/>
      <c r="U452" t="s">
        <v>31</v>
      </c>
      <c r="V452">
        <v>1</v>
      </c>
    </row>
    <row r="453" spans="1:22" ht="12" x14ac:dyDescent="0.2">
      <c r="A453" s="11" t="s">
        <v>764</v>
      </c>
      <c r="B453" s="6"/>
      <c r="C453" s="6"/>
      <c r="D453" s="6"/>
      <c r="E453" s="6" t="s">
        <v>351</v>
      </c>
      <c r="F453" s="6" t="s">
        <v>414</v>
      </c>
      <c r="G453" s="6" t="s">
        <v>48</v>
      </c>
      <c r="H453" s="9">
        <v>0</v>
      </c>
      <c r="I453" s="6" t="s">
        <v>31</v>
      </c>
      <c r="J453" s="6" t="s">
        <v>31</v>
      </c>
      <c r="K453" s="6" t="s">
        <v>31</v>
      </c>
      <c r="L453" s="6" t="s">
        <v>31</v>
      </c>
      <c r="M453" s="6" t="s">
        <v>31</v>
      </c>
      <c r="N453" s="6" t="s">
        <v>31</v>
      </c>
      <c r="O453" s="6" t="s">
        <v>31</v>
      </c>
      <c r="P453" s="6" t="s">
        <v>31</v>
      </c>
      <c r="Q453" s="6"/>
      <c r="U453" t="s">
        <v>31</v>
      </c>
      <c r="V453">
        <v>1</v>
      </c>
    </row>
    <row r="454" spans="1:22" ht="12" x14ac:dyDescent="0.2">
      <c r="A454" s="11" t="s">
        <v>764</v>
      </c>
      <c r="B454" s="6" t="s">
        <v>936</v>
      </c>
      <c r="C454" s="6" t="s">
        <v>998</v>
      </c>
      <c r="D454" s="6"/>
      <c r="E454" s="6" t="s">
        <v>999</v>
      </c>
      <c r="F454" s="6" t="s">
        <v>939</v>
      </c>
      <c r="G454" s="6" t="s">
        <v>940</v>
      </c>
      <c r="H454" s="9">
        <v>2.5899999999999999E-2</v>
      </c>
      <c r="I454" s="9">
        <v>0</v>
      </c>
      <c r="J454" s="10">
        <f>TRUNC(H454*I454,1)</f>
        <v>0</v>
      </c>
      <c r="K454" s="9" t="e">
        <f>#REF!</f>
        <v>#REF!</v>
      </c>
      <c r="L454" s="10" t="e">
        <f>TRUNC(H454*K454,1)</f>
        <v>#REF!</v>
      </c>
      <c r="M454" s="9">
        <v>0</v>
      </c>
      <c r="N454" s="10">
        <f>TRUNC(H454*M454,1)</f>
        <v>0</v>
      </c>
      <c r="O454" s="9" t="e">
        <f t="shared" ref="O454:P458" si="54">I454+K454+M454</f>
        <v>#REF!</v>
      </c>
      <c r="P454" s="10" t="e">
        <f t="shared" si="54"/>
        <v>#REF!</v>
      </c>
      <c r="Q454" s="6"/>
      <c r="S454" t="s">
        <v>36</v>
      </c>
      <c r="T454" t="s">
        <v>36</v>
      </c>
      <c r="U454" t="s">
        <v>31</v>
      </c>
      <c r="V454">
        <v>1</v>
      </c>
    </row>
    <row r="455" spans="1:22" ht="12" x14ac:dyDescent="0.2">
      <c r="A455" s="11" t="s">
        <v>764</v>
      </c>
      <c r="B455" s="6" t="s">
        <v>936</v>
      </c>
      <c r="C455" s="6" t="s">
        <v>941</v>
      </c>
      <c r="D455" s="6"/>
      <c r="E455" s="6" t="s">
        <v>942</v>
      </c>
      <c r="F455" s="6" t="s">
        <v>939</v>
      </c>
      <c r="G455" s="6" t="s">
        <v>940</v>
      </c>
      <c r="H455" s="9">
        <v>1.72E-2</v>
      </c>
      <c r="I455" s="9">
        <v>0</v>
      </c>
      <c r="J455" s="10">
        <f>TRUNC(H455*I455,1)</f>
        <v>0</v>
      </c>
      <c r="K455" s="9" t="e">
        <f>#REF!</f>
        <v>#REF!</v>
      </c>
      <c r="L455" s="10" t="e">
        <f>TRUNC(H455*K455,1)</f>
        <v>#REF!</v>
      </c>
      <c r="M455" s="9">
        <v>0</v>
      </c>
      <c r="N455" s="10">
        <f>TRUNC(H455*M455,1)</f>
        <v>0</v>
      </c>
      <c r="O455" s="9" t="e">
        <f t="shared" si="54"/>
        <v>#REF!</v>
      </c>
      <c r="P455" s="10" t="e">
        <f t="shared" si="54"/>
        <v>#REF!</v>
      </c>
      <c r="Q455" s="6"/>
      <c r="S455" t="s">
        <v>36</v>
      </c>
      <c r="T455" t="s">
        <v>36</v>
      </c>
      <c r="U455" t="s">
        <v>31</v>
      </c>
      <c r="V455">
        <v>1</v>
      </c>
    </row>
    <row r="456" spans="1:22" ht="12" x14ac:dyDescent="0.2">
      <c r="A456" s="11" t="s">
        <v>764</v>
      </c>
      <c r="B456" s="6" t="s">
        <v>936</v>
      </c>
      <c r="C456" s="6" t="s">
        <v>950</v>
      </c>
      <c r="D456" s="6"/>
      <c r="E456" s="6" t="s">
        <v>951</v>
      </c>
      <c r="F456" s="6" t="s">
        <v>939</v>
      </c>
      <c r="G456" s="6" t="s">
        <v>940</v>
      </c>
      <c r="H456" s="9">
        <v>8.6E-3</v>
      </c>
      <c r="I456" s="9">
        <v>0</v>
      </c>
      <c r="J456" s="10">
        <f>TRUNC(H456*I456,1)</f>
        <v>0</v>
      </c>
      <c r="K456" s="9" t="e">
        <f>#REF!</f>
        <v>#REF!</v>
      </c>
      <c r="L456" s="10" t="e">
        <f>TRUNC(H456*K456,1)</f>
        <v>#REF!</v>
      </c>
      <c r="M456" s="9">
        <v>0</v>
      </c>
      <c r="N456" s="10">
        <f>TRUNC(H456*M456,1)</f>
        <v>0</v>
      </c>
      <c r="O456" s="9" t="e">
        <f t="shared" si="54"/>
        <v>#REF!</v>
      </c>
      <c r="P456" s="10" t="e">
        <f t="shared" si="54"/>
        <v>#REF!</v>
      </c>
      <c r="Q456" s="6"/>
      <c r="S456" t="s">
        <v>36</v>
      </c>
      <c r="T456" t="s">
        <v>36</v>
      </c>
      <c r="U456" t="s">
        <v>31</v>
      </c>
      <c r="V456">
        <v>1</v>
      </c>
    </row>
    <row r="457" spans="1:22" ht="12" x14ac:dyDescent="0.2">
      <c r="A457" s="11" t="s">
        <v>764</v>
      </c>
      <c r="B457" s="6" t="s">
        <v>943</v>
      </c>
      <c r="C457" s="6" t="s">
        <v>944</v>
      </c>
      <c r="D457" s="6"/>
      <c r="E457" s="6" t="s">
        <v>945</v>
      </c>
      <c r="F457" s="6" t="s">
        <v>1002</v>
      </c>
      <c r="G457" s="6" t="s">
        <v>154</v>
      </c>
      <c r="H457" s="9">
        <v>1</v>
      </c>
      <c r="I457" s="9" t="e">
        <f>TRUNC((L454+L455+L456)*5*0.01,1)</f>
        <v>#REF!</v>
      </c>
      <c r="J457" s="10" t="e">
        <f>TRUNC(H457*I457,1)</f>
        <v>#REF!</v>
      </c>
      <c r="K457" s="9">
        <v>0</v>
      </c>
      <c r="L457" s="10">
        <f>TRUNC(H457*K457,1)</f>
        <v>0</v>
      </c>
      <c r="M457" s="9">
        <v>0</v>
      </c>
      <c r="N457" s="10">
        <f>TRUNC(H457*M457,1)</f>
        <v>0</v>
      </c>
      <c r="O457" s="9" t="e">
        <f t="shared" si="54"/>
        <v>#REF!</v>
      </c>
      <c r="P457" s="10" t="e">
        <f t="shared" si="54"/>
        <v>#REF!</v>
      </c>
      <c r="Q457" s="6"/>
      <c r="S457" t="s">
        <v>36</v>
      </c>
      <c r="T457" t="s">
        <v>36</v>
      </c>
      <c r="U457">
        <v>5</v>
      </c>
      <c r="V457">
        <v>1</v>
      </c>
    </row>
    <row r="458" spans="1:22" ht="12" x14ac:dyDescent="0.2">
      <c r="A458" s="11" t="s">
        <v>764</v>
      </c>
      <c r="B458" s="6" t="s">
        <v>961</v>
      </c>
      <c r="C458" s="6" t="s">
        <v>1003</v>
      </c>
      <c r="D458" s="6"/>
      <c r="E458" s="6" t="s">
        <v>1004</v>
      </c>
      <c r="F458" s="6" t="s">
        <v>1005</v>
      </c>
      <c r="G458" s="6" t="s">
        <v>965</v>
      </c>
      <c r="H458" s="9">
        <v>6.9000000000000006E-2</v>
      </c>
      <c r="I458" s="9" t="e">
        <f>#REF!</f>
        <v>#REF!</v>
      </c>
      <c r="J458" s="10" t="e">
        <f>TRUNC(H458*I458,1)</f>
        <v>#REF!</v>
      </c>
      <c r="K458" s="9" t="e">
        <f>#REF!</f>
        <v>#REF!</v>
      </c>
      <c r="L458" s="10" t="e">
        <f>TRUNC(H458*K458,1)</f>
        <v>#REF!</v>
      </c>
      <c r="M458" s="9" t="e">
        <f>#REF!</f>
        <v>#REF!</v>
      </c>
      <c r="N458" s="10" t="e">
        <f>TRUNC(H458*M458,1)</f>
        <v>#REF!</v>
      </c>
      <c r="O458" s="9" t="e">
        <f t="shared" si="54"/>
        <v>#REF!</v>
      </c>
      <c r="P458" s="10" t="e">
        <f t="shared" si="54"/>
        <v>#REF!</v>
      </c>
      <c r="Q458" s="6"/>
      <c r="S458" t="s">
        <v>36</v>
      </c>
      <c r="T458" t="s">
        <v>36</v>
      </c>
      <c r="U458" t="s">
        <v>31</v>
      </c>
      <c r="V458">
        <v>1</v>
      </c>
    </row>
    <row r="459" spans="1:22" ht="12" x14ac:dyDescent="0.2">
      <c r="A459" s="11"/>
      <c r="B459" s="6"/>
      <c r="C459" s="6"/>
      <c r="D459" s="6"/>
      <c r="E459" s="6" t="s">
        <v>947</v>
      </c>
      <c r="F459" s="6"/>
      <c r="G459" s="6"/>
      <c r="H459" s="9">
        <v>0</v>
      </c>
      <c r="I459" s="6" t="s">
        <v>31</v>
      </c>
      <c r="J459" s="10" t="e">
        <f>TRUNC(SUMPRODUCT(J454:J458,V454:V458),0)</f>
        <v>#REF!</v>
      </c>
      <c r="K459" s="6" t="s">
        <v>31</v>
      </c>
      <c r="L459" s="10" t="e">
        <f>TRUNC(SUMPRODUCT(L454:L458,V454:V458),0)</f>
        <v>#REF!</v>
      </c>
      <c r="M459" s="6" t="s">
        <v>31</v>
      </c>
      <c r="N459" s="10" t="e">
        <f>TRUNC(SUMPRODUCT(N454:N458,V454:V458),0)</f>
        <v>#REF!</v>
      </c>
      <c r="O459" s="6" t="s">
        <v>31</v>
      </c>
      <c r="P459" s="10" t="e">
        <f>J459+L459+N459</f>
        <v>#REF!</v>
      </c>
      <c r="Q459" s="6"/>
      <c r="U459" t="s">
        <v>31</v>
      </c>
      <c r="V459">
        <v>1</v>
      </c>
    </row>
    <row r="460" spans="1:22" ht="12" x14ac:dyDescent="0.2">
      <c r="A460" s="11"/>
      <c r="B460" s="6"/>
      <c r="C460" s="6"/>
      <c r="D460" s="6"/>
      <c r="E460" s="6"/>
      <c r="F460" s="6"/>
      <c r="G460" s="6"/>
      <c r="H460" s="9">
        <v>0</v>
      </c>
      <c r="I460" s="6" t="s">
        <v>31</v>
      </c>
      <c r="J460" s="6" t="s">
        <v>31</v>
      </c>
      <c r="K460" s="6" t="s">
        <v>31</v>
      </c>
      <c r="L460" s="6" t="s">
        <v>31</v>
      </c>
      <c r="M460" s="6" t="s">
        <v>31</v>
      </c>
      <c r="N460" s="6" t="s">
        <v>31</v>
      </c>
      <c r="O460" s="6" t="s">
        <v>31</v>
      </c>
      <c r="P460" s="6" t="s">
        <v>31</v>
      </c>
      <c r="Q460" s="6"/>
      <c r="U460" t="s">
        <v>31</v>
      </c>
      <c r="V460">
        <v>1</v>
      </c>
    </row>
    <row r="461" spans="1:22" ht="12" x14ac:dyDescent="0.2">
      <c r="A461" s="11" t="s">
        <v>765</v>
      </c>
      <c r="B461" s="6"/>
      <c r="C461" s="6"/>
      <c r="D461" s="6"/>
      <c r="E461" s="6" t="s">
        <v>351</v>
      </c>
      <c r="F461" s="6" t="s">
        <v>416</v>
      </c>
      <c r="G461" s="6" t="s">
        <v>48</v>
      </c>
      <c r="H461" s="9">
        <v>0</v>
      </c>
      <c r="I461" s="6" t="s">
        <v>31</v>
      </c>
      <c r="J461" s="6" t="s">
        <v>31</v>
      </c>
      <c r="K461" s="6" t="s">
        <v>31</v>
      </c>
      <c r="L461" s="6" t="s">
        <v>31</v>
      </c>
      <c r="M461" s="6" t="s">
        <v>31</v>
      </c>
      <c r="N461" s="6" t="s">
        <v>31</v>
      </c>
      <c r="O461" s="6" t="s">
        <v>31</v>
      </c>
      <c r="P461" s="6" t="s">
        <v>31</v>
      </c>
      <c r="Q461" s="6"/>
      <c r="U461" t="s">
        <v>31</v>
      </c>
      <c r="V461">
        <v>1</v>
      </c>
    </row>
    <row r="462" spans="1:22" ht="12" x14ac:dyDescent="0.2">
      <c r="A462" s="11" t="s">
        <v>765</v>
      </c>
      <c r="B462" s="6" t="s">
        <v>936</v>
      </c>
      <c r="C462" s="6" t="s">
        <v>998</v>
      </c>
      <c r="D462" s="6"/>
      <c r="E462" s="6" t="s">
        <v>999</v>
      </c>
      <c r="F462" s="6" t="s">
        <v>939</v>
      </c>
      <c r="G462" s="6" t="s">
        <v>940</v>
      </c>
      <c r="H462" s="9">
        <v>3.2300000000000002E-2</v>
      </c>
      <c r="I462" s="9">
        <v>0</v>
      </c>
      <c r="J462" s="10">
        <f>TRUNC(H462*I462,1)</f>
        <v>0</v>
      </c>
      <c r="K462" s="9" t="e">
        <f>#REF!</f>
        <v>#REF!</v>
      </c>
      <c r="L462" s="10" t="e">
        <f>TRUNC(H462*K462,1)</f>
        <v>#REF!</v>
      </c>
      <c r="M462" s="9">
        <v>0</v>
      </c>
      <c r="N462" s="10">
        <f>TRUNC(H462*M462,1)</f>
        <v>0</v>
      </c>
      <c r="O462" s="9" t="e">
        <f t="shared" ref="O462:P466" si="55">I462+K462+M462</f>
        <v>#REF!</v>
      </c>
      <c r="P462" s="10" t="e">
        <f t="shared" si="55"/>
        <v>#REF!</v>
      </c>
      <c r="Q462" s="6"/>
      <c r="S462" t="s">
        <v>36</v>
      </c>
      <c r="T462" t="s">
        <v>36</v>
      </c>
      <c r="U462" t="s">
        <v>31</v>
      </c>
      <c r="V462">
        <v>1</v>
      </c>
    </row>
    <row r="463" spans="1:22" ht="12" x14ac:dyDescent="0.2">
      <c r="A463" s="11" t="s">
        <v>765</v>
      </c>
      <c r="B463" s="6" t="s">
        <v>936</v>
      </c>
      <c r="C463" s="6" t="s">
        <v>941</v>
      </c>
      <c r="D463" s="6"/>
      <c r="E463" s="6" t="s">
        <v>942</v>
      </c>
      <c r="F463" s="6" t="s">
        <v>939</v>
      </c>
      <c r="G463" s="6" t="s">
        <v>940</v>
      </c>
      <c r="H463" s="9">
        <v>2.1600000000000001E-2</v>
      </c>
      <c r="I463" s="9">
        <v>0</v>
      </c>
      <c r="J463" s="10">
        <f>TRUNC(H463*I463,1)</f>
        <v>0</v>
      </c>
      <c r="K463" s="9" t="e">
        <f>#REF!</f>
        <v>#REF!</v>
      </c>
      <c r="L463" s="10" t="e">
        <f>TRUNC(H463*K463,1)</f>
        <v>#REF!</v>
      </c>
      <c r="M463" s="9">
        <v>0</v>
      </c>
      <c r="N463" s="10">
        <f>TRUNC(H463*M463,1)</f>
        <v>0</v>
      </c>
      <c r="O463" s="9" t="e">
        <f t="shared" si="55"/>
        <v>#REF!</v>
      </c>
      <c r="P463" s="10" t="e">
        <f t="shared" si="55"/>
        <v>#REF!</v>
      </c>
      <c r="Q463" s="6"/>
      <c r="S463" t="s">
        <v>36</v>
      </c>
      <c r="T463" t="s">
        <v>36</v>
      </c>
      <c r="U463" t="s">
        <v>31</v>
      </c>
      <c r="V463">
        <v>1</v>
      </c>
    </row>
    <row r="464" spans="1:22" ht="12" x14ac:dyDescent="0.2">
      <c r="A464" s="11" t="s">
        <v>765</v>
      </c>
      <c r="B464" s="6" t="s">
        <v>936</v>
      </c>
      <c r="C464" s="6" t="s">
        <v>950</v>
      </c>
      <c r="D464" s="6"/>
      <c r="E464" s="6" t="s">
        <v>951</v>
      </c>
      <c r="F464" s="6" t="s">
        <v>939</v>
      </c>
      <c r="G464" s="6" t="s">
        <v>940</v>
      </c>
      <c r="H464" s="9">
        <v>1.0800000000000001E-2</v>
      </c>
      <c r="I464" s="9">
        <v>0</v>
      </c>
      <c r="J464" s="10">
        <f>TRUNC(H464*I464,1)</f>
        <v>0</v>
      </c>
      <c r="K464" s="9" t="e">
        <f>#REF!</f>
        <v>#REF!</v>
      </c>
      <c r="L464" s="10" t="e">
        <f>TRUNC(H464*K464,1)</f>
        <v>#REF!</v>
      </c>
      <c r="M464" s="9">
        <v>0</v>
      </c>
      <c r="N464" s="10">
        <f>TRUNC(H464*M464,1)</f>
        <v>0</v>
      </c>
      <c r="O464" s="9" t="e">
        <f t="shared" si="55"/>
        <v>#REF!</v>
      </c>
      <c r="P464" s="10" t="e">
        <f t="shared" si="55"/>
        <v>#REF!</v>
      </c>
      <c r="Q464" s="6"/>
      <c r="S464" t="s">
        <v>36</v>
      </c>
      <c r="T464" t="s">
        <v>36</v>
      </c>
      <c r="U464" t="s">
        <v>31</v>
      </c>
      <c r="V464">
        <v>1</v>
      </c>
    </row>
    <row r="465" spans="1:22" ht="12" x14ac:dyDescent="0.2">
      <c r="A465" s="11" t="s">
        <v>765</v>
      </c>
      <c r="B465" s="6" t="s">
        <v>943</v>
      </c>
      <c r="C465" s="6" t="s">
        <v>944</v>
      </c>
      <c r="D465" s="6"/>
      <c r="E465" s="6" t="s">
        <v>945</v>
      </c>
      <c r="F465" s="6" t="s">
        <v>1002</v>
      </c>
      <c r="G465" s="6" t="s">
        <v>154</v>
      </c>
      <c r="H465" s="9">
        <v>1</v>
      </c>
      <c r="I465" s="9" t="e">
        <f>TRUNC((L462+L463+L464)*5*0.01,1)</f>
        <v>#REF!</v>
      </c>
      <c r="J465" s="10" t="e">
        <f>TRUNC(H465*I465,1)</f>
        <v>#REF!</v>
      </c>
      <c r="K465" s="9">
        <v>0</v>
      </c>
      <c r="L465" s="10">
        <f>TRUNC(H465*K465,1)</f>
        <v>0</v>
      </c>
      <c r="M465" s="9">
        <v>0</v>
      </c>
      <c r="N465" s="10">
        <f>TRUNC(H465*M465,1)</f>
        <v>0</v>
      </c>
      <c r="O465" s="9" t="e">
        <f t="shared" si="55"/>
        <v>#REF!</v>
      </c>
      <c r="P465" s="10" t="e">
        <f t="shared" si="55"/>
        <v>#REF!</v>
      </c>
      <c r="Q465" s="6"/>
      <c r="S465" t="s">
        <v>36</v>
      </c>
      <c r="T465" t="s">
        <v>36</v>
      </c>
      <c r="U465">
        <v>5</v>
      </c>
      <c r="V465">
        <v>1</v>
      </c>
    </row>
    <row r="466" spans="1:22" ht="12" x14ac:dyDescent="0.2">
      <c r="A466" s="11" t="s">
        <v>765</v>
      </c>
      <c r="B466" s="6" t="s">
        <v>961</v>
      </c>
      <c r="C466" s="6" t="s">
        <v>1003</v>
      </c>
      <c r="D466" s="6"/>
      <c r="E466" s="6" t="s">
        <v>1004</v>
      </c>
      <c r="F466" s="6" t="s">
        <v>1005</v>
      </c>
      <c r="G466" s="6" t="s">
        <v>965</v>
      </c>
      <c r="H466" s="9">
        <v>8.6199999999999999E-2</v>
      </c>
      <c r="I466" s="9" t="e">
        <f>#REF!</f>
        <v>#REF!</v>
      </c>
      <c r="J466" s="10" t="e">
        <f>TRUNC(H466*I466,1)</f>
        <v>#REF!</v>
      </c>
      <c r="K466" s="9" t="e">
        <f>#REF!</f>
        <v>#REF!</v>
      </c>
      <c r="L466" s="10" t="e">
        <f>TRUNC(H466*K466,1)</f>
        <v>#REF!</v>
      </c>
      <c r="M466" s="9" t="e">
        <f>#REF!</f>
        <v>#REF!</v>
      </c>
      <c r="N466" s="10" t="e">
        <f>TRUNC(H466*M466,1)</f>
        <v>#REF!</v>
      </c>
      <c r="O466" s="9" t="e">
        <f t="shared" si="55"/>
        <v>#REF!</v>
      </c>
      <c r="P466" s="10" t="e">
        <f t="shared" si="55"/>
        <v>#REF!</v>
      </c>
      <c r="Q466" s="6"/>
      <c r="S466" t="s">
        <v>36</v>
      </c>
      <c r="T466" t="s">
        <v>36</v>
      </c>
      <c r="U466" t="s">
        <v>31</v>
      </c>
      <c r="V466">
        <v>1</v>
      </c>
    </row>
    <row r="467" spans="1:22" ht="12" x14ac:dyDescent="0.2">
      <c r="A467" s="11"/>
      <c r="B467" s="6"/>
      <c r="C467" s="6"/>
      <c r="D467" s="6"/>
      <c r="E467" s="6" t="s">
        <v>947</v>
      </c>
      <c r="F467" s="6"/>
      <c r="G467" s="6"/>
      <c r="H467" s="9">
        <v>0</v>
      </c>
      <c r="I467" s="6" t="s">
        <v>31</v>
      </c>
      <c r="J467" s="10" t="e">
        <f>TRUNC(SUMPRODUCT(J462:J466,V462:V466),0)</f>
        <v>#REF!</v>
      </c>
      <c r="K467" s="6" t="s">
        <v>31</v>
      </c>
      <c r="L467" s="10" t="e">
        <f>TRUNC(SUMPRODUCT(L462:L466,V462:V466),0)</f>
        <v>#REF!</v>
      </c>
      <c r="M467" s="6" t="s">
        <v>31</v>
      </c>
      <c r="N467" s="10" t="e">
        <f>TRUNC(SUMPRODUCT(N462:N466,V462:V466),0)</f>
        <v>#REF!</v>
      </c>
      <c r="O467" s="6" t="s">
        <v>31</v>
      </c>
      <c r="P467" s="10" t="e">
        <f>J467+L467+N467</f>
        <v>#REF!</v>
      </c>
      <c r="Q467" s="6"/>
      <c r="U467" t="s">
        <v>31</v>
      </c>
      <c r="V467">
        <v>1</v>
      </c>
    </row>
    <row r="468" spans="1:22" ht="12" x14ac:dyDescent="0.2">
      <c r="A468" s="11"/>
      <c r="B468" s="6"/>
      <c r="C468" s="6"/>
      <c r="D468" s="6"/>
      <c r="E468" s="6"/>
      <c r="F468" s="6"/>
      <c r="G468" s="6"/>
      <c r="H468" s="9">
        <v>0</v>
      </c>
      <c r="I468" s="6" t="s">
        <v>31</v>
      </c>
      <c r="J468" s="6" t="s">
        <v>31</v>
      </c>
      <c r="K468" s="6" t="s">
        <v>31</v>
      </c>
      <c r="L468" s="6" t="s">
        <v>31</v>
      </c>
      <c r="M468" s="6" t="s">
        <v>31</v>
      </c>
      <c r="N468" s="6" t="s">
        <v>31</v>
      </c>
      <c r="O468" s="6" t="s">
        <v>31</v>
      </c>
      <c r="P468" s="6" t="s">
        <v>31</v>
      </c>
      <c r="Q468" s="6"/>
      <c r="U468" t="s">
        <v>31</v>
      </c>
      <c r="V468">
        <v>1</v>
      </c>
    </row>
    <row r="469" spans="1:22" ht="12" x14ac:dyDescent="0.2">
      <c r="A469" s="11" t="s">
        <v>766</v>
      </c>
      <c r="B469" s="6"/>
      <c r="C469" s="6"/>
      <c r="D469" s="6"/>
      <c r="E469" s="6" t="s">
        <v>351</v>
      </c>
      <c r="F469" s="6" t="s">
        <v>767</v>
      </c>
      <c r="G469" s="6" t="s">
        <v>48</v>
      </c>
      <c r="H469" s="9">
        <v>0</v>
      </c>
      <c r="I469" s="6" t="s">
        <v>31</v>
      </c>
      <c r="J469" s="6" t="s">
        <v>31</v>
      </c>
      <c r="K469" s="6" t="s">
        <v>31</v>
      </c>
      <c r="L469" s="6" t="s">
        <v>31</v>
      </c>
      <c r="M469" s="6" t="s">
        <v>31</v>
      </c>
      <c r="N469" s="6" t="s">
        <v>31</v>
      </c>
      <c r="O469" s="6" t="s">
        <v>31</v>
      </c>
      <c r="P469" s="6" t="s">
        <v>31</v>
      </c>
      <c r="Q469" s="6"/>
      <c r="U469" t="s">
        <v>31</v>
      </c>
      <c r="V469">
        <v>1</v>
      </c>
    </row>
    <row r="470" spans="1:22" ht="12" x14ac:dyDescent="0.2">
      <c r="A470" s="11" t="s">
        <v>766</v>
      </c>
      <c r="B470" s="6" t="s">
        <v>936</v>
      </c>
      <c r="C470" s="6" t="s">
        <v>998</v>
      </c>
      <c r="D470" s="6"/>
      <c r="E470" s="6" t="s">
        <v>999</v>
      </c>
      <c r="F470" s="6" t="s">
        <v>939</v>
      </c>
      <c r="G470" s="6" t="s">
        <v>940</v>
      </c>
      <c r="H470" s="9">
        <v>5.7500000000000002E-2</v>
      </c>
      <c r="I470" s="9">
        <v>0</v>
      </c>
      <c r="J470" s="10">
        <f>TRUNC(H470*I470,1)</f>
        <v>0</v>
      </c>
      <c r="K470" s="9" t="e">
        <f>#REF!</f>
        <v>#REF!</v>
      </c>
      <c r="L470" s="10" t="e">
        <f>TRUNC(H470*K470,1)</f>
        <v>#REF!</v>
      </c>
      <c r="M470" s="9">
        <v>0</v>
      </c>
      <c r="N470" s="10">
        <f>TRUNC(H470*M470,1)</f>
        <v>0</v>
      </c>
      <c r="O470" s="9" t="e">
        <f t="shared" ref="O470:P474" si="56">I470+K470+M470</f>
        <v>#REF!</v>
      </c>
      <c r="P470" s="10" t="e">
        <f t="shared" si="56"/>
        <v>#REF!</v>
      </c>
      <c r="Q470" s="6"/>
      <c r="S470" t="s">
        <v>36</v>
      </c>
      <c r="T470" t="s">
        <v>36</v>
      </c>
      <c r="U470" t="s">
        <v>31</v>
      </c>
      <c r="V470">
        <v>1</v>
      </c>
    </row>
    <row r="471" spans="1:22" ht="12" x14ac:dyDescent="0.2">
      <c r="A471" s="11" t="s">
        <v>766</v>
      </c>
      <c r="B471" s="6" t="s">
        <v>936</v>
      </c>
      <c r="C471" s="6" t="s">
        <v>941</v>
      </c>
      <c r="D471" s="6"/>
      <c r="E471" s="6" t="s">
        <v>942</v>
      </c>
      <c r="F471" s="6" t="s">
        <v>939</v>
      </c>
      <c r="G471" s="6" t="s">
        <v>940</v>
      </c>
      <c r="H471" s="9">
        <v>3.8300000000000001E-2</v>
      </c>
      <c r="I471" s="9">
        <v>0</v>
      </c>
      <c r="J471" s="10">
        <f>TRUNC(H471*I471,1)</f>
        <v>0</v>
      </c>
      <c r="K471" s="9" t="e">
        <f>#REF!</f>
        <v>#REF!</v>
      </c>
      <c r="L471" s="10" t="e">
        <f>TRUNC(H471*K471,1)</f>
        <v>#REF!</v>
      </c>
      <c r="M471" s="9">
        <v>0</v>
      </c>
      <c r="N471" s="10">
        <f>TRUNC(H471*M471,1)</f>
        <v>0</v>
      </c>
      <c r="O471" s="9" t="e">
        <f t="shared" si="56"/>
        <v>#REF!</v>
      </c>
      <c r="P471" s="10" t="e">
        <f t="shared" si="56"/>
        <v>#REF!</v>
      </c>
      <c r="Q471" s="6"/>
      <c r="S471" t="s">
        <v>36</v>
      </c>
      <c r="T471" t="s">
        <v>36</v>
      </c>
      <c r="U471" t="s">
        <v>31</v>
      </c>
      <c r="V471">
        <v>1</v>
      </c>
    </row>
    <row r="472" spans="1:22" ht="12" x14ac:dyDescent="0.2">
      <c r="A472" s="11" t="s">
        <v>766</v>
      </c>
      <c r="B472" s="6" t="s">
        <v>936</v>
      </c>
      <c r="C472" s="6" t="s">
        <v>950</v>
      </c>
      <c r="D472" s="6"/>
      <c r="E472" s="6" t="s">
        <v>951</v>
      </c>
      <c r="F472" s="6" t="s">
        <v>939</v>
      </c>
      <c r="G472" s="6" t="s">
        <v>940</v>
      </c>
      <c r="H472" s="9">
        <v>1.9199999999999998E-2</v>
      </c>
      <c r="I472" s="9">
        <v>0</v>
      </c>
      <c r="J472" s="10">
        <f>TRUNC(H472*I472,1)</f>
        <v>0</v>
      </c>
      <c r="K472" s="9" t="e">
        <f>#REF!</f>
        <v>#REF!</v>
      </c>
      <c r="L472" s="10" t="e">
        <f>TRUNC(H472*K472,1)</f>
        <v>#REF!</v>
      </c>
      <c r="M472" s="9">
        <v>0</v>
      </c>
      <c r="N472" s="10">
        <f>TRUNC(H472*M472,1)</f>
        <v>0</v>
      </c>
      <c r="O472" s="9" t="e">
        <f t="shared" si="56"/>
        <v>#REF!</v>
      </c>
      <c r="P472" s="10" t="e">
        <f t="shared" si="56"/>
        <v>#REF!</v>
      </c>
      <c r="Q472" s="6"/>
      <c r="S472" t="s">
        <v>36</v>
      </c>
      <c r="T472" t="s">
        <v>36</v>
      </c>
      <c r="U472" t="s">
        <v>31</v>
      </c>
      <c r="V472">
        <v>1</v>
      </c>
    </row>
    <row r="473" spans="1:22" ht="12" x14ac:dyDescent="0.2">
      <c r="A473" s="11" t="s">
        <v>766</v>
      </c>
      <c r="B473" s="6" t="s">
        <v>943</v>
      </c>
      <c r="C473" s="6" t="s">
        <v>944</v>
      </c>
      <c r="D473" s="6"/>
      <c r="E473" s="6" t="s">
        <v>945</v>
      </c>
      <c r="F473" s="6" t="s">
        <v>1002</v>
      </c>
      <c r="G473" s="6" t="s">
        <v>154</v>
      </c>
      <c r="H473" s="9">
        <v>1</v>
      </c>
      <c r="I473" s="9" t="e">
        <f>TRUNC((L470+L471+L472)*5*0.01,1)</f>
        <v>#REF!</v>
      </c>
      <c r="J473" s="10" t="e">
        <f>TRUNC(H473*I473,1)</f>
        <v>#REF!</v>
      </c>
      <c r="K473" s="9">
        <v>0</v>
      </c>
      <c r="L473" s="10">
        <f>TRUNC(H473*K473,1)</f>
        <v>0</v>
      </c>
      <c r="M473" s="9">
        <v>0</v>
      </c>
      <c r="N473" s="10">
        <f>TRUNC(H473*M473,1)</f>
        <v>0</v>
      </c>
      <c r="O473" s="9" t="e">
        <f t="shared" si="56"/>
        <v>#REF!</v>
      </c>
      <c r="P473" s="10" t="e">
        <f t="shared" si="56"/>
        <v>#REF!</v>
      </c>
      <c r="Q473" s="6"/>
      <c r="S473" t="s">
        <v>36</v>
      </c>
      <c r="T473" t="s">
        <v>36</v>
      </c>
      <c r="U473">
        <v>5</v>
      </c>
      <c r="V473">
        <v>1</v>
      </c>
    </row>
    <row r="474" spans="1:22" ht="12" x14ac:dyDescent="0.2">
      <c r="A474" s="11" t="s">
        <v>766</v>
      </c>
      <c r="B474" s="6" t="s">
        <v>961</v>
      </c>
      <c r="C474" s="6" t="s">
        <v>1003</v>
      </c>
      <c r="D474" s="6"/>
      <c r="E474" s="6" t="s">
        <v>1004</v>
      </c>
      <c r="F474" s="6" t="s">
        <v>1005</v>
      </c>
      <c r="G474" s="6" t="s">
        <v>965</v>
      </c>
      <c r="H474" s="9">
        <v>0.15329999999999999</v>
      </c>
      <c r="I474" s="9" t="e">
        <f>#REF!</f>
        <v>#REF!</v>
      </c>
      <c r="J474" s="10" t="e">
        <f>TRUNC(H474*I474,1)</f>
        <v>#REF!</v>
      </c>
      <c r="K474" s="9" t="e">
        <f>#REF!</f>
        <v>#REF!</v>
      </c>
      <c r="L474" s="10" t="e">
        <f>TRUNC(H474*K474,1)</f>
        <v>#REF!</v>
      </c>
      <c r="M474" s="9" t="e">
        <f>#REF!</f>
        <v>#REF!</v>
      </c>
      <c r="N474" s="10" t="e">
        <f>TRUNC(H474*M474,1)</f>
        <v>#REF!</v>
      </c>
      <c r="O474" s="9" t="e">
        <f t="shared" si="56"/>
        <v>#REF!</v>
      </c>
      <c r="P474" s="10" t="e">
        <f t="shared" si="56"/>
        <v>#REF!</v>
      </c>
      <c r="Q474" s="6"/>
      <c r="S474" t="s">
        <v>36</v>
      </c>
      <c r="T474" t="s">
        <v>36</v>
      </c>
      <c r="U474" t="s">
        <v>31</v>
      </c>
      <c r="V474">
        <v>1</v>
      </c>
    </row>
    <row r="475" spans="1:22" ht="12" x14ac:dyDescent="0.2">
      <c r="A475" s="11"/>
      <c r="B475" s="6"/>
      <c r="C475" s="6"/>
      <c r="D475" s="6"/>
      <c r="E475" s="6" t="s">
        <v>947</v>
      </c>
      <c r="F475" s="6"/>
      <c r="G475" s="6"/>
      <c r="H475" s="9">
        <v>0</v>
      </c>
      <c r="I475" s="6" t="s">
        <v>31</v>
      </c>
      <c r="J475" s="10" t="e">
        <f>TRUNC(SUMPRODUCT(J470:J474,V470:V474),0)</f>
        <v>#REF!</v>
      </c>
      <c r="K475" s="6" t="s">
        <v>31</v>
      </c>
      <c r="L475" s="10" t="e">
        <f>TRUNC(SUMPRODUCT(L470:L474,V470:V474),0)</f>
        <v>#REF!</v>
      </c>
      <c r="M475" s="6" t="s">
        <v>31</v>
      </c>
      <c r="N475" s="10" t="e">
        <f>TRUNC(SUMPRODUCT(N470:N474,V470:V474),0)</f>
        <v>#REF!</v>
      </c>
      <c r="O475" s="6" t="s">
        <v>31</v>
      </c>
      <c r="P475" s="10" t="e">
        <f>J475+L475+N475</f>
        <v>#REF!</v>
      </c>
      <c r="Q475" s="6"/>
      <c r="U475" t="s">
        <v>31</v>
      </c>
      <c r="V475">
        <v>1</v>
      </c>
    </row>
    <row r="476" spans="1:22" ht="12" x14ac:dyDescent="0.2">
      <c r="A476" s="11"/>
      <c r="B476" s="6"/>
      <c r="C476" s="6"/>
      <c r="D476" s="6"/>
      <c r="E476" s="6"/>
      <c r="F476" s="6"/>
      <c r="G476" s="6"/>
      <c r="H476" s="9">
        <v>0</v>
      </c>
      <c r="I476" s="6" t="s">
        <v>31</v>
      </c>
      <c r="J476" s="6" t="s">
        <v>31</v>
      </c>
      <c r="K476" s="6" t="s">
        <v>31</v>
      </c>
      <c r="L476" s="6" t="s">
        <v>31</v>
      </c>
      <c r="M476" s="6" t="s">
        <v>31</v>
      </c>
      <c r="N476" s="6" t="s">
        <v>31</v>
      </c>
      <c r="O476" s="6" t="s">
        <v>31</v>
      </c>
      <c r="P476" s="6" t="s">
        <v>31</v>
      </c>
      <c r="Q476" s="6"/>
      <c r="U476" t="s">
        <v>31</v>
      </c>
      <c r="V476">
        <v>1</v>
      </c>
    </row>
    <row r="477" spans="1:22" ht="12" x14ac:dyDescent="0.2">
      <c r="A477" s="11" t="s">
        <v>768</v>
      </c>
      <c r="B477" s="6"/>
      <c r="C477" s="6"/>
      <c r="D477" s="6"/>
      <c r="E477" s="6" t="s">
        <v>351</v>
      </c>
      <c r="F477" s="6" t="s">
        <v>769</v>
      </c>
      <c r="G477" s="6" t="s">
        <v>48</v>
      </c>
      <c r="H477" s="9">
        <v>0</v>
      </c>
      <c r="I477" s="6" t="s">
        <v>31</v>
      </c>
      <c r="J477" s="6" t="s">
        <v>31</v>
      </c>
      <c r="K477" s="6" t="s">
        <v>31</v>
      </c>
      <c r="L477" s="6" t="s">
        <v>31</v>
      </c>
      <c r="M477" s="6" t="s">
        <v>31</v>
      </c>
      <c r="N477" s="6" t="s">
        <v>31</v>
      </c>
      <c r="O477" s="6" t="s">
        <v>31</v>
      </c>
      <c r="P477" s="6" t="s">
        <v>31</v>
      </c>
      <c r="Q477" s="6"/>
      <c r="U477" t="s">
        <v>31</v>
      </c>
      <c r="V477">
        <v>1</v>
      </c>
    </row>
    <row r="478" spans="1:22" ht="12" x14ac:dyDescent="0.2">
      <c r="A478" s="11" t="s">
        <v>768</v>
      </c>
      <c r="B478" s="6" t="s">
        <v>936</v>
      </c>
      <c r="C478" s="6" t="s">
        <v>998</v>
      </c>
      <c r="D478" s="6"/>
      <c r="E478" s="6" t="s">
        <v>999</v>
      </c>
      <c r="F478" s="6" t="s">
        <v>939</v>
      </c>
      <c r="G478" s="6" t="s">
        <v>940</v>
      </c>
      <c r="H478" s="9">
        <v>6.9000000000000006E-2</v>
      </c>
      <c r="I478" s="9">
        <v>0</v>
      </c>
      <c r="J478" s="10">
        <f>TRUNC(H478*I478,1)</f>
        <v>0</v>
      </c>
      <c r="K478" s="9" t="e">
        <f>#REF!</f>
        <v>#REF!</v>
      </c>
      <c r="L478" s="10" t="e">
        <f>TRUNC(H478*K478,1)</f>
        <v>#REF!</v>
      </c>
      <c r="M478" s="9">
        <v>0</v>
      </c>
      <c r="N478" s="10">
        <f>TRUNC(H478*M478,1)</f>
        <v>0</v>
      </c>
      <c r="O478" s="9" t="e">
        <f t="shared" ref="O478:P482" si="57">I478+K478+M478</f>
        <v>#REF!</v>
      </c>
      <c r="P478" s="10" t="e">
        <f t="shared" si="57"/>
        <v>#REF!</v>
      </c>
      <c r="Q478" s="6"/>
      <c r="S478" t="s">
        <v>36</v>
      </c>
      <c r="T478" t="s">
        <v>36</v>
      </c>
      <c r="U478" t="s">
        <v>31</v>
      </c>
      <c r="V478">
        <v>1</v>
      </c>
    </row>
    <row r="479" spans="1:22" ht="12" x14ac:dyDescent="0.2">
      <c r="A479" s="11" t="s">
        <v>768</v>
      </c>
      <c r="B479" s="6" t="s">
        <v>936</v>
      </c>
      <c r="C479" s="6" t="s">
        <v>941</v>
      </c>
      <c r="D479" s="6"/>
      <c r="E479" s="6" t="s">
        <v>942</v>
      </c>
      <c r="F479" s="6" t="s">
        <v>939</v>
      </c>
      <c r="G479" s="6" t="s">
        <v>940</v>
      </c>
      <c r="H479" s="9">
        <v>4.5999999999999999E-2</v>
      </c>
      <c r="I479" s="9">
        <v>0</v>
      </c>
      <c r="J479" s="10">
        <f>TRUNC(H479*I479,1)</f>
        <v>0</v>
      </c>
      <c r="K479" s="9" t="e">
        <f>#REF!</f>
        <v>#REF!</v>
      </c>
      <c r="L479" s="10" t="e">
        <f>TRUNC(H479*K479,1)</f>
        <v>#REF!</v>
      </c>
      <c r="M479" s="9">
        <v>0</v>
      </c>
      <c r="N479" s="10">
        <f>TRUNC(H479*M479,1)</f>
        <v>0</v>
      </c>
      <c r="O479" s="9" t="e">
        <f t="shared" si="57"/>
        <v>#REF!</v>
      </c>
      <c r="P479" s="10" t="e">
        <f t="shared" si="57"/>
        <v>#REF!</v>
      </c>
      <c r="Q479" s="6"/>
      <c r="S479" t="s">
        <v>36</v>
      </c>
      <c r="T479" t="s">
        <v>36</v>
      </c>
      <c r="U479" t="s">
        <v>31</v>
      </c>
      <c r="V479">
        <v>1</v>
      </c>
    </row>
    <row r="480" spans="1:22" ht="12" x14ac:dyDescent="0.2">
      <c r="A480" s="11" t="s">
        <v>768</v>
      </c>
      <c r="B480" s="6" t="s">
        <v>936</v>
      </c>
      <c r="C480" s="6" t="s">
        <v>950</v>
      </c>
      <c r="D480" s="6"/>
      <c r="E480" s="6" t="s">
        <v>951</v>
      </c>
      <c r="F480" s="6" t="s">
        <v>939</v>
      </c>
      <c r="G480" s="6" t="s">
        <v>940</v>
      </c>
      <c r="H480" s="9">
        <v>2.3E-2</v>
      </c>
      <c r="I480" s="9">
        <v>0</v>
      </c>
      <c r="J480" s="10">
        <f>TRUNC(H480*I480,1)</f>
        <v>0</v>
      </c>
      <c r="K480" s="9" t="e">
        <f>#REF!</f>
        <v>#REF!</v>
      </c>
      <c r="L480" s="10" t="e">
        <f>TRUNC(H480*K480,1)</f>
        <v>#REF!</v>
      </c>
      <c r="M480" s="9">
        <v>0</v>
      </c>
      <c r="N480" s="10">
        <f>TRUNC(H480*M480,1)</f>
        <v>0</v>
      </c>
      <c r="O480" s="9" t="e">
        <f t="shared" si="57"/>
        <v>#REF!</v>
      </c>
      <c r="P480" s="10" t="e">
        <f t="shared" si="57"/>
        <v>#REF!</v>
      </c>
      <c r="Q480" s="6"/>
      <c r="S480" t="s">
        <v>36</v>
      </c>
      <c r="T480" t="s">
        <v>36</v>
      </c>
      <c r="U480" t="s">
        <v>31</v>
      </c>
      <c r="V480">
        <v>1</v>
      </c>
    </row>
    <row r="481" spans="1:22" ht="12" x14ac:dyDescent="0.2">
      <c r="A481" s="11" t="s">
        <v>768</v>
      </c>
      <c r="B481" s="6" t="s">
        <v>943</v>
      </c>
      <c r="C481" s="6" t="s">
        <v>944</v>
      </c>
      <c r="D481" s="6"/>
      <c r="E481" s="6" t="s">
        <v>945</v>
      </c>
      <c r="F481" s="6" t="s">
        <v>1002</v>
      </c>
      <c r="G481" s="6" t="s">
        <v>154</v>
      </c>
      <c r="H481" s="9">
        <v>1</v>
      </c>
      <c r="I481" s="9" t="e">
        <f>TRUNC((L478+L479+L480)*5*0.01,1)</f>
        <v>#REF!</v>
      </c>
      <c r="J481" s="10" t="e">
        <f>TRUNC(H481*I481,1)</f>
        <v>#REF!</v>
      </c>
      <c r="K481" s="9">
        <v>0</v>
      </c>
      <c r="L481" s="10">
        <f>TRUNC(H481*K481,1)</f>
        <v>0</v>
      </c>
      <c r="M481" s="9">
        <v>0</v>
      </c>
      <c r="N481" s="10">
        <f>TRUNC(H481*M481,1)</f>
        <v>0</v>
      </c>
      <c r="O481" s="9" t="e">
        <f t="shared" si="57"/>
        <v>#REF!</v>
      </c>
      <c r="P481" s="10" t="e">
        <f t="shared" si="57"/>
        <v>#REF!</v>
      </c>
      <c r="Q481" s="6"/>
      <c r="S481" t="s">
        <v>36</v>
      </c>
      <c r="T481" t="s">
        <v>36</v>
      </c>
      <c r="U481">
        <v>5</v>
      </c>
      <c r="V481">
        <v>1</v>
      </c>
    </row>
    <row r="482" spans="1:22" ht="12" x14ac:dyDescent="0.2">
      <c r="A482" s="11" t="s">
        <v>768</v>
      </c>
      <c r="B482" s="6" t="s">
        <v>961</v>
      </c>
      <c r="C482" s="6" t="s">
        <v>1003</v>
      </c>
      <c r="D482" s="6"/>
      <c r="E482" s="6" t="s">
        <v>1004</v>
      </c>
      <c r="F482" s="6" t="s">
        <v>1005</v>
      </c>
      <c r="G482" s="6" t="s">
        <v>965</v>
      </c>
      <c r="H482" s="9">
        <v>0.18390000000000001</v>
      </c>
      <c r="I482" s="9" t="e">
        <f>#REF!</f>
        <v>#REF!</v>
      </c>
      <c r="J482" s="10" t="e">
        <f>TRUNC(H482*I482,1)</f>
        <v>#REF!</v>
      </c>
      <c r="K482" s="9" t="e">
        <f>#REF!</f>
        <v>#REF!</v>
      </c>
      <c r="L482" s="10" t="e">
        <f>TRUNC(H482*K482,1)</f>
        <v>#REF!</v>
      </c>
      <c r="M482" s="9" t="e">
        <f>#REF!</f>
        <v>#REF!</v>
      </c>
      <c r="N482" s="10" t="e">
        <f>TRUNC(H482*M482,1)</f>
        <v>#REF!</v>
      </c>
      <c r="O482" s="9" t="e">
        <f t="shared" si="57"/>
        <v>#REF!</v>
      </c>
      <c r="P482" s="10" t="e">
        <f t="shared" si="57"/>
        <v>#REF!</v>
      </c>
      <c r="Q482" s="6"/>
      <c r="S482" t="s">
        <v>36</v>
      </c>
      <c r="T482" t="s">
        <v>36</v>
      </c>
      <c r="U482" t="s">
        <v>31</v>
      </c>
      <c r="V482">
        <v>1</v>
      </c>
    </row>
    <row r="483" spans="1:22" ht="12" x14ac:dyDescent="0.2">
      <c r="A483" s="11"/>
      <c r="B483" s="6"/>
      <c r="C483" s="6"/>
      <c r="D483" s="6"/>
      <c r="E483" s="6" t="s">
        <v>947</v>
      </c>
      <c r="F483" s="6"/>
      <c r="G483" s="6"/>
      <c r="H483" s="9">
        <v>0</v>
      </c>
      <c r="I483" s="6" t="s">
        <v>31</v>
      </c>
      <c r="J483" s="10" t="e">
        <f>TRUNC(SUMPRODUCT(J478:J482,V478:V482),0)</f>
        <v>#REF!</v>
      </c>
      <c r="K483" s="6" t="s">
        <v>31</v>
      </c>
      <c r="L483" s="10" t="e">
        <f>TRUNC(SUMPRODUCT(L478:L482,V478:V482),0)</f>
        <v>#REF!</v>
      </c>
      <c r="M483" s="6" t="s">
        <v>31</v>
      </c>
      <c r="N483" s="10" t="e">
        <f>TRUNC(SUMPRODUCT(N478:N482,V478:V482),0)</f>
        <v>#REF!</v>
      </c>
      <c r="O483" s="6" t="s">
        <v>31</v>
      </c>
      <c r="P483" s="10" t="e">
        <f>J483+L483+N483</f>
        <v>#REF!</v>
      </c>
      <c r="Q483" s="6"/>
      <c r="U483" t="s">
        <v>31</v>
      </c>
      <c r="V483">
        <v>1</v>
      </c>
    </row>
    <row r="484" spans="1:22" ht="12" x14ac:dyDescent="0.2">
      <c r="A484" s="11"/>
      <c r="B484" s="6"/>
      <c r="C484" s="6"/>
      <c r="D484" s="6"/>
      <c r="E484" s="6"/>
      <c r="F484" s="6"/>
      <c r="G484" s="6"/>
      <c r="H484" s="9">
        <v>0</v>
      </c>
      <c r="I484" s="6" t="s">
        <v>31</v>
      </c>
      <c r="J484" s="6" t="s">
        <v>31</v>
      </c>
      <c r="K484" s="6" t="s">
        <v>31</v>
      </c>
      <c r="L484" s="6" t="s">
        <v>31</v>
      </c>
      <c r="M484" s="6" t="s">
        <v>31</v>
      </c>
      <c r="N484" s="6" t="s">
        <v>31</v>
      </c>
      <c r="O484" s="6" t="s">
        <v>31</v>
      </c>
      <c r="P484" s="6" t="s">
        <v>31</v>
      </c>
      <c r="Q484" s="6"/>
      <c r="U484" t="s">
        <v>31</v>
      </c>
      <c r="V484">
        <v>1</v>
      </c>
    </row>
    <row r="485" spans="1:22" ht="12" x14ac:dyDescent="0.2">
      <c r="A485" s="11" t="s">
        <v>770</v>
      </c>
      <c r="B485" s="6"/>
      <c r="C485" s="6"/>
      <c r="D485" s="6"/>
      <c r="E485" s="6" t="s">
        <v>351</v>
      </c>
      <c r="F485" s="6" t="s">
        <v>771</v>
      </c>
      <c r="G485" s="6" t="s">
        <v>48</v>
      </c>
      <c r="H485" s="9">
        <v>0</v>
      </c>
      <c r="I485" s="6" t="s">
        <v>31</v>
      </c>
      <c r="J485" s="6" t="s">
        <v>31</v>
      </c>
      <c r="K485" s="6" t="s">
        <v>31</v>
      </c>
      <c r="L485" s="6" t="s">
        <v>31</v>
      </c>
      <c r="M485" s="6" t="s">
        <v>31</v>
      </c>
      <c r="N485" s="6" t="s">
        <v>31</v>
      </c>
      <c r="O485" s="6" t="s">
        <v>31</v>
      </c>
      <c r="P485" s="6" t="s">
        <v>31</v>
      </c>
      <c r="Q485" s="6"/>
      <c r="U485" t="s">
        <v>31</v>
      </c>
      <c r="V485">
        <v>1</v>
      </c>
    </row>
    <row r="486" spans="1:22" ht="12" x14ac:dyDescent="0.2">
      <c r="A486" s="11" t="s">
        <v>770</v>
      </c>
      <c r="B486" s="6" t="s">
        <v>936</v>
      </c>
      <c r="C486" s="6" t="s">
        <v>998</v>
      </c>
      <c r="D486" s="6"/>
      <c r="E486" s="6" t="s">
        <v>999</v>
      </c>
      <c r="F486" s="6" t="s">
        <v>939</v>
      </c>
      <c r="G486" s="6" t="s">
        <v>940</v>
      </c>
      <c r="H486" s="9">
        <v>8.6199999999999999E-2</v>
      </c>
      <c r="I486" s="9">
        <v>0</v>
      </c>
      <c r="J486" s="10">
        <f>TRUNC(H486*I486,1)</f>
        <v>0</v>
      </c>
      <c r="K486" s="9" t="e">
        <f>#REF!</f>
        <v>#REF!</v>
      </c>
      <c r="L486" s="10" t="e">
        <f>TRUNC(H486*K486,1)</f>
        <v>#REF!</v>
      </c>
      <c r="M486" s="9">
        <v>0</v>
      </c>
      <c r="N486" s="10">
        <f>TRUNC(H486*M486,1)</f>
        <v>0</v>
      </c>
      <c r="O486" s="9" t="e">
        <f t="shared" ref="O486:P490" si="58">I486+K486+M486</f>
        <v>#REF!</v>
      </c>
      <c r="P486" s="10" t="e">
        <f t="shared" si="58"/>
        <v>#REF!</v>
      </c>
      <c r="Q486" s="6"/>
      <c r="S486" t="s">
        <v>36</v>
      </c>
      <c r="T486" t="s">
        <v>36</v>
      </c>
      <c r="U486" t="s">
        <v>31</v>
      </c>
      <c r="V486">
        <v>1</v>
      </c>
    </row>
    <row r="487" spans="1:22" ht="12" x14ac:dyDescent="0.2">
      <c r="A487" s="11" t="s">
        <v>770</v>
      </c>
      <c r="B487" s="6" t="s">
        <v>936</v>
      </c>
      <c r="C487" s="6" t="s">
        <v>941</v>
      </c>
      <c r="D487" s="6"/>
      <c r="E487" s="6" t="s">
        <v>942</v>
      </c>
      <c r="F487" s="6" t="s">
        <v>939</v>
      </c>
      <c r="G487" s="6" t="s">
        <v>940</v>
      </c>
      <c r="H487" s="9">
        <v>5.7500000000000002E-2</v>
      </c>
      <c r="I487" s="9">
        <v>0</v>
      </c>
      <c r="J487" s="10">
        <f>TRUNC(H487*I487,1)</f>
        <v>0</v>
      </c>
      <c r="K487" s="9" t="e">
        <f>#REF!</f>
        <v>#REF!</v>
      </c>
      <c r="L487" s="10" t="e">
        <f>TRUNC(H487*K487,1)</f>
        <v>#REF!</v>
      </c>
      <c r="M487" s="9">
        <v>0</v>
      </c>
      <c r="N487" s="10">
        <f>TRUNC(H487*M487,1)</f>
        <v>0</v>
      </c>
      <c r="O487" s="9" t="e">
        <f t="shared" si="58"/>
        <v>#REF!</v>
      </c>
      <c r="P487" s="10" t="e">
        <f t="shared" si="58"/>
        <v>#REF!</v>
      </c>
      <c r="Q487" s="6"/>
      <c r="S487" t="s">
        <v>36</v>
      </c>
      <c r="T487" t="s">
        <v>36</v>
      </c>
      <c r="U487" t="s">
        <v>31</v>
      </c>
      <c r="V487">
        <v>1</v>
      </c>
    </row>
    <row r="488" spans="1:22" ht="12" x14ac:dyDescent="0.2">
      <c r="A488" s="11" t="s">
        <v>770</v>
      </c>
      <c r="B488" s="6" t="s">
        <v>936</v>
      </c>
      <c r="C488" s="6" t="s">
        <v>950</v>
      </c>
      <c r="D488" s="6"/>
      <c r="E488" s="6" t="s">
        <v>951</v>
      </c>
      <c r="F488" s="6" t="s">
        <v>939</v>
      </c>
      <c r="G488" s="6" t="s">
        <v>940</v>
      </c>
      <c r="H488" s="9">
        <v>2.87E-2</v>
      </c>
      <c r="I488" s="9">
        <v>0</v>
      </c>
      <c r="J488" s="10">
        <f>TRUNC(H488*I488,1)</f>
        <v>0</v>
      </c>
      <c r="K488" s="9" t="e">
        <f>#REF!</f>
        <v>#REF!</v>
      </c>
      <c r="L488" s="10" t="e">
        <f>TRUNC(H488*K488,1)</f>
        <v>#REF!</v>
      </c>
      <c r="M488" s="9">
        <v>0</v>
      </c>
      <c r="N488" s="10">
        <f>TRUNC(H488*M488,1)</f>
        <v>0</v>
      </c>
      <c r="O488" s="9" t="e">
        <f t="shared" si="58"/>
        <v>#REF!</v>
      </c>
      <c r="P488" s="10" t="e">
        <f t="shared" si="58"/>
        <v>#REF!</v>
      </c>
      <c r="Q488" s="6"/>
      <c r="S488" t="s">
        <v>36</v>
      </c>
      <c r="T488" t="s">
        <v>36</v>
      </c>
      <c r="U488" t="s">
        <v>31</v>
      </c>
      <c r="V488">
        <v>1</v>
      </c>
    </row>
    <row r="489" spans="1:22" ht="12" x14ac:dyDescent="0.2">
      <c r="A489" s="11" t="s">
        <v>770</v>
      </c>
      <c r="B489" s="6" t="s">
        <v>943</v>
      </c>
      <c r="C489" s="6" t="s">
        <v>944</v>
      </c>
      <c r="D489" s="6"/>
      <c r="E489" s="6" t="s">
        <v>945</v>
      </c>
      <c r="F489" s="6" t="s">
        <v>1002</v>
      </c>
      <c r="G489" s="6" t="s">
        <v>154</v>
      </c>
      <c r="H489" s="9">
        <v>1</v>
      </c>
      <c r="I489" s="9" t="e">
        <f>TRUNC((L486+L487+L488)*5*0.01,1)</f>
        <v>#REF!</v>
      </c>
      <c r="J489" s="10" t="e">
        <f>TRUNC(H489*I489,1)</f>
        <v>#REF!</v>
      </c>
      <c r="K489" s="9">
        <v>0</v>
      </c>
      <c r="L489" s="10">
        <f>TRUNC(H489*K489,1)</f>
        <v>0</v>
      </c>
      <c r="M489" s="9">
        <v>0</v>
      </c>
      <c r="N489" s="10">
        <f>TRUNC(H489*M489,1)</f>
        <v>0</v>
      </c>
      <c r="O489" s="9" t="e">
        <f t="shared" si="58"/>
        <v>#REF!</v>
      </c>
      <c r="P489" s="10" t="e">
        <f t="shared" si="58"/>
        <v>#REF!</v>
      </c>
      <c r="Q489" s="6"/>
      <c r="S489" t="s">
        <v>36</v>
      </c>
      <c r="T489" t="s">
        <v>36</v>
      </c>
      <c r="U489">
        <v>5</v>
      </c>
      <c r="V489">
        <v>1</v>
      </c>
    </row>
    <row r="490" spans="1:22" ht="12" x14ac:dyDescent="0.2">
      <c r="A490" s="11" t="s">
        <v>770</v>
      </c>
      <c r="B490" s="6" t="s">
        <v>961</v>
      </c>
      <c r="C490" s="6" t="s">
        <v>1003</v>
      </c>
      <c r="D490" s="6"/>
      <c r="E490" s="6" t="s">
        <v>1004</v>
      </c>
      <c r="F490" s="6" t="s">
        <v>1005</v>
      </c>
      <c r="G490" s="6" t="s">
        <v>965</v>
      </c>
      <c r="H490" s="9">
        <v>0.22989999999999999</v>
      </c>
      <c r="I490" s="9" t="e">
        <f>#REF!</f>
        <v>#REF!</v>
      </c>
      <c r="J490" s="10" t="e">
        <f>TRUNC(H490*I490,1)</f>
        <v>#REF!</v>
      </c>
      <c r="K490" s="9" t="e">
        <f>#REF!</f>
        <v>#REF!</v>
      </c>
      <c r="L490" s="10" t="e">
        <f>TRUNC(H490*K490,1)</f>
        <v>#REF!</v>
      </c>
      <c r="M490" s="9" t="e">
        <f>#REF!</f>
        <v>#REF!</v>
      </c>
      <c r="N490" s="10" t="e">
        <f>TRUNC(H490*M490,1)</f>
        <v>#REF!</v>
      </c>
      <c r="O490" s="9" t="e">
        <f t="shared" si="58"/>
        <v>#REF!</v>
      </c>
      <c r="P490" s="10" t="e">
        <f t="shared" si="58"/>
        <v>#REF!</v>
      </c>
      <c r="Q490" s="6"/>
      <c r="S490" t="s">
        <v>36</v>
      </c>
      <c r="T490" t="s">
        <v>36</v>
      </c>
      <c r="U490" t="s">
        <v>31</v>
      </c>
      <c r="V490">
        <v>1</v>
      </c>
    </row>
    <row r="491" spans="1:22" ht="12" x14ac:dyDescent="0.2">
      <c r="A491" s="11"/>
      <c r="B491" s="6"/>
      <c r="C491" s="6"/>
      <c r="D491" s="6"/>
      <c r="E491" s="6" t="s">
        <v>947</v>
      </c>
      <c r="F491" s="6"/>
      <c r="G491" s="6"/>
      <c r="H491" s="9">
        <v>0</v>
      </c>
      <c r="I491" s="6" t="s">
        <v>31</v>
      </c>
      <c r="J491" s="10" t="e">
        <f>TRUNC(SUMPRODUCT(J486:J490,V486:V490),0)</f>
        <v>#REF!</v>
      </c>
      <c r="K491" s="6" t="s">
        <v>31</v>
      </c>
      <c r="L491" s="10" t="e">
        <f>TRUNC(SUMPRODUCT(L486:L490,V486:V490),0)</f>
        <v>#REF!</v>
      </c>
      <c r="M491" s="6" t="s">
        <v>31</v>
      </c>
      <c r="N491" s="10" t="e">
        <f>TRUNC(SUMPRODUCT(N486:N490,V486:V490),0)</f>
        <v>#REF!</v>
      </c>
      <c r="O491" s="6" t="s">
        <v>31</v>
      </c>
      <c r="P491" s="10" t="e">
        <f>J491+L491+N491</f>
        <v>#REF!</v>
      </c>
      <c r="Q491" s="6"/>
      <c r="U491" t="s">
        <v>31</v>
      </c>
      <c r="V491">
        <v>1</v>
      </c>
    </row>
    <row r="492" spans="1:22" ht="12" x14ac:dyDescent="0.2">
      <c r="A492" s="11"/>
      <c r="B492" s="6"/>
      <c r="C492" s="6"/>
      <c r="D492" s="6"/>
      <c r="E492" s="6"/>
      <c r="F492" s="6"/>
      <c r="G492" s="6"/>
      <c r="H492" s="9">
        <v>0</v>
      </c>
      <c r="I492" s="6" t="s">
        <v>31</v>
      </c>
      <c r="J492" s="6" t="s">
        <v>31</v>
      </c>
      <c r="K492" s="6" t="s">
        <v>31</v>
      </c>
      <c r="L492" s="6" t="s">
        <v>31</v>
      </c>
      <c r="M492" s="6" t="s">
        <v>31</v>
      </c>
      <c r="N492" s="6" t="s">
        <v>31</v>
      </c>
      <c r="O492" s="6" t="s">
        <v>31</v>
      </c>
      <c r="P492" s="6" t="s">
        <v>31</v>
      </c>
      <c r="Q492" s="6"/>
      <c r="U492" t="s">
        <v>31</v>
      </c>
      <c r="V492">
        <v>1</v>
      </c>
    </row>
    <row r="493" spans="1:22" ht="12" x14ac:dyDescent="0.2">
      <c r="A493" s="11" t="s">
        <v>772</v>
      </c>
      <c r="B493" s="6"/>
      <c r="C493" s="6"/>
      <c r="D493" s="6"/>
      <c r="E493" s="6" t="s">
        <v>714</v>
      </c>
      <c r="F493" s="6" t="s">
        <v>773</v>
      </c>
      <c r="G493" s="6" t="s">
        <v>48</v>
      </c>
      <c r="H493" s="9">
        <v>0</v>
      </c>
      <c r="I493" s="6" t="s">
        <v>31</v>
      </c>
      <c r="J493" s="6" t="s">
        <v>31</v>
      </c>
      <c r="K493" s="6" t="s">
        <v>31</v>
      </c>
      <c r="L493" s="6" t="s">
        <v>31</v>
      </c>
      <c r="M493" s="6" t="s">
        <v>31</v>
      </c>
      <c r="N493" s="6" t="s">
        <v>31</v>
      </c>
      <c r="O493" s="6" t="s">
        <v>31</v>
      </c>
      <c r="P493" s="6" t="s">
        <v>31</v>
      </c>
      <c r="Q493" s="6"/>
      <c r="U493" t="s">
        <v>31</v>
      </c>
      <c r="V493">
        <v>1</v>
      </c>
    </row>
    <row r="494" spans="1:22" ht="12" x14ac:dyDescent="0.2">
      <c r="A494" s="11" t="s">
        <v>772</v>
      </c>
      <c r="B494" s="6" t="s">
        <v>936</v>
      </c>
      <c r="C494" s="6" t="s">
        <v>998</v>
      </c>
      <c r="D494" s="6"/>
      <c r="E494" s="6" t="s">
        <v>999</v>
      </c>
      <c r="F494" s="6" t="s">
        <v>939</v>
      </c>
      <c r="G494" s="6" t="s">
        <v>940</v>
      </c>
      <c r="H494" s="9">
        <v>0.15</v>
      </c>
      <c r="I494" s="9">
        <v>0</v>
      </c>
      <c r="J494" s="10">
        <f>TRUNC(H494*I494,1)</f>
        <v>0</v>
      </c>
      <c r="K494" s="9" t="e">
        <f>#REF!</f>
        <v>#REF!</v>
      </c>
      <c r="L494" s="10" t="e">
        <f>TRUNC(H494*K494,1)</f>
        <v>#REF!</v>
      </c>
      <c r="M494" s="9">
        <v>0</v>
      </c>
      <c r="N494" s="10">
        <f>TRUNC(H494*M494,1)</f>
        <v>0</v>
      </c>
      <c r="O494" s="9" t="e">
        <f t="shared" ref="O494:P496" si="59">I494+K494+M494</f>
        <v>#REF!</v>
      </c>
      <c r="P494" s="10" t="e">
        <f t="shared" si="59"/>
        <v>#REF!</v>
      </c>
      <c r="Q494" s="6"/>
      <c r="S494" t="s">
        <v>36</v>
      </c>
      <c r="T494" t="s">
        <v>36</v>
      </c>
      <c r="U494" t="s">
        <v>31</v>
      </c>
      <c r="V494">
        <v>1</v>
      </c>
    </row>
    <row r="495" spans="1:22" ht="12" x14ac:dyDescent="0.2">
      <c r="A495" s="11" t="s">
        <v>772</v>
      </c>
      <c r="B495" s="6" t="s">
        <v>936</v>
      </c>
      <c r="C495" s="6" t="s">
        <v>950</v>
      </c>
      <c r="D495" s="6"/>
      <c r="E495" s="6" t="s">
        <v>951</v>
      </c>
      <c r="F495" s="6" t="s">
        <v>939</v>
      </c>
      <c r="G495" s="6" t="s">
        <v>940</v>
      </c>
      <c r="H495" s="9">
        <v>0.15</v>
      </c>
      <c r="I495" s="9">
        <v>0</v>
      </c>
      <c r="J495" s="10">
        <f>TRUNC(H495*I495,1)</f>
        <v>0</v>
      </c>
      <c r="K495" s="9" t="e">
        <f>#REF!</f>
        <v>#REF!</v>
      </c>
      <c r="L495" s="10" t="e">
        <f>TRUNC(H495*K495,1)</f>
        <v>#REF!</v>
      </c>
      <c r="M495" s="9">
        <v>0</v>
      </c>
      <c r="N495" s="10">
        <f>TRUNC(H495*M495,1)</f>
        <v>0</v>
      </c>
      <c r="O495" s="9" t="e">
        <f t="shared" si="59"/>
        <v>#REF!</v>
      </c>
      <c r="P495" s="10" t="e">
        <f t="shared" si="59"/>
        <v>#REF!</v>
      </c>
      <c r="Q495" s="6"/>
      <c r="S495" t="s">
        <v>36</v>
      </c>
      <c r="T495" t="s">
        <v>36</v>
      </c>
      <c r="U495" t="s">
        <v>31</v>
      </c>
      <c r="V495">
        <v>1</v>
      </c>
    </row>
    <row r="496" spans="1:22" ht="12" x14ac:dyDescent="0.2">
      <c r="A496" s="11" t="s">
        <v>772</v>
      </c>
      <c r="B496" s="6" t="s">
        <v>943</v>
      </c>
      <c r="C496" s="6" t="s">
        <v>944</v>
      </c>
      <c r="D496" s="6"/>
      <c r="E496" s="6" t="s">
        <v>945</v>
      </c>
      <c r="F496" s="6" t="s">
        <v>946</v>
      </c>
      <c r="G496" s="6" t="s">
        <v>154</v>
      </c>
      <c r="H496" s="9">
        <v>1</v>
      </c>
      <c r="I496" s="9" t="e">
        <f>TRUNC((L494+L495)*2*0.01,1)</f>
        <v>#REF!</v>
      </c>
      <c r="J496" s="10" t="e">
        <f>TRUNC(H496*I496,1)</f>
        <v>#REF!</v>
      </c>
      <c r="K496" s="9">
        <v>0</v>
      </c>
      <c r="L496" s="10">
        <f>TRUNC(H496*K496,1)</f>
        <v>0</v>
      </c>
      <c r="M496" s="9">
        <v>0</v>
      </c>
      <c r="N496" s="10">
        <f>TRUNC(H496*M496,1)</f>
        <v>0</v>
      </c>
      <c r="O496" s="9" t="e">
        <f t="shared" si="59"/>
        <v>#REF!</v>
      </c>
      <c r="P496" s="10" t="e">
        <f t="shared" si="59"/>
        <v>#REF!</v>
      </c>
      <c r="Q496" s="6"/>
      <c r="S496" t="s">
        <v>36</v>
      </c>
      <c r="T496" t="s">
        <v>36</v>
      </c>
      <c r="U496">
        <v>2</v>
      </c>
      <c r="V496">
        <v>1</v>
      </c>
    </row>
    <row r="497" spans="1:22" ht="12" x14ac:dyDescent="0.2">
      <c r="A497" s="11"/>
      <c r="B497" s="6"/>
      <c r="C497" s="6"/>
      <c r="D497" s="6"/>
      <c r="E497" s="6" t="s">
        <v>947</v>
      </c>
      <c r="F497" s="6"/>
      <c r="G497" s="6"/>
      <c r="H497" s="9">
        <v>0</v>
      </c>
      <c r="I497" s="6" t="s">
        <v>31</v>
      </c>
      <c r="J497" s="10" t="e">
        <f>TRUNC(SUMPRODUCT(J494:J496,V494:V496),0)</f>
        <v>#REF!</v>
      </c>
      <c r="K497" s="6" t="s">
        <v>31</v>
      </c>
      <c r="L497" s="10" t="e">
        <f>TRUNC(SUMPRODUCT(L494:L496,V494:V496),0)</f>
        <v>#REF!</v>
      </c>
      <c r="M497" s="6" t="s">
        <v>31</v>
      </c>
      <c r="N497" s="10">
        <f>TRUNC(SUMPRODUCT(N494:N496,V494:V496),0)</f>
        <v>0</v>
      </c>
      <c r="O497" s="6" t="s">
        <v>31</v>
      </c>
      <c r="P497" s="10" t="e">
        <f>J497+L497+N497</f>
        <v>#REF!</v>
      </c>
      <c r="Q497" s="6"/>
      <c r="U497" t="s">
        <v>31</v>
      </c>
      <c r="V497">
        <v>1</v>
      </c>
    </row>
    <row r="498" spans="1:22" ht="12" x14ac:dyDescent="0.2">
      <c r="A498" s="11"/>
      <c r="B498" s="6"/>
      <c r="C498" s="6"/>
      <c r="D498" s="6"/>
      <c r="E498" s="6"/>
      <c r="F498" s="6"/>
      <c r="G498" s="6"/>
      <c r="H498" s="9">
        <v>0</v>
      </c>
      <c r="I498" s="6" t="s">
        <v>31</v>
      </c>
      <c r="J498" s="6" t="s">
        <v>31</v>
      </c>
      <c r="K498" s="6" t="s">
        <v>31</v>
      </c>
      <c r="L498" s="6" t="s">
        <v>31</v>
      </c>
      <c r="M498" s="6" t="s">
        <v>31</v>
      </c>
      <c r="N498" s="6" t="s">
        <v>31</v>
      </c>
      <c r="O498" s="6" t="s">
        <v>31</v>
      </c>
      <c r="P498" s="6" t="s">
        <v>31</v>
      </c>
      <c r="Q498" s="6"/>
      <c r="U498" t="s">
        <v>31</v>
      </c>
      <c r="V498">
        <v>1</v>
      </c>
    </row>
    <row r="499" spans="1:22" ht="12" x14ac:dyDescent="0.2">
      <c r="A499" s="11" t="s">
        <v>774</v>
      </c>
      <c r="B499" s="6"/>
      <c r="C499" s="6"/>
      <c r="D499" s="6"/>
      <c r="E499" s="6" t="s">
        <v>424</v>
      </c>
      <c r="F499" s="6" t="s">
        <v>352</v>
      </c>
      <c r="G499" s="6" t="s">
        <v>48</v>
      </c>
      <c r="H499" s="9">
        <v>0</v>
      </c>
      <c r="I499" s="6" t="s">
        <v>31</v>
      </c>
      <c r="J499" s="6" t="s">
        <v>31</v>
      </c>
      <c r="K499" s="6" t="s">
        <v>31</v>
      </c>
      <c r="L499" s="6" t="s">
        <v>31</v>
      </c>
      <c r="M499" s="6" t="s">
        <v>31</v>
      </c>
      <c r="N499" s="6" t="s">
        <v>31</v>
      </c>
      <c r="O499" s="6" t="s">
        <v>31</v>
      </c>
      <c r="P499" s="6" t="s">
        <v>31</v>
      </c>
      <c r="Q499" s="6"/>
      <c r="U499" t="s">
        <v>31</v>
      </c>
      <c r="V499">
        <v>1</v>
      </c>
    </row>
    <row r="500" spans="1:22" ht="12" x14ac:dyDescent="0.2">
      <c r="A500" s="11" t="s">
        <v>774</v>
      </c>
      <c r="B500" s="6" t="s">
        <v>936</v>
      </c>
      <c r="C500" s="6" t="s">
        <v>998</v>
      </c>
      <c r="D500" s="6"/>
      <c r="E500" s="6" t="s">
        <v>999</v>
      </c>
      <c r="F500" s="6" t="s">
        <v>939</v>
      </c>
      <c r="G500" s="6" t="s">
        <v>940</v>
      </c>
      <c r="H500" s="9">
        <v>1.9E-2</v>
      </c>
      <c r="I500" s="9">
        <v>0</v>
      </c>
      <c r="J500" s="10">
        <f>TRUNC(H500*I500,1)</f>
        <v>0</v>
      </c>
      <c r="K500" s="9" t="e">
        <f>#REF!</f>
        <v>#REF!</v>
      </c>
      <c r="L500" s="10" t="e">
        <f>TRUNC(H500*K500,1)</f>
        <v>#REF!</v>
      </c>
      <c r="M500" s="9">
        <v>0</v>
      </c>
      <c r="N500" s="10">
        <f>TRUNC(H500*M500,1)</f>
        <v>0</v>
      </c>
      <c r="O500" s="9" t="e">
        <f t="shared" ref="O500:P504" si="60">I500+K500+M500</f>
        <v>#REF!</v>
      </c>
      <c r="P500" s="10" t="e">
        <f t="shared" si="60"/>
        <v>#REF!</v>
      </c>
      <c r="Q500" s="6"/>
      <c r="S500" t="s">
        <v>36</v>
      </c>
      <c r="T500" t="s">
        <v>36</v>
      </c>
      <c r="U500" t="s">
        <v>31</v>
      </c>
      <c r="V500">
        <v>1</v>
      </c>
    </row>
    <row r="501" spans="1:22" ht="12" x14ac:dyDescent="0.2">
      <c r="A501" s="11" t="s">
        <v>774</v>
      </c>
      <c r="B501" s="6" t="s">
        <v>936</v>
      </c>
      <c r="C501" s="6" t="s">
        <v>941</v>
      </c>
      <c r="D501" s="6"/>
      <c r="E501" s="6" t="s">
        <v>942</v>
      </c>
      <c r="F501" s="6" t="s">
        <v>939</v>
      </c>
      <c r="G501" s="6" t="s">
        <v>940</v>
      </c>
      <c r="H501" s="9">
        <v>9.4999999999999998E-3</v>
      </c>
      <c r="I501" s="9">
        <v>0</v>
      </c>
      <c r="J501" s="10">
        <f>TRUNC(H501*I501,1)</f>
        <v>0</v>
      </c>
      <c r="K501" s="9" t="e">
        <f>#REF!</f>
        <v>#REF!</v>
      </c>
      <c r="L501" s="10" t="e">
        <f>TRUNC(H501*K501,1)</f>
        <v>#REF!</v>
      </c>
      <c r="M501" s="9">
        <v>0</v>
      </c>
      <c r="N501" s="10">
        <f>TRUNC(H501*M501,1)</f>
        <v>0</v>
      </c>
      <c r="O501" s="9" t="e">
        <f t="shared" si="60"/>
        <v>#REF!</v>
      </c>
      <c r="P501" s="10" t="e">
        <f t="shared" si="60"/>
        <v>#REF!</v>
      </c>
      <c r="Q501" s="6"/>
      <c r="S501" t="s">
        <v>36</v>
      </c>
      <c r="T501" t="s">
        <v>36</v>
      </c>
      <c r="U501" t="s">
        <v>31</v>
      </c>
      <c r="V501">
        <v>1</v>
      </c>
    </row>
    <row r="502" spans="1:22" ht="12" x14ac:dyDescent="0.2">
      <c r="A502" s="11" t="s">
        <v>774</v>
      </c>
      <c r="B502" s="6" t="s">
        <v>936</v>
      </c>
      <c r="C502" s="6" t="s">
        <v>950</v>
      </c>
      <c r="D502" s="6"/>
      <c r="E502" s="6" t="s">
        <v>951</v>
      </c>
      <c r="F502" s="6" t="s">
        <v>939</v>
      </c>
      <c r="G502" s="6" t="s">
        <v>940</v>
      </c>
      <c r="H502" s="9">
        <v>4.7999999999999996E-3</v>
      </c>
      <c r="I502" s="9">
        <v>0</v>
      </c>
      <c r="J502" s="10">
        <f>TRUNC(H502*I502,1)</f>
        <v>0</v>
      </c>
      <c r="K502" s="9" t="e">
        <f>#REF!</f>
        <v>#REF!</v>
      </c>
      <c r="L502" s="10" t="e">
        <f>TRUNC(H502*K502,1)</f>
        <v>#REF!</v>
      </c>
      <c r="M502" s="9">
        <v>0</v>
      </c>
      <c r="N502" s="10">
        <f>TRUNC(H502*M502,1)</f>
        <v>0</v>
      </c>
      <c r="O502" s="9" t="e">
        <f t="shared" si="60"/>
        <v>#REF!</v>
      </c>
      <c r="P502" s="10" t="e">
        <f t="shared" si="60"/>
        <v>#REF!</v>
      </c>
      <c r="Q502" s="6"/>
      <c r="S502" t="s">
        <v>36</v>
      </c>
      <c r="T502" t="s">
        <v>36</v>
      </c>
      <c r="U502" t="s">
        <v>31</v>
      </c>
      <c r="V502">
        <v>1</v>
      </c>
    </row>
    <row r="503" spans="1:22" ht="12" x14ac:dyDescent="0.2">
      <c r="A503" s="11" t="s">
        <v>774</v>
      </c>
      <c r="B503" s="6" t="s">
        <v>943</v>
      </c>
      <c r="C503" s="6" t="s">
        <v>944</v>
      </c>
      <c r="D503" s="6"/>
      <c r="E503" s="6" t="s">
        <v>945</v>
      </c>
      <c r="F503" s="6" t="s">
        <v>1002</v>
      </c>
      <c r="G503" s="6" t="s">
        <v>154</v>
      </c>
      <c r="H503" s="9">
        <v>1</v>
      </c>
      <c r="I503" s="9" t="e">
        <f>TRUNC((L500+L501+L502)*5*0.01,1)</f>
        <v>#REF!</v>
      </c>
      <c r="J503" s="10" t="e">
        <f>TRUNC(H503*I503,1)</f>
        <v>#REF!</v>
      </c>
      <c r="K503" s="9">
        <v>0</v>
      </c>
      <c r="L503" s="10">
        <f>TRUNC(H503*K503,1)</f>
        <v>0</v>
      </c>
      <c r="M503" s="9">
        <v>0</v>
      </c>
      <c r="N503" s="10">
        <f>TRUNC(H503*M503,1)</f>
        <v>0</v>
      </c>
      <c r="O503" s="9" t="e">
        <f t="shared" si="60"/>
        <v>#REF!</v>
      </c>
      <c r="P503" s="10" t="e">
        <f t="shared" si="60"/>
        <v>#REF!</v>
      </c>
      <c r="Q503" s="6"/>
      <c r="S503" t="s">
        <v>36</v>
      </c>
      <c r="T503" t="s">
        <v>36</v>
      </c>
      <c r="U503">
        <v>5</v>
      </c>
      <c r="V503">
        <v>1</v>
      </c>
    </row>
    <row r="504" spans="1:22" ht="12" x14ac:dyDescent="0.2">
      <c r="A504" s="11" t="s">
        <v>774</v>
      </c>
      <c r="B504" s="6" t="s">
        <v>961</v>
      </c>
      <c r="C504" s="6" t="s">
        <v>1003</v>
      </c>
      <c r="D504" s="6"/>
      <c r="E504" s="6" t="s">
        <v>1004</v>
      </c>
      <c r="F504" s="6" t="s">
        <v>1005</v>
      </c>
      <c r="G504" s="6" t="s">
        <v>965</v>
      </c>
      <c r="H504" s="9">
        <v>3.8100000000000002E-2</v>
      </c>
      <c r="I504" s="9" t="e">
        <f>#REF!</f>
        <v>#REF!</v>
      </c>
      <c r="J504" s="10" t="e">
        <f>TRUNC(H504*I504,1)</f>
        <v>#REF!</v>
      </c>
      <c r="K504" s="9" t="e">
        <f>#REF!</f>
        <v>#REF!</v>
      </c>
      <c r="L504" s="10" t="e">
        <f>TRUNC(H504*K504,1)</f>
        <v>#REF!</v>
      </c>
      <c r="M504" s="9" t="e">
        <f>#REF!</f>
        <v>#REF!</v>
      </c>
      <c r="N504" s="10" t="e">
        <f>TRUNC(H504*M504,1)</f>
        <v>#REF!</v>
      </c>
      <c r="O504" s="9" t="e">
        <f t="shared" si="60"/>
        <v>#REF!</v>
      </c>
      <c r="P504" s="10" t="e">
        <f t="shared" si="60"/>
        <v>#REF!</v>
      </c>
      <c r="Q504" s="6"/>
      <c r="S504" t="s">
        <v>36</v>
      </c>
      <c r="T504" t="s">
        <v>36</v>
      </c>
      <c r="U504" t="s">
        <v>31</v>
      </c>
      <c r="V504">
        <v>1</v>
      </c>
    </row>
    <row r="505" spans="1:22" ht="12" x14ac:dyDescent="0.2">
      <c r="A505" s="11"/>
      <c r="B505" s="6"/>
      <c r="C505" s="6"/>
      <c r="D505" s="6"/>
      <c r="E505" s="6" t="s">
        <v>947</v>
      </c>
      <c r="F505" s="6"/>
      <c r="G505" s="6"/>
      <c r="H505" s="9">
        <v>0</v>
      </c>
      <c r="I505" s="6" t="s">
        <v>31</v>
      </c>
      <c r="J505" s="10" t="e">
        <f>TRUNC(SUMPRODUCT(J500:J504,V500:V504),0)</f>
        <v>#REF!</v>
      </c>
      <c r="K505" s="6" t="s">
        <v>31</v>
      </c>
      <c r="L505" s="10" t="e">
        <f>TRUNC(SUMPRODUCT(L500:L504,V500:V504),0)</f>
        <v>#REF!</v>
      </c>
      <c r="M505" s="6" t="s">
        <v>31</v>
      </c>
      <c r="N505" s="10" t="e">
        <f>TRUNC(SUMPRODUCT(N500:N504,V500:V504),0)</f>
        <v>#REF!</v>
      </c>
      <c r="O505" s="6" t="s">
        <v>31</v>
      </c>
      <c r="P505" s="10" t="e">
        <f>J505+L505+N505</f>
        <v>#REF!</v>
      </c>
      <c r="Q505" s="6"/>
      <c r="U505" t="s">
        <v>31</v>
      </c>
      <c r="V505">
        <v>1</v>
      </c>
    </row>
    <row r="506" spans="1:22" ht="12" x14ac:dyDescent="0.2">
      <c r="A506" s="11"/>
      <c r="B506" s="6"/>
      <c r="C506" s="6"/>
      <c r="D506" s="6"/>
      <c r="E506" s="6"/>
      <c r="F506" s="6"/>
      <c r="G506" s="6"/>
      <c r="H506" s="9">
        <v>0</v>
      </c>
      <c r="I506" s="6" t="s">
        <v>31</v>
      </c>
      <c r="J506" s="6" t="s">
        <v>31</v>
      </c>
      <c r="K506" s="6" t="s">
        <v>31</v>
      </c>
      <c r="L506" s="6" t="s">
        <v>31</v>
      </c>
      <c r="M506" s="6" t="s">
        <v>31</v>
      </c>
      <c r="N506" s="6" t="s">
        <v>31</v>
      </c>
      <c r="O506" s="6" t="s">
        <v>31</v>
      </c>
      <c r="P506" s="6" t="s">
        <v>31</v>
      </c>
      <c r="Q506" s="6"/>
      <c r="U506" t="s">
        <v>31</v>
      </c>
      <c r="V506">
        <v>1</v>
      </c>
    </row>
    <row r="507" spans="1:22" ht="12" x14ac:dyDescent="0.2">
      <c r="A507" s="11" t="s">
        <v>775</v>
      </c>
      <c r="B507" s="6"/>
      <c r="C507" s="6"/>
      <c r="D507" s="6"/>
      <c r="E507" s="6" t="s">
        <v>424</v>
      </c>
      <c r="F507" s="6" t="s">
        <v>354</v>
      </c>
      <c r="G507" s="6" t="s">
        <v>48</v>
      </c>
      <c r="H507" s="9">
        <v>0</v>
      </c>
      <c r="I507" s="6" t="s">
        <v>31</v>
      </c>
      <c r="J507" s="6" t="s">
        <v>31</v>
      </c>
      <c r="K507" s="6" t="s">
        <v>31</v>
      </c>
      <c r="L507" s="6" t="s">
        <v>31</v>
      </c>
      <c r="M507" s="6" t="s">
        <v>31</v>
      </c>
      <c r="N507" s="6" t="s">
        <v>31</v>
      </c>
      <c r="O507" s="6" t="s">
        <v>31</v>
      </c>
      <c r="P507" s="6" t="s">
        <v>31</v>
      </c>
      <c r="Q507" s="6"/>
      <c r="U507" t="s">
        <v>31</v>
      </c>
      <c r="V507">
        <v>1</v>
      </c>
    </row>
    <row r="508" spans="1:22" ht="12" x14ac:dyDescent="0.2">
      <c r="A508" s="11" t="s">
        <v>775</v>
      </c>
      <c r="B508" s="6" t="s">
        <v>936</v>
      </c>
      <c r="C508" s="6" t="s">
        <v>998</v>
      </c>
      <c r="D508" s="6"/>
      <c r="E508" s="6" t="s">
        <v>999</v>
      </c>
      <c r="F508" s="6" t="s">
        <v>939</v>
      </c>
      <c r="G508" s="6" t="s">
        <v>940</v>
      </c>
      <c r="H508" s="9">
        <v>2.29E-2</v>
      </c>
      <c r="I508" s="9">
        <v>0</v>
      </c>
      <c r="J508" s="10">
        <f>TRUNC(H508*I508,1)</f>
        <v>0</v>
      </c>
      <c r="K508" s="9" t="e">
        <f>#REF!</f>
        <v>#REF!</v>
      </c>
      <c r="L508" s="10" t="e">
        <f>TRUNC(H508*K508,1)</f>
        <v>#REF!</v>
      </c>
      <c r="M508" s="9">
        <v>0</v>
      </c>
      <c r="N508" s="10">
        <f>TRUNC(H508*M508,1)</f>
        <v>0</v>
      </c>
      <c r="O508" s="9" t="e">
        <f t="shared" ref="O508:P512" si="61">I508+K508+M508</f>
        <v>#REF!</v>
      </c>
      <c r="P508" s="10" t="e">
        <f t="shared" si="61"/>
        <v>#REF!</v>
      </c>
      <c r="Q508" s="6"/>
      <c r="S508" t="s">
        <v>36</v>
      </c>
      <c r="T508" t="s">
        <v>36</v>
      </c>
      <c r="U508" t="s">
        <v>31</v>
      </c>
      <c r="V508">
        <v>1</v>
      </c>
    </row>
    <row r="509" spans="1:22" ht="12" x14ac:dyDescent="0.2">
      <c r="A509" s="11" t="s">
        <v>775</v>
      </c>
      <c r="B509" s="6" t="s">
        <v>936</v>
      </c>
      <c r="C509" s="6" t="s">
        <v>941</v>
      </c>
      <c r="D509" s="6"/>
      <c r="E509" s="6" t="s">
        <v>942</v>
      </c>
      <c r="F509" s="6" t="s">
        <v>939</v>
      </c>
      <c r="G509" s="6" t="s">
        <v>940</v>
      </c>
      <c r="H509" s="9">
        <v>1.14E-2</v>
      </c>
      <c r="I509" s="9">
        <v>0</v>
      </c>
      <c r="J509" s="10">
        <f>TRUNC(H509*I509,1)</f>
        <v>0</v>
      </c>
      <c r="K509" s="9" t="e">
        <f>#REF!</f>
        <v>#REF!</v>
      </c>
      <c r="L509" s="10" t="e">
        <f>TRUNC(H509*K509,1)</f>
        <v>#REF!</v>
      </c>
      <c r="M509" s="9">
        <v>0</v>
      </c>
      <c r="N509" s="10">
        <f>TRUNC(H509*M509,1)</f>
        <v>0</v>
      </c>
      <c r="O509" s="9" t="e">
        <f t="shared" si="61"/>
        <v>#REF!</v>
      </c>
      <c r="P509" s="10" t="e">
        <f t="shared" si="61"/>
        <v>#REF!</v>
      </c>
      <c r="Q509" s="6"/>
      <c r="S509" t="s">
        <v>36</v>
      </c>
      <c r="T509" t="s">
        <v>36</v>
      </c>
      <c r="U509" t="s">
        <v>31</v>
      </c>
      <c r="V509">
        <v>1</v>
      </c>
    </row>
    <row r="510" spans="1:22" ht="12" x14ac:dyDescent="0.2">
      <c r="A510" s="11" t="s">
        <v>775</v>
      </c>
      <c r="B510" s="6" t="s">
        <v>936</v>
      </c>
      <c r="C510" s="6" t="s">
        <v>950</v>
      </c>
      <c r="D510" s="6"/>
      <c r="E510" s="6" t="s">
        <v>951</v>
      </c>
      <c r="F510" s="6" t="s">
        <v>939</v>
      </c>
      <c r="G510" s="6" t="s">
        <v>940</v>
      </c>
      <c r="H510" s="9">
        <v>5.7000000000000002E-3</v>
      </c>
      <c r="I510" s="9">
        <v>0</v>
      </c>
      <c r="J510" s="10">
        <f>TRUNC(H510*I510,1)</f>
        <v>0</v>
      </c>
      <c r="K510" s="9" t="e">
        <f>#REF!</f>
        <v>#REF!</v>
      </c>
      <c r="L510" s="10" t="e">
        <f>TRUNC(H510*K510,1)</f>
        <v>#REF!</v>
      </c>
      <c r="M510" s="9">
        <v>0</v>
      </c>
      <c r="N510" s="10">
        <f>TRUNC(H510*M510,1)</f>
        <v>0</v>
      </c>
      <c r="O510" s="9" t="e">
        <f t="shared" si="61"/>
        <v>#REF!</v>
      </c>
      <c r="P510" s="10" t="e">
        <f t="shared" si="61"/>
        <v>#REF!</v>
      </c>
      <c r="Q510" s="6"/>
      <c r="S510" t="s">
        <v>36</v>
      </c>
      <c r="T510" t="s">
        <v>36</v>
      </c>
      <c r="U510" t="s">
        <v>31</v>
      </c>
      <c r="V510">
        <v>1</v>
      </c>
    </row>
    <row r="511" spans="1:22" ht="12" x14ac:dyDescent="0.2">
      <c r="A511" s="11" t="s">
        <v>775</v>
      </c>
      <c r="B511" s="6" t="s">
        <v>943</v>
      </c>
      <c r="C511" s="6" t="s">
        <v>944</v>
      </c>
      <c r="D511" s="6"/>
      <c r="E511" s="6" t="s">
        <v>945</v>
      </c>
      <c r="F511" s="6" t="s">
        <v>1002</v>
      </c>
      <c r="G511" s="6" t="s">
        <v>154</v>
      </c>
      <c r="H511" s="9">
        <v>1</v>
      </c>
      <c r="I511" s="9" t="e">
        <f>TRUNC((L508+L509+L510)*5*0.01,1)</f>
        <v>#REF!</v>
      </c>
      <c r="J511" s="10" t="e">
        <f>TRUNC(H511*I511,1)</f>
        <v>#REF!</v>
      </c>
      <c r="K511" s="9">
        <v>0</v>
      </c>
      <c r="L511" s="10">
        <f>TRUNC(H511*K511,1)</f>
        <v>0</v>
      </c>
      <c r="M511" s="9">
        <v>0</v>
      </c>
      <c r="N511" s="10">
        <f>TRUNC(H511*M511,1)</f>
        <v>0</v>
      </c>
      <c r="O511" s="9" t="e">
        <f t="shared" si="61"/>
        <v>#REF!</v>
      </c>
      <c r="P511" s="10" t="e">
        <f t="shared" si="61"/>
        <v>#REF!</v>
      </c>
      <c r="Q511" s="6"/>
      <c r="S511" t="s">
        <v>36</v>
      </c>
      <c r="T511" t="s">
        <v>36</v>
      </c>
      <c r="U511">
        <v>5</v>
      </c>
      <c r="V511">
        <v>1</v>
      </c>
    </row>
    <row r="512" spans="1:22" ht="12" x14ac:dyDescent="0.2">
      <c r="A512" s="11" t="s">
        <v>775</v>
      </c>
      <c r="B512" s="6" t="s">
        <v>961</v>
      </c>
      <c r="C512" s="6" t="s">
        <v>1003</v>
      </c>
      <c r="D512" s="6"/>
      <c r="E512" s="6" t="s">
        <v>1004</v>
      </c>
      <c r="F512" s="6" t="s">
        <v>1005</v>
      </c>
      <c r="G512" s="6" t="s">
        <v>965</v>
      </c>
      <c r="H512" s="9">
        <v>4.5699999999999998E-2</v>
      </c>
      <c r="I512" s="9" t="e">
        <f>#REF!</f>
        <v>#REF!</v>
      </c>
      <c r="J512" s="10" t="e">
        <f>TRUNC(H512*I512,1)</f>
        <v>#REF!</v>
      </c>
      <c r="K512" s="9" t="e">
        <f>#REF!</f>
        <v>#REF!</v>
      </c>
      <c r="L512" s="10" t="e">
        <f>TRUNC(H512*K512,1)</f>
        <v>#REF!</v>
      </c>
      <c r="M512" s="9" t="e">
        <f>#REF!</f>
        <v>#REF!</v>
      </c>
      <c r="N512" s="10" t="e">
        <f>TRUNC(H512*M512,1)</f>
        <v>#REF!</v>
      </c>
      <c r="O512" s="9" t="e">
        <f t="shared" si="61"/>
        <v>#REF!</v>
      </c>
      <c r="P512" s="10" t="e">
        <f t="shared" si="61"/>
        <v>#REF!</v>
      </c>
      <c r="Q512" s="6"/>
      <c r="S512" t="s">
        <v>36</v>
      </c>
      <c r="T512" t="s">
        <v>36</v>
      </c>
      <c r="U512" t="s">
        <v>31</v>
      </c>
      <c r="V512">
        <v>1</v>
      </c>
    </row>
    <row r="513" spans="1:22" ht="12" x14ac:dyDescent="0.2">
      <c r="A513" s="11"/>
      <c r="B513" s="6"/>
      <c r="C513" s="6"/>
      <c r="D513" s="6"/>
      <c r="E513" s="6" t="s">
        <v>947</v>
      </c>
      <c r="F513" s="6"/>
      <c r="G513" s="6"/>
      <c r="H513" s="9">
        <v>0</v>
      </c>
      <c r="I513" s="6" t="s">
        <v>31</v>
      </c>
      <c r="J513" s="10" t="e">
        <f>TRUNC(SUMPRODUCT(J508:J512,V508:V512),0)</f>
        <v>#REF!</v>
      </c>
      <c r="K513" s="6" t="s">
        <v>31</v>
      </c>
      <c r="L513" s="10" t="e">
        <f>TRUNC(SUMPRODUCT(L508:L512,V508:V512),0)</f>
        <v>#REF!</v>
      </c>
      <c r="M513" s="6" t="s">
        <v>31</v>
      </c>
      <c r="N513" s="10" t="e">
        <f>TRUNC(SUMPRODUCT(N508:N512,V508:V512),0)</f>
        <v>#REF!</v>
      </c>
      <c r="O513" s="6" t="s">
        <v>31</v>
      </c>
      <c r="P513" s="10" t="e">
        <f>J513+L513+N513</f>
        <v>#REF!</v>
      </c>
      <c r="Q513" s="6"/>
      <c r="U513" t="s">
        <v>31</v>
      </c>
      <c r="V513">
        <v>1</v>
      </c>
    </row>
    <row r="514" spans="1:22" ht="12" x14ac:dyDescent="0.2">
      <c r="A514" s="11"/>
      <c r="B514" s="6"/>
      <c r="C514" s="6"/>
      <c r="D514" s="6"/>
      <c r="E514" s="6"/>
      <c r="F514" s="6"/>
      <c r="G514" s="6"/>
      <c r="H514" s="9">
        <v>0</v>
      </c>
      <c r="I514" s="6" t="s">
        <v>31</v>
      </c>
      <c r="J514" s="6" t="s">
        <v>31</v>
      </c>
      <c r="K514" s="6" t="s">
        <v>31</v>
      </c>
      <c r="L514" s="6" t="s">
        <v>31</v>
      </c>
      <c r="M514" s="6" t="s">
        <v>31</v>
      </c>
      <c r="N514" s="6" t="s">
        <v>31</v>
      </c>
      <c r="O514" s="6" t="s">
        <v>31</v>
      </c>
      <c r="P514" s="6" t="s">
        <v>31</v>
      </c>
      <c r="Q514" s="6"/>
      <c r="U514" t="s">
        <v>31</v>
      </c>
      <c r="V514">
        <v>1</v>
      </c>
    </row>
    <row r="515" spans="1:22" ht="12" x14ac:dyDescent="0.2">
      <c r="A515" s="11" t="s">
        <v>776</v>
      </c>
      <c r="B515" s="6"/>
      <c r="C515" s="6"/>
      <c r="D515" s="6"/>
      <c r="E515" s="6" t="s">
        <v>424</v>
      </c>
      <c r="F515" s="6" t="s">
        <v>356</v>
      </c>
      <c r="G515" s="6" t="s">
        <v>48</v>
      </c>
      <c r="H515" s="9">
        <v>0</v>
      </c>
      <c r="I515" s="6" t="s">
        <v>31</v>
      </c>
      <c r="J515" s="6" t="s">
        <v>31</v>
      </c>
      <c r="K515" s="6" t="s">
        <v>31</v>
      </c>
      <c r="L515" s="6" t="s">
        <v>31</v>
      </c>
      <c r="M515" s="6" t="s">
        <v>31</v>
      </c>
      <c r="N515" s="6" t="s">
        <v>31</v>
      </c>
      <c r="O515" s="6" t="s">
        <v>31</v>
      </c>
      <c r="P515" s="6" t="s">
        <v>31</v>
      </c>
      <c r="Q515" s="6"/>
      <c r="U515" t="s">
        <v>31</v>
      </c>
      <c r="V515">
        <v>1</v>
      </c>
    </row>
    <row r="516" spans="1:22" ht="12" x14ac:dyDescent="0.2">
      <c r="A516" s="11" t="s">
        <v>776</v>
      </c>
      <c r="B516" s="6" t="s">
        <v>936</v>
      </c>
      <c r="C516" s="6" t="s">
        <v>998</v>
      </c>
      <c r="D516" s="6"/>
      <c r="E516" s="6" t="s">
        <v>999</v>
      </c>
      <c r="F516" s="6" t="s">
        <v>939</v>
      </c>
      <c r="G516" s="6" t="s">
        <v>940</v>
      </c>
      <c r="H516" s="9">
        <v>2.86E-2</v>
      </c>
      <c r="I516" s="9">
        <v>0</v>
      </c>
      <c r="J516" s="10">
        <f>TRUNC(H516*I516,1)</f>
        <v>0</v>
      </c>
      <c r="K516" s="9" t="e">
        <f>#REF!</f>
        <v>#REF!</v>
      </c>
      <c r="L516" s="10" t="e">
        <f>TRUNC(H516*K516,1)</f>
        <v>#REF!</v>
      </c>
      <c r="M516" s="9">
        <v>0</v>
      </c>
      <c r="N516" s="10">
        <f>TRUNC(H516*M516,1)</f>
        <v>0</v>
      </c>
      <c r="O516" s="9" t="e">
        <f t="shared" ref="O516:P520" si="62">I516+K516+M516</f>
        <v>#REF!</v>
      </c>
      <c r="P516" s="10" t="e">
        <f t="shared" si="62"/>
        <v>#REF!</v>
      </c>
      <c r="Q516" s="6"/>
      <c r="S516" t="s">
        <v>36</v>
      </c>
      <c r="T516" t="s">
        <v>36</v>
      </c>
      <c r="U516" t="s">
        <v>31</v>
      </c>
      <c r="V516">
        <v>1</v>
      </c>
    </row>
    <row r="517" spans="1:22" ht="12" x14ac:dyDescent="0.2">
      <c r="A517" s="11" t="s">
        <v>776</v>
      </c>
      <c r="B517" s="6" t="s">
        <v>936</v>
      </c>
      <c r="C517" s="6" t="s">
        <v>941</v>
      </c>
      <c r="D517" s="6"/>
      <c r="E517" s="6" t="s">
        <v>942</v>
      </c>
      <c r="F517" s="6" t="s">
        <v>939</v>
      </c>
      <c r="G517" s="6" t="s">
        <v>940</v>
      </c>
      <c r="H517" s="9">
        <v>1.43E-2</v>
      </c>
      <c r="I517" s="9">
        <v>0</v>
      </c>
      <c r="J517" s="10">
        <f>TRUNC(H517*I517,1)</f>
        <v>0</v>
      </c>
      <c r="K517" s="9" t="e">
        <f>#REF!</f>
        <v>#REF!</v>
      </c>
      <c r="L517" s="10" t="e">
        <f>TRUNC(H517*K517,1)</f>
        <v>#REF!</v>
      </c>
      <c r="M517" s="9">
        <v>0</v>
      </c>
      <c r="N517" s="10">
        <f>TRUNC(H517*M517,1)</f>
        <v>0</v>
      </c>
      <c r="O517" s="9" t="e">
        <f t="shared" si="62"/>
        <v>#REF!</v>
      </c>
      <c r="P517" s="10" t="e">
        <f t="shared" si="62"/>
        <v>#REF!</v>
      </c>
      <c r="Q517" s="6"/>
      <c r="S517" t="s">
        <v>36</v>
      </c>
      <c r="T517" t="s">
        <v>36</v>
      </c>
      <c r="U517" t="s">
        <v>31</v>
      </c>
      <c r="V517">
        <v>1</v>
      </c>
    </row>
    <row r="518" spans="1:22" ht="12" x14ac:dyDescent="0.2">
      <c r="A518" s="11" t="s">
        <v>776</v>
      </c>
      <c r="B518" s="6" t="s">
        <v>936</v>
      </c>
      <c r="C518" s="6" t="s">
        <v>950</v>
      </c>
      <c r="D518" s="6"/>
      <c r="E518" s="6" t="s">
        <v>951</v>
      </c>
      <c r="F518" s="6" t="s">
        <v>939</v>
      </c>
      <c r="G518" s="6" t="s">
        <v>940</v>
      </c>
      <c r="H518" s="9">
        <v>7.1000000000000004E-3</v>
      </c>
      <c r="I518" s="9">
        <v>0</v>
      </c>
      <c r="J518" s="10">
        <f>TRUNC(H518*I518,1)</f>
        <v>0</v>
      </c>
      <c r="K518" s="9" t="e">
        <f>#REF!</f>
        <v>#REF!</v>
      </c>
      <c r="L518" s="10" t="e">
        <f>TRUNC(H518*K518,1)</f>
        <v>#REF!</v>
      </c>
      <c r="M518" s="9">
        <v>0</v>
      </c>
      <c r="N518" s="10">
        <f>TRUNC(H518*M518,1)</f>
        <v>0</v>
      </c>
      <c r="O518" s="9" t="e">
        <f t="shared" si="62"/>
        <v>#REF!</v>
      </c>
      <c r="P518" s="10" t="e">
        <f t="shared" si="62"/>
        <v>#REF!</v>
      </c>
      <c r="Q518" s="6"/>
      <c r="S518" t="s">
        <v>36</v>
      </c>
      <c r="T518" t="s">
        <v>36</v>
      </c>
      <c r="U518" t="s">
        <v>31</v>
      </c>
      <c r="V518">
        <v>1</v>
      </c>
    </row>
    <row r="519" spans="1:22" ht="12" x14ac:dyDescent="0.2">
      <c r="A519" s="11" t="s">
        <v>776</v>
      </c>
      <c r="B519" s="6" t="s">
        <v>943</v>
      </c>
      <c r="C519" s="6" t="s">
        <v>944</v>
      </c>
      <c r="D519" s="6"/>
      <c r="E519" s="6" t="s">
        <v>945</v>
      </c>
      <c r="F519" s="6" t="s">
        <v>1002</v>
      </c>
      <c r="G519" s="6" t="s">
        <v>154</v>
      </c>
      <c r="H519" s="9">
        <v>1</v>
      </c>
      <c r="I519" s="9" t="e">
        <f>TRUNC((L516+L517+L518)*5*0.01,1)</f>
        <v>#REF!</v>
      </c>
      <c r="J519" s="10" t="e">
        <f>TRUNC(H519*I519,1)</f>
        <v>#REF!</v>
      </c>
      <c r="K519" s="9">
        <v>0</v>
      </c>
      <c r="L519" s="10">
        <f>TRUNC(H519*K519,1)</f>
        <v>0</v>
      </c>
      <c r="M519" s="9">
        <v>0</v>
      </c>
      <c r="N519" s="10">
        <f>TRUNC(H519*M519,1)</f>
        <v>0</v>
      </c>
      <c r="O519" s="9" t="e">
        <f t="shared" si="62"/>
        <v>#REF!</v>
      </c>
      <c r="P519" s="10" t="e">
        <f t="shared" si="62"/>
        <v>#REF!</v>
      </c>
      <c r="Q519" s="6"/>
      <c r="S519" t="s">
        <v>36</v>
      </c>
      <c r="T519" t="s">
        <v>36</v>
      </c>
      <c r="U519">
        <v>5</v>
      </c>
      <c r="V519">
        <v>1</v>
      </c>
    </row>
    <row r="520" spans="1:22" ht="12" x14ac:dyDescent="0.2">
      <c r="A520" s="11" t="s">
        <v>776</v>
      </c>
      <c r="B520" s="6" t="s">
        <v>961</v>
      </c>
      <c r="C520" s="6" t="s">
        <v>1003</v>
      </c>
      <c r="D520" s="6"/>
      <c r="E520" s="6" t="s">
        <v>1004</v>
      </c>
      <c r="F520" s="6" t="s">
        <v>1005</v>
      </c>
      <c r="G520" s="6" t="s">
        <v>965</v>
      </c>
      <c r="H520" s="9">
        <v>5.7099999999999998E-2</v>
      </c>
      <c r="I520" s="9" t="e">
        <f>#REF!</f>
        <v>#REF!</v>
      </c>
      <c r="J520" s="10" t="e">
        <f>TRUNC(H520*I520,1)</f>
        <v>#REF!</v>
      </c>
      <c r="K520" s="9" t="e">
        <f>#REF!</f>
        <v>#REF!</v>
      </c>
      <c r="L520" s="10" t="e">
        <f>TRUNC(H520*K520,1)</f>
        <v>#REF!</v>
      </c>
      <c r="M520" s="9" t="e">
        <f>#REF!</f>
        <v>#REF!</v>
      </c>
      <c r="N520" s="10" t="e">
        <f>TRUNC(H520*M520,1)</f>
        <v>#REF!</v>
      </c>
      <c r="O520" s="9" t="e">
        <f t="shared" si="62"/>
        <v>#REF!</v>
      </c>
      <c r="P520" s="10" t="e">
        <f t="shared" si="62"/>
        <v>#REF!</v>
      </c>
      <c r="Q520" s="6"/>
      <c r="S520" t="s">
        <v>36</v>
      </c>
      <c r="T520" t="s">
        <v>36</v>
      </c>
      <c r="U520" t="s">
        <v>31</v>
      </c>
      <c r="V520">
        <v>1</v>
      </c>
    </row>
    <row r="521" spans="1:22" ht="12" x14ac:dyDescent="0.2">
      <c r="A521" s="11"/>
      <c r="B521" s="6"/>
      <c r="C521" s="6"/>
      <c r="D521" s="6"/>
      <c r="E521" s="6" t="s">
        <v>947</v>
      </c>
      <c r="F521" s="6"/>
      <c r="G521" s="6"/>
      <c r="H521" s="9">
        <v>0</v>
      </c>
      <c r="I521" s="6" t="s">
        <v>31</v>
      </c>
      <c r="J521" s="10" t="e">
        <f>TRUNC(SUMPRODUCT(J516:J520,V516:V520),0)</f>
        <v>#REF!</v>
      </c>
      <c r="K521" s="6" t="s">
        <v>31</v>
      </c>
      <c r="L521" s="10" t="e">
        <f>TRUNC(SUMPRODUCT(L516:L520,V516:V520),0)</f>
        <v>#REF!</v>
      </c>
      <c r="M521" s="6" t="s">
        <v>31</v>
      </c>
      <c r="N521" s="10" t="e">
        <f>TRUNC(SUMPRODUCT(N516:N520,V516:V520),0)</f>
        <v>#REF!</v>
      </c>
      <c r="O521" s="6" t="s">
        <v>31</v>
      </c>
      <c r="P521" s="10" t="e">
        <f>J521+L521+N521</f>
        <v>#REF!</v>
      </c>
      <c r="Q521" s="6"/>
      <c r="U521" t="s">
        <v>31</v>
      </c>
      <c r="V521">
        <v>1</v>
      </c>
    </row>
    <row r="522" spans="1:22" ht="12" x14ac:dyDescent="0.2">
      <c r="A522" s="11"/>
      <c r="B522" s="6"/>
      <c r="C522" s="6"/>
      <c r="D522" s="6"/>
      <c r="E522" s="6"/>
      <c r="F522" s="6"/>
      <c r="G522" s="6"/>
      <c r="H522" s="9">
        <v>0</v>
      </c>
      <c r="I522" s="6" t="s">
        <v>31</v>
      </c>
      <c r="J522" s="6" t="s">
        <v>31</v>
      </c>
      <c r="K522" s="6" t="s">
        <v>31</v>
      </c>
      <c r="L522" s="6" t="s">
        <v>31</v>
      </c>
      <c r="M522" s="6" t="s">
        <v>31</v>
      </c>
      <c r="N522" s="6" t="s">
        <v>31</v>
      </c>
      <c r="O522" s="6" t="s">
        <v>31</v>
      </c>
      <c r="P522" s="6" t="s">
        <v>31</v>
      </c>
      <c r="Q522" s="6"/>
      <c r="U522" t="s">
        <v>31</v>
      </c>
      <c r="V522">
        <v>1</v>
      </c>
    </row>
    <row r="523" spans="1:22" ht="12" x14ac:dyDescent="0.2">
      <c r="A523" s="11" t="s">
        <v>777</v>
      </c>
      <c r="B523" s="6"/>
      <c r="C523" s="6"/>
      <c r="D523" s="6"/>
      <c r="E523" s="6" t="s">
        <v>424</v>
      </c>
      <c r="F523" s="6" t="s">
        <v>722</v>
      </c>
      <c r="G523" s="6" t="s">
        <v>48</v>
      </c>
      <c r="H523" s="9">
        <v>0</v>
      </c>
      <c r="I523" s="6" t="s">
        <v>31</v>
      </c>
      <c r="J523" s="6" t="s">
        <v>31</v>
      </c>
      <c r="K523" s="6" t="s">
        <v>31</v>
      </c>
      <c r="L523" s="6" t="s">
        <v>31</v>
      </c>
      <c r="M523" s="6" t="s">
        <v>31</v>
      </c>
      <c r="N523" s="6" t="s">
        <v>31</v>
      </c>
      <c r="O523" s="6" t="s">
        <v>31</v>
      </c>
      <c r="P523" s="6" t="s">
        <v>31</v>
      </c>
      <c r="Q523" s="6"/>
      <c r="U523" t="s">
        <v>31</v>
      </c>
      <c r="V523">
        <v>1</v>
      </c>
    </row>
    <row r="524" spans="1:22" ht="12" x14ac:dyDescent="0.2">
      <c r="A524" s="11" t="s">
        <v>777</v>
      </c>
      <c r="B524" s="6" t="s">
        <v>936</v>
      </c>
      <c r="C524" s="6" t="s">
        <v>998</v>
      </c>
      <c r="D524" s="6"/>
      <c r="E524" s="6" t="s">
        <v>999</v>
      </c>
      <c r="F524" s="6" t="s">
        <v>939</v>
      </c>
      <c r="G524" s="6" t="s">
        <v>940</v>
      </c>
      <c r="H524" s="9">
        <v>2.6700000000000002E-2</v>
      </c>
      <c r="I524" s="9">
        <v>0</v>
      </c>
      <c r="J524" s="10">
        <f>TRUNC(H524*I524,1)</f>
        <v>0</v>
      </c>
      <c r="K524" s="9" t="e">
        <f>#REF!</f>
        <v>#REF!</v>
      </c>
      <c r="L524" s="10" t="e">
        <f>TRUNC(H524*K524,1)</f>
        <v>#REF!</v>
      </c>
      <c r="M524" s="9">
        <v>0</v>
      </c>
      <c r="N524" s="10">
        <f>TRUNC(H524*M524,1)</f>
        <v>0</v>
      </c>
      <c r="O524" s="9" t="e">
        <f t="shared" ref="O524:P528" si="63">I524+K524+M524</f>
        <v>#REF!</v>
      </c>
      <c r="P524" s="10" t="e">
        <f t="shared" si="63"/>
        <v>#REF!</v>
      </c>
      <c r="Q524" s="6"/>
      <c r="S524" t="s">
        <v>36</v>
      </c>
      <c r="T524" t="s">
        <v>36</v>
      </c>
      <c r="U524" t="s">
        <v>31</v>
      </c>
      <c r="V524">
        <v>1</v>
      </c>
    </row>
    <row r="525" spans="1:22" ht="12" x14ac:dyDescent="0.2">
      <c r="A525" s="11" t="s">
        <v>777</v>
      </c>
      <c r="B525" s="6" t="s">
        <v>936</v>
      </c>
      <c r="C525" s="6" t="s">
        <v>941</v>
      </c>
      <c r="D525" s="6"/>
      <c r="E525" s="6" t="s">
        <v>942</v>
      </c>
      <c r="F525" s="6" t="s">
        <v>939</v>
      </c>
      <c r="G525" s="6" t="s">
        <v>940</v>
      </c>
      <c r="H525" s="9">
        <v>1.3299999999999999E-2</v>
      </c>
      <c r="I525" s="9">
        <v>0</v>
      </c>
      <c r="J525" s="10">
        <f>TRUNC(H525*I525,1)</f>
        <v>0</v>
      </c>
      <c r="K525" s="9" t="e">
        <f>#REF!</f>
        <v>#REF!</v>
      </c>
      <c r="L525" s="10" t="e">
        <f>TRUNC(H525*K525,1)</f>
        <v>#REF!</v>
      </c>
      <c r="M525" s="9">
        <v>0</v>
      </c>
      <c r="N525" s="10">
        <f>TRUNC(H525*M525,1)</f>
        <v>0</v>
      </c>
      <c r="O525" s="9" t="e">
        <f t="shared" si="63"/>
        <v>#REF!</v>
      </c>
      <c r="P525" s="10" t="e">
        <f t="shared" si="63"/>
        <v>#REF!</v>
      </c>
      <c r="Q525" s="6"/>
      <c r="S525" t="s">
        <v>36</v>
      </c>
      <c r="T525" t="s">
        <v>36</v>
      </c>
      <c r="U525" t="s">
        <v>31</v>
      </c>
      <c r="V525">
        <v>1</v>
      </c>
    </row>
    <row r="526" spans="1:22" ht="12" x14ac:dyDescent="0.2">
      <c r="A526" s="11" t="s">
        <v>777</v>
      </c>
      <c r="B526" s="6" t="s">
        <v>936</v>
      </c>
      <c r="C526" s="6" t="s">
        <v>950</v>
      </c>
      <c r="D526" s="6"/>
      <c r="E526" s="6" t="s">
        <v>951</v>
      </c>
      <c r="F526" s="6" t="s">
        <v>939</v>
      </c>
      <c r="G526" s="6" t="s">
        <v>940</v>
      </c>
      <c r="H526" s="9">
        <v>6.7000000000000002E-3</v>
      </c>
      <c r="I526" s="9">
        <v>0</v>
      </c>
      <c r="J526" s="10">
        <f>TRUNC(H526*I526,1)</f>
        <v>0</v>
      </c>
      <c r="K526" s="9" t="e">
        <f>#REF!</f>
        <v>#REF!</v>
      </c>
      <c r="L526" s="10" t="e">
        <f>TRUNC(H526*K526,1)</f>
        <v>#REF!</v>
      </c>
      <c r="M526" s="9">
        <v>0</v>
      </c>
      <c r="N526" s="10">
        <f>TRUNC(H526*M526,1)</f>
        <v>0</v>
      </c>
      <c r="O526" s="9" t="e">
        <f t="shared" si="63"/>
        <v>#REF!</v>
      </c>
      <c r="P526" s="10" t="e">
        <f t="shared" si="63"/>
        <v>#REF!</v>
      </c>
      <c r="Q526" s="6"/>
      <c r="S526" t="s">
        <v>36</v>
      </c>
      <c r="T526" t="s">
        <v>36</v>
      </c>
      <c r="U526" t="s">
        <v>31</v>
      </c>
      <c r="V526">
        <v>1</v>
      </c>
    </row>
    <row r="527" spans="1:22" ht="12" x14ac:dyDescent="0.2">
      <c r="A527" s="11" t="s">
        <v>777</v>
      </c>
      <c r="B527" s="6" t="s">
        <v>943</v>
      </c>
      <c r="C527" s="6" t="s">
        <v>944</v>
      </c>
      <c r="D527" s="6"/>
      <c r="E527" s="6" t="s">
        <v>945</v>
      </c>
      <c r="F527" s="6" t="s">
        <v>1002</v>
      </c>
      <c r="G527" s="6" t="s">
        <v>154</v>
      </c>
      <c r="H527" s="9">
        <v>1</v>
      </c>
      <c r="I527" s="9" t="e">
        <f>TRUNC((L524+L525+L526)*5*0.01,1)</f>
        <v>#REF!</v>
      </c>
      <c r="J527" s="10" t="e">
        <f>TRUNC(H527*I527,1)</f>
        <v>#REF!</v>
      </c>
      <c r="K527" s="9">
        <v>0</v>
      </c>
      <c r="L527" s="10">
        <f>TRUNC(H527*K527,1)</f>
        <v>0</v>
      </c>
      <c r="M527" s="9">
        <v>0</v>
      </c>
      <c r="N527" s="10">
        <f>TRUNC(H527*M527,1)</f>
        <v>0</v>
      </c>
      <c r="O527" s="9" t="e">
        <f t="shared" si="63"/>
        <v>#REF!</v>
      </c>
      <c r="P527" s="10" t="e">
        <f t="shared" si="63"/>
        <v>#REF!</v>
      </c>
      <c r="Q527" s="6"/>
      <c r="S527" t="s">
        <v>36</v>
      </c>
      <c r="T527" t="s">
        <v>36</v>
      </c>
      <c r="U527">
        <v>5</v>
      </c>
      <c r="V527">
        <v>1</v>
      </c>
    </row>
    <row r="528" spans="1:22" ht="12" x14ac:dyDescent="0.2">
      <c r="A528" s="11" t="s">
        <v>777</v>
      </c>
      <c r="B528" s="6" t="s">
        <v>961</v>
      </c>
      <c r="C528" s="6" t="s">
        <v>1003</v>
      </c>
      <c r="D528" s="6"/>
      <c r="E528" s="6" t="s">
        <v>1004</v>
      </c>
      <c r="F528" s="6" t="s">
        <v>1005</v>
      </c>
      <c r="G528" s="6" t="s">
        <v>965</v>
      </c>
      <c r="H528" s="9">
        <v>5.33E-2</v>
      </c>
      <c r="I528" s="9" t="e">
        <f>#REF!</f>
        <v>#REF!</v>
      </c>
      <c r="J528" s="10" t="e">
        <f>TRUNC(H528*I528,1)</f>
        <v>#REF!</v>
      </c>
      <c r="K528" s="9" t="e">
        <f>#REF!</f>
        <v>#REF!</v>
      </c>
      <c r="L528" s="10" t="e">
        <f>TRUNC(H528*K528,1)</f>
        <v>#REF!</v>
      </c>
      <c r="M528" s="9" t="e">
        <f>#REF!</f>
        <v>#REF!</v>
      </c>
      <c r="N528" s="10" t="e">
        <f>TRUNC(H528*M528,1)</f>
        <v>#REF!</v>
      </c>
      <c r="O528" s="9" t="e">
        <f t="shared" si="63"/>
        <v>#REF!</v>
      </c>
      <c r="P528" s="10" t="e">
        <f t="shared" si="63"/>
        <v>#REF!</v>
      </c>
      <c r="Q528" s="6"/>
      <c r="S528" t="s">
        <v>36</v>
      </c>
      <c r="T528" t="s">
        <v>36</v>
      </c>
      <c r="U528" t="s">
        <v>31</v>
      </c>
      <c r="V528">
        <v>1</v>
      </c>
    </row>
    <row r="529" spans="1:22" ht="12" x14ac:dyDescent="0.2">
      <c r="A529" s="11"/>
      <c r="B529" s="6"/>
      <c r="C529" s="6"/>
      <c r="D529" s="6"/>
      <c r="E529" s="6" t="s">
        <v>947</v>
      </c>
      <c r="F529" s="6"/>
      <c r="G529" s="6"/>
      <c r="H529" s="9">
        <v>0</v>
      </c>
      <c r="I529" s="6" t="s">
        <v>31</v>
      </c>
      <c r="J529" s="10" t="e">
        <f>TRUNC(SUMPRODUCT(J524:J528,V524:V528),0)</f>
        <v>#REF!</v>
      </c>
      <c r="K529" s="6" t="s">
        <v>31</v>
      </c>
      <c r="L529" s="10" t="e">
        <f>TRUNC(SUMPRODUCT(L524:L528,V524:V528),0)</f>
        <v>#REF!</v>
      </c>
      <c r="M529" s="6" t="s">
        <v>31</v>
      </c>
      <c r="N529" s="10" t="e">
        <f>TRUNC(SUMPRODUCT(N524:N528,V524:V528),0)</f>
        <v>#REF!</v>
      </c>
      <c r="O529" s="6" t="s">
        <v>31</v>
      </c>
      <c r="P529" s="10" t="e">
        <f>J529+L529+N529</f>
        <v>#REF!</v>
      </c>
      <c r="Q529" s="6"/>
      <c r="U529" t="s">
        <v>31</v>
      </c>
      <c r="V529">
        <v>1</v>
      </c>
    </row>
    <row r="530" spans="1:22" ht="12" x14ac:dyDescent="0.2">
      <c r="A530" s="11"/>
      <c r="B530" s="6"/>
      <c r="C530" s="6"/>
      <c r="D530" s="6"/>
      <c r="E530" s="6"/>
      <c r="F530" s="6"/>
      <c r="G530" s="6"/>
      <c r="H530" s="9">
        <v>0</v>
      </c>
      <c r="I530" s="6" t="s">
        <v>31</v>
      </c>
      <c r="J530" s="6" t="s">
        <v>31</v>
      </c>
      <c r="K530" s="6" t="s">
        <v>31</v>
      </c>
      <c r="L530" s="6" t="s">
        <v>31</v>
      </c>
      <c r="M530" s="6" t="s">
        <v>31</v>
      </c>
      <c r="N530" s="6" t="s">
        <v>31</v>
      </c>
      <c r="O530" s="6" t="s">
        <v>31</v>
      </c>
      <c r="P530" s="6" t="s">
        <v>31</v>
      </c>
      <c r="Q530" s="6"/>
      <c r="U530" t="s">
        <v>31</v>
      </c>
      <c r="V530">
        <v>1</v>
      </c>
    </row>
    <row r="531" spans="1:22" ht="12" x14ac:dyDescent="0.2">
      <c r="A531" s="11" t="s">
        <v>778</v>
      </c>
      <c r="B531" s="6"/>
      <c r="C531" s="6"/>
      <c r="D531" s="6"/>
      <c r="E531" s="6" t="s">
        <v>424</v>
      </c>
      <c r="F531" s="6" t="s">
        <v>724</v>
      </c>
      <c r="G531" s="6" t="s">
        <v>48</v>
      </c>
      <c r="H531" s="9">
        <v>0</v>
      </c>
      <c r="I531" s="6" t="s">
        <v>31</v>
      </c>
      <c r="J531" s="6" t="s">
        <v>31</v>
      </c>
      <c r="K531" s="6" t="s">
        <v>31</v>
      </c>
      <c r="L531" s="6" t="s">
        <v>31</v>
      </c>
      <c r="M531" s="6" t="s">
        <v>31</v>
      </c>
      <c r="N531" s="6" t="s">
        <v>31</v>
      </c>
      <c r="O531" s="6" t="s">
        <v>31</v>
      </c>
      <c r="P531" s="6" t="s">
        <v>31</v>
      </c>
      <c r="Q531" s="6"/>
      <c r="U531" t="s">
        <v>31</v>
      </c>
      <c r="V531">
        <v>1</v>
      </c>
    </row>
    <row r="532" spans="1:22" ht="12" x14ac:dyDescent="0.2">
      <c r="A532" s="11" t="s">
        <v>778</v>
      </c>
      <c r="B532" s="6" t="s">
        <v>936</v>
      </c>
      <c r="C532" s="6" t="s">
        <v>998</v>
      </c>
      <c r="D532" s="6"/>
      <c r="E532" s="6" t="s">
        <v>999</v>
      </c>
      <c r="F532" s="6" t="s">
        <v>939</v>
      </c>
      <c r="G532" s="6" t="s">
        <v>940</v>
      </c>
      <c r="H532" s="9">
        <v>3.2000000000000001E-2</v>
      </c>
      <c r="I532" s="9">
        <v>0</v>
      </c>
      <c r="J532" s="10">
        <f>TRUNC(H532*I532,1)</f>
        <v>0</v>
      </c>
      <c r="K532" s="9" t="e">
        <f>#REF!</f>
        <v>#REF!</v>
      </c>
      <c r="L532" s="10" t="e">
        <f>TRUNC(H532*K532,1)</f>
        <v>#REF!</v>
      </c>
      <c r="M532" s="9">
        <v>0</v>
      </c>
      <c r="N532" s="10">
        <f>TRUNC(H532*M532,1)</f>
        <v>0</v>
      </c>
      <c r="O532" s="9" t="e">
        <f t="shared" ref="O532:P536" si="64">I532+K532+M532</f>
        <v>#REF!</v>
      </c>
      <c r="P532" s="10" t="e">
        <f t="shared" si="64"/>
        <v>#REF!</v>
      </c>
      <c r="Q532" s="6"/>
      <c r="S532" t="s">
        <v>36</v>
      </c>
      <c r="T532" t="s">
        <v>36</v>
      </c>
      <c r="U532" t="s">
        <v>31</v>
      </c>
      <c r="V532">
        <v>1</v>
      </c>
    </row>
    <row r="533" spans="1:22" ht="12" x14ac:dyDescent="0.2">
      <c r="A533" s="11" t="s">
        <v>778</v>
      </c>
      <c r="B533" s="6" t="s">
        <v>936</v>
      </c>
      <c r="C533" s="6" t="s">
        <v>941</v>
      </c>
      <c r="D533" s="6"/>
      <c r="E533" s="6" t="s">
        <v>942</v>
      </c>
      <c r="F533" s="6" t="s">
        <v>939</v>
      </c>
      <c r="G533" s="6" t="s">
        <v>940</v>
      </c>
      <c r="H533" s="9">
        <v>1.6E-2</v>
      </c>
      <c r="I533" s="9">
        <v>0</v>
      </c>
      <c r="J533" s="10">
        <f>TRUNC(H533*I533,1)</f>
        <v>0</v>
      </c>
      <c r="K533" s="9" t="e">
        <f>#REF!</f>
        <v>#REF!</v>
      </c>
      <c r="L533" s="10" t="e">
        <f>TRUNC(H533*K533,1)</f>
        <v>#REF!</v>
      </c>
      <c r="M533" s="9">
        <v>0</v>
      </c>
      <c r="N533" s="10">
        <f>TRUNC(H533*M533,1)</f>
        <v>0</v>
      </c>
      <c r="O533" s="9" t="e">
        <f t="shared" si="64"/>
        <v>#REF!</v>
      </c>
      <c r="P533" s="10" t="e">
        <f t="shared" si="64"/>
        <v>#REF!</v>
      </c>
      <c r="Q533" s="6"/>
      <c r="S533" t="s">
        <v>36</v>
      </c>
      <c r="T533" t="s">
        <v>36</v>
      </c>
      <c r="U533" t="s">
        <v>31</v>
      </c>
      <c r="V533">
        <v>1</v>
      </c>
    </row>
    <row r="534" spans="1:22" ht="12" x14ac:dyDescent="0.2">
      <c r="A534" s="11" t="s">
        <v>778</v>
      </c>
      <c r="B534" s="6" t="s">
        <v>936</v>
      </c>
      <c r="C534" s="6" t="s">
        <v>950</v>
      </c>
      <c r="D534" s="6"/>
      <c r="E534" s="6" t="s">
        <v>951</v>
      </c>
      <c r="F534" s="6" t="s">
        <v>939</v>
      </c>
      <c r="G534" s="6" t="s">
        <v>940</v>
      </c>
      <c r="H534" s="9">
        <v>8.0000000000000002E-3</v>
      </c>
      <c r="I534" s="9">
        <v>0</v>
      </c>
      <c r="J534" s="10">
        <f>TRUNC(H534*I534,1)</f>
        <v>0</v>
      </c>
      <c r="K534" s="9" t="e">
        <f>#REF!</f>
        <v>#REF!</v>
      </c>
      <c r="L534" s="10" t="e">
        <f>TRUNC(H534*K534,1)</f>
        <v>#REF!</v>
      </c>
      <c r="M534" s="9">
        <v>0</v>
      </c>
      <c r="N534" s="10">
        <f>TRUNC(H534*M534,1)</f>
        <v>0</v>
      </c>
      <c r="O534" s="9" t="e">
        <f t="shared" si="64"/>
        <v>#REF!</v>
      </c>
      <c r="P534" s="10" t="e">
        <f t="shared" si="64"/>
        <v>#REF!</v>
      </c>
      <c r="Q534" s="6"/>
      <c r="S534" t="s">
        <v>36</v>
      </c>
      <c r="T534" t="s">
        <v>36</v>
      </c>
      <c r="U534" t="s">
        <v>31</v>
      </c>
      <c r="V534">
        <v>1</v>
      </c>
    </row>
    <row r="535" spans="1:22" ht="12" x14ac:dyDescent="0.2">
      <c r="A535" s="11" t="s">
        <v>778</v>
      </c>
      <c r="B535" s="6" t="s">
        <v>943</v>
      </c>
      <c r="C535" s="6" t="s">
        <v>944</v>
      </c>
      <c r="D535" s="6"/>
      <c r="E535" s="6" t="s">
        <v>945</v>
      </c>
      <c r="F535" s="6" t="s">
        <v>1002</v>
      </c>
      <c r="G535" s="6" t="s">
        <v>154</v>
      </c>
      <c r="H535" s="9">
        <v>1</v>
      </c>
      <c r="I535" s="9" t="e">
        <f>TRUNC((L532+L533+L534)*5*0.01,1)</f>
        <v>#REF!</v>
      </c>
      <c r="J535" s="10" t="e">
        <f>TRUNC(H535*I535,1)</f>
        <v>#REF!</v>
      </c>
      <c r="K535" s="9">
        <v>0</v>
      </c>
      <c r="L535" s="10">
        <f>TRUNC(H535*K535,1)</f>
        <v>0</v>
      </c>
      <c r="M535" s="9">
        <v>0</v>
      </c>
      <c r="N535" s="10">
        <f>TRUNC(H535*M535,1)</f>
        <v>0</v>
      </c>
      <c r="O535" s="9" t="e">
        <f t="shared" si="64"/>
        <v>#REF!</v>
      </c>
      <c r="P535" s="10" t="e">
        <f t="shared" si="64"/>
        <v>#REF!</v>
      </c>
      <c r="Q535" s="6"/>
      <c r="S535" t="s">
        <v>36</v>
      </c>
      <c r="T535" t="s">
        <v>36</v>
      </c>
      <c r="U535">
        <v>5</v>
      </c>
      <c r="V535">
        <v>1</v>
      </c>
    </row>
    <row r="536" spans="1:22" ht="12" x14ac:dyDescent="0.2">
      <c r="A536" s="11" t="s">
        <v>778</v>
      </c>
      <c r="B536" s="6" t="s">
        <v>961</v>
      </c>
      <c r="C536" s="6" t="s">
        <v>1003</v>
      </c>
      <c r="D536" s="6"/>
      <c r="E536" s="6" t="s">
        <v>1004</v>
      </c>
      <c r="F536" s="6" t="s">
        <v>1005</v>
      </c>
      <c r="G536" s="6" t="s">
        <v>965</v>
      </c>
      <c r="H536" s="9">
        <v>6.4000000000000001E-2</v>
      </c>
      <c r="I536" s="9" t="e">
        <f>#REF!</f>
        <v>#REF!</v>
      </c>
      <c r="J536" s="10" t="e">
        <f>TRUNC(H536*I536,1)</f>
        <v>#REF!</v>
      </c>
      <c r="K536" s="9" t="e">
        <f>#REF!</f>
        <v>#REF!</v>
      </c>
      <c r="L536" s="10" t="e">
        <f>TRUNC(H536*K536,1)</f>
        <v>#REF!</v>
      </c>
      <c r="M536" s="9" t="e">
        <f>#REF!</f>
        <v>#REF!</v>
      </c>
      <c r="N536" s="10" t="e">
        <f>TRUNC(H536*M536,1)</f>
        <v>#REF!</v>
      </c>
      <c r="O536" s="9" t="e">
        <f t="shared" si="64"/>
        <v>#REF!</v>
      </c>
      <c r="P536" s="10" t="e">
        <f t="shared" si="64"/>
        <v>#REF!</v>
      </c>
      <c r="Q536" s="6"/>
      <c r="S536" t="s">
        <v>36</v>
      </c>
      <c r="T536" t="s">
        <v>36</v>
      </c>
      <c r="U536" t="s">
        <v>31</v>
      </c>
      <c r="V536">
        <v>1</v>
      </c>
    </row>
    <row r="537" spans="1:22" ht="12" x14ac:dyDescent="0.2">
      <c r="A537" s="11"/>
      <c r="B537" s="6"/>
      <c r="C537" s="6"/>
      <c r="D537" s="6"/>
      <c r="E537" s="6" t="s">
        <v>947</v>
      </c>
      <c r="F537" s="6"/>
      <c r="G537" s="6"/>
      <c r="H537" s="9">
        <v>0</v>
      </c>
      <c r="I537" s="6" t="s">
        <v>31</v>
      </c>
      <c r="J537" s="10" t="e">
        <f>TRUNC(SUMPRODUCT(J532:J536,V532:V536),0)</f>
        <v>#REF!</v>
      </c>
      <c r="K537" s="6" t="s">
        <v>31</v>
      </c>
      <c r="L537" s="10" t="e">
        <f>TRUNC(SUMPRODUCT(L532:L536,V532:V536),0)</f>
        <v>#REF!</v>
      </c>
      <c r="M537" s="6" t="s">
        <v>31</v>
      </c>
      <c r="N537" s="10" t="e">
        <f>TRUNC(SUMPRODUCT(N532:N536,V532:V536),0)</f>
        <v>#REF!</v>
      </c>
      <c r="O537" s="6" t="s">
        <v>31</v>
      </c>
      <c r="P537" s="10" t="e">
        <f>J537+L537+N537</f>
        <v>#REF!</v>
      </c>
      <c r="Q537" s="6"/>
      <c r="U537" t="s">
        <v>31</v>
      </c>
      <c r="V537">
        <v>1</v>
      </c>
    </row>
    <row r="538" spans="1:22" ht="12" x14ac:dyDescent="0.2">
      <c r="A538" s="11"/>
      <c r="B538" s="6"/>
      <c r="C538" s="6"/>
      <c r="D538" s="6"/>
      <c r="E538" s="6"/>
      <c r="F538" s="6"/>
      <c r="G538" s="6"/>
      <c r="H538" s="9">
        <v>0</v>
      </c>
      <c r="I538" s="6" t="s">
        <v>31</v>
      </c>
      <c r="J538" s="6" t="s">
        <v>31</v>
      </c>
      <c r="K538" s="6" t="s">
        <v>31</v>
      </c>
      <c r="L538" s="6" t="s">
        <v>31</v>
      </c>
      <c r="M538" s="6" t="s">
        <v>31</v>
      </c>
      <c r="N538" s="6" t="s">
        <v>31</v>
      </c>
      <c r="O538" s="6" t="s">
        <v>31</v>
      </c>
      <c r="P538" s="6" t="s">
        <v>31</v>
      </c>
      <c r="Q538" s="6"/>
      <c r="U538" t="s">
        <v>31</v>
      </c>
      <c r="V538">
        <v>1</v>
      </c>
    </row>
    <row r="539" spans="1:22" ht="12" x14ac:dyDescent="0.2">
      <c r="A539" s="11" t="s">
        <v>779</v>
      </c>
      <c r="B539" s="6"/>
      <c r="C539" s="6"/>
      <c r="D539" s="6"/>
      <c r="E539" s="6" t="s">
        <v>424</v>
      </c>
      <c r="F539" s="6" t="s">
        <v>726</v>
      </c>
      <c r="G539" s="6" t="s">
        <v>48</v>
      </c>
      <c r="H539" s="9">
        <v>0</v>
      </c>
      <c r="I539" s="6" t="s">
        <v>31</v>
      </c>
      <c r="J539" s="6" t="s">
        <v>31</v>
      </c>
      <c r="K539" s="6" t="s">
        <v>31</v>
      </c>
      <c r="L539" s="6" t="s">
        <v>31</v>
      </c>
      <c r="M539" s="6" t="s">
        <v>31</v>
      </c>
      <c r="N539" s="6" t="s">
        <v>31</v>
      </c>
      <c r="O539" s="6" t="s">
        <v>31</v>
      </c>
      <c r="P539" s="6" t="s">
        <v>31</v>
      </c>
      <c r="Q539" s="6"/>
      <c r="U539" t="s">
        <v>31</v>
      </c>
      <c r="V539">
        <v>1</v>
      </c>
    </row>
    <row r="540" spans="1:22" ht="12" x14ac:dyDescent="0.2">
      <c r="A540" s="11" t="s">
        <v>779</v>
      </c>
      <c r="B540" s="6" t="s">
        <v>936</v>
      </c>
      <c r="C540" s="6" t="s">
        <v>998</v>
      </c>
      <c r="D540" s="6"/>
      <c r="E540" s="6" t="s">
        <v>999</v>
      </c>
      <c r="F540" s="6" t="s">
        <v>939</v>
      </c>
      <c r="G540" s="6" t="s">
        <v>940</v>
      </c>
      <c r="H540" s="9">
        <v>0.04</v>
      </c>
      <c r="I540" s="9">
        <v>0</v>
      </c>
      <c r="J540" s="10">
        <f>TRUNC(H540*I540,1)</f>
        <v>0</v>
      </c>
      <c r="K540" s="9" t="e">
        <f>#REF!</f>
        <v>#REF!</v>
      </c>
      <c r="L540" s="10" t="e">
        <f>TRUNC(H540*K540,1)</f>
        <v>#REF!</v>
      </c>
      <c r="M540" s="9">
        <v>0</v>
      </c>
      <c r="N540" s="10">
        <f>TRUNC(H540*M540,1)</f>
        <v>0</v>
      </c>
      <c r="O540" s="9" t="e">
        <f t="shared" ref="O540:P544" si="65">I540+K540+M540</f>
        <v>#REF!</v>
      </c>
      <c r="P540" s="10" t="e">
        <f t="shared" si="65"/>
        <v>#REF!</v>
      </c>
      <c r="Q540" s="6"/>
      <c r="S540" t="s">
        <v>36</v>
      </c>
      <c r="T540" t="s">
        <v>36</v>
      </c>
      <c r="U540" t="s">
        <v>31</v>
      </c>
      <c r="V540">
        <v>1</v>
      </c>
    </row>
    <row r="541" spans="1:22" ht="12" x14ac:dyDescent="0.2">
      <c r="A541" s="11" t="s">
        <v>779</v>
      </c>
      <c r="B541" s="6" t="s">
        <v>936</v>
      </c>
      <c r="C541" s="6" t="s">
        <v>941</v>
      </c>
      <c r="D541" s="6"/>
      <c r="E541" s="6" t="s">
        <v>942</v>
      </c>
      <c r="F541" s="6" t="s">
        <v>939</v>
      </c>
      <c r="G541" s="6" t="s">
        <v>940</v>
      </c>
      <c r="H541" s="9">
        <v>0.02</v>
      </c>
      <c r="I541" s="9">
        <v>0</v>
      </c>
      <c r="J541" s="10">
        <f>TRUNC(H541*I541,1)</f>
        <v>0</v>
      </c>
      <c r="K541" s="9" t="e">
        <f>#REF!</f>
        <v>#REF!</v>
      </c>
      <c r="L541" s="10" t="e">
        <f>TRUNC(H541*K541,1)</f>
        <v>#REF!</v>
      </c>
      <c r="M541" s="9">
        <v>0</v>
      </c>
      <c r="N541" s="10">
        <f>TRUNC(H541*M541,1)</f>
        <v>0</v>
      </c>
      <c r="O541" s="9" t="e">
        <f t="shared" si="65"/>
        <v>#REF!</v>
      </c>
      <c r="P541" s="10" t="e">
        <f t="shared" si="65"/>
        <v>#REF!</v>
      </c>
      <c r="Q541" s="6"/>
      <c r="S541" t="s">
        <v>36</v>
      </c>
      <c r="T541" t="s">
        <v>36</v>
      </c>
      <c r="U541" t="s">
        <v>31</v>
      </c>
      <c r="V541">
        <v>1</v>
      </c>
    </row>
    <row r="542" spans="1:22" ht="12" x14ac:dyDescent="0.2">
      <c r="A542" s="11" t="s">
        <v>779</v>
      </c>
      <c r="B542" s="6" t="s">
        <v>936</v>
      </c>
      <c r="C542" s="6" t="s">
        <v>950</v>
      </c>
      <c r="D542" s="6"/>
      <c r="E542" s="6" t="s">
        <v>951</v>
      </c>
      <c r="F542" s="6" t="s">
        <v>939</v>
      </c>
      <c r="G542" s="6" t="s">
        <v>940</v>
      </c>
      <c r="H542" s="9">
        <v>0.01</v>
      </c>
      <c r="I542" s="9">
        <v>0</v>
      </c>
      <c r="J542" s="10">
        <f>TRUNC(H542*I542,1)</f>
        <v>0</v>
      </c>
      <c r="K542" s="9" t="e">
        <f>#REF!</f>
        <v>#REF!</v>
      </c>
      <c r="L542" s="10" t="e">
        <f>TRUNC(H542*K542,1)</f>
        <v>#REF!</v>
      </c>
      <c r="M542" s="9">
        <v>0</v>
      </c>
      <c r="N542" s="10">
        <f>TRUNC(H542*M542,1)</f>
        <v>0</v>
      </c>
      <c r="O542" s="9" t="e">
        <f t="shared" si="65"/>
        <v>#REF!</v>
      </c>
      <c r="P542" s="10" t="e">
        <f t="shared" si="65"/>
        <v>#REF!</v>
      </c>
      <c r="Q542" s="6"/>
      <c r="S542" t="s">
        <v>36</v>
      </c>
      <c r="T542" t="s">
        <v>36</v>
      </c>
      <c r="U542" t="s">
        <v>31</v>
      </c>
      <c r="V542">
        <v>1</v>
      </c>
    </row>
    <row r="543" spans="1:22" ht="12" x14ac:dyDescent="0.2">
      <c r="A543" s="11" t="s">
        <v>779</v>
      </c>
      <c r="B543" s="6" t="s">
        <v>943</v>
      </c>
      <c r="C543" s="6" t="s">
        <v>944</v>
      </c>
      <c r="D543" s="6"/>
      <c r="E543" s="6" t="s">
        <v>945</v>
      </c>
      <c r="F543" s="6" t="s">
        <v>1002</v>
      </c>
      <c r="G543" s="6" t="s">
        <v>154</v>
      </c>
      <c r="H543" s="9">
        <v>1</v>
      </c>
      <c r="I543" s="9" t="e">
        <f>TRUNC((L540+L541+L542)*5*0.01,1)</f>
        <v>#REF!</v>
      </c>
      <c r="J543" s="10" t="e">
        <f>TRUNC(H543*I543,1)</f>
        <v>#REF!</v>
      </c>
      <c r="K543" s="9">
        <v>0</v>
      </c>
      <c r="L543" s="10">
        <f>TRUNC(H543*K543,1)</f>
        <v>0</v>
      </c>
      <c r="M543" s="9">
        <v>0</v>
      </c>
      <c r="N543" s="10">
        <f>TRUNC(H543*M543,1)</f>
        <v>0</v>
      </c>
      <c r="O543" s="9" t="e">
        <f t="shared" si="65"/>
        <v>#REF!</v>
      </c>
      <c r="P543" s="10" t="e">
        <f t="shared" si="65"/>
        <v>#REF!</v>
      </c>
      <c r="Q543" s="6"/>
      <c r="S543" t="s">
        <v>36</v>
      </c>
      <c r="T543" t="s">
        <v>36</v>
      </c>
      <c r="U543">
        <v>5</v>
      </c>
      <c r="V543">
        <v>1</v>
      </c>
    </row>
    <row r="544" spans="1:22" ht="12" x14ac:dyDescent="0.2">
      <c r="A544" s="11" t="s">
        <v>779</v>
      </c>
      <c r="B544" s="6" t="s">
        <v>961</v>
      </c>
      <c r="C544" s="6" t="s">
        <v>1003</v>
      </c>
      <c r="D544" s="6"/>
      <c r="E544" s="6" t="s">
        <v>1004</v>
      </c>
      <c r="F544" s="6" t="s">
        <v>1005</v>
      </c>
      <c r="G544" s="6" t="s">
        <v>965</v>
      </c>
      <c r="H544" s="9">
        <v>0.08</v>
      </c>
      <c r="I544" s="9" t="e">
        <f>#REF!</f>
        <v>#REF!</v>
      </c>
      <c r="J544" s="10" t="e">
        <f>TRUNC(H544*I544,1)</f>
        <v>#REF!</v>
      </c>
      <c r="K544" s="9" t="e">
        <f>#REF!</f>
        <v>#REF!</v>
      </c>
      <c r="L544" s="10" t="e">
        <f>TRUNC(H544*K544,1)</f>
        <v>#REF!</v>
      </c>
      <c r="M544" s="9" t="e">
        <f>#REF!</f>
        <v>#REF!</v>
      </c>
      <c r="N544" s="10" t="e">
        <f>TRUNC(H544*M544,1)</f>
        <v>#REF!</v>
      </c>
      <c r="O544" s="9" t="e">
        <f t="shared" si="65"/>
        <v>#REF!</v>
      </c>
      <c r="P544" s="10" t="e">
        <f t="shared" si="65"/>
        <v>#REF!</v>
      </c>
      <c r="Q544" s="6"/>
      <c r="S544" t="s">
        <v>36</v>
      </c>
      <c r="T544" t="s">
        <v>36</v>
      </c>
      <c r="U544" t="s">
        <v>31</v>
      </c>
      <c r="V544">
        <v>1</v>
      </c>
    </row>
    <row r="545" spans="1:22" ht="12" x14ac:dyDescent="0.2">
      <c r="A545" s="11"/>
      <c r="B545" s="6"/>
      <c r="C545" s="6"/>
      <c r="D545" s="6"/>
      <c r="E545" s="6" t="s">
        <v>947</v>
      </c>
      <c r="F545" s="6"/>
      <c r="G545" s="6"/>
      <c r="H545" s="9">
        <v>0</v>
      </c>
      <c r="I545" s="6" t="s">
        <v>31</v>
      </c>
      <c r="J545" s="10" t="e">
        <f>TRUNC(SUMPRODUCT(J540:J544,V540:V544),0)</f>
        <v>#REF!</v>
      </c>
      <c r="K545" s="6" t="s">
        <v>31</v>
      </c>
      <c r="L545" s="10" t="e">
        <f>TRUNC(SUMPRODUCT(L540:L544,V540:V544),0)</f>
        <v>#REF!</v>
      </c>
      <c r="M545" s="6" t="s">
        <v>31</v>
      </c>
      <c r="N545" s="10" t="e">
        <f>TRUNC(SUMPRODUCT(N540:N544,V540:V544),0)</f>
        <v>#REF!</v>
      </c>
      <c r="O545" s="6" t="s">
        <v>31</v>
      </c>
      <c r="P545" s="10" t="e">
        <f>J545+L545+N545</f>
        <v>#REF!</v>
      </c>
      <c r="Q545" s="6"/>
      <c r="U545" t="s">
        <v>31</v>
      </c>
      <c r="V545">
        <v>1</v>
      </c>
    </row>
    <row r="546" spans="1:22" ht="12" x14ac:dyDescent="0.2">
      <c r="A546" s="11"/>
      <c r="B546" s="6"/>
      <c r="C546" s="6"/>
      <c r="D546" s="6"/>
      <c r="E546" s="6"/>
      <c r="F546" s="6"/>
      <c r="G546" s="6"/>
      <c r="H546" s="9">
        <v>0</v>
      </c>
      <c r="I546" s="6" t="s">
        <v>31</v>
      </c>
      <c r="J546" s="6" t="s">
        <v>31</v>
      </c>
      <c r="K546" s="6" t="s">
        <v>31</v>
      </c>
      <c r="L546" s="6" t="s">
        <v>31</v>
      </c>
      <c r="M546" s="6" t="s">
        <v>31</v>
      </c>
      <c r="N546" s="6" t="s">
        <v>31</v>
      </c>
      <c r="O546" s="6" t="s">
        <v>31</v>
      </c>
      <c r="P546" s="6" t="s">
        <v>31</v>
      </c>
      <c r="Q546" s="6"/>
      <c r="U546" t="s">
        <v>31</v>
      </c>
      <c r="V546">
        <v>1</v>
      </c>
    </row>
    <row r="547" spans="1:22" ht="12" x14ac:dyDescent="0.2">
      <c r="A547" s="11" t="s">
        <v>780</v>
      </c>
      <c r="B547" s="6"/>
      <c r="C547" s="6"/>
      <c r="D547" s="6"/>
      <c r="E547" s="6" t="s">
        <v>424</v>
      </c>
      <c r="F547" s="6" t="s">
        <v>364</v>
      </c>
      <c r="G547" s="6" t="s">
        <v>48</v>
      </c>
      <c r="H547" s="9">
        <v>0</v>
      </c>
      <c r="I547" s="6" t="s">
        <v>31</v>
      </c>
      <c r="J547" s="6" t="s">
        <v>31</v>
      </c>
      <c r="K547" s="6" t="s">
        <v>31</v>
      </c>
      <c r="L547" s="6" t="s">
        <v>31</v>
      </c>
      <c r="M547" s="6" t="s">
        <v>31</v>
      </c>
      <c r="N547" s="6" t="s">
        <v>31</v>
      </c>
      <c r="O547" s="6" t="s">
        <v>31</v>
      </c>
      <c r="P547" s="6" t="s">
        <v>31</v>
      </c>
      <c r="Q547" s="6"/>
      <c r="U547" t="s">
        <v>31</v>
      </c>
      <c r="V547">
        <v>1</v>
      </c>
    </row>
    <row r="548" spans="1:22" ht="12" x14ac:dyDescent="0.2">
      <c r="A548" s="11" t="s">
        <v>780</v>
      </c>
      <c r="B548" s="6" t="s">
        <v>936</v>
      </c>
      <c r="C548" s="6" t="s">
        <v>998</v>
      </c>
      <c r="D548" s="6"/>
      <c r="E548" s="6" t="s">
        <v>999</v>
      </c>
      <c r="F548" s="6" t="s">
        <v>939</v>
      </c>
      <c r="G548" s="6" t="s">
        <v>940</v>
      </c>
      <c r="H548" s="9">
        <v>3.3300000000000003E-2</v>
      </c>
      <c r="I548" s="9">
        <v>0</v>
      </c>
      <c r="J548" s="10">
        <f>TRUNC(H548*I548,1)</f>
        <v>0</v>
      </c>
      <c r="K548" s="9" t="e">
        <f>#REF!</f>
        <v>#REF!</v>
      </c>
      <c r="L548" s="10" t="e">
        <f>TRUNC(H548*K548,1)</f>
        <v>#REF!</v>
      </c>
      <c r="M548" s="9">
        <v>0</v>
      </c>
      <c r="N548" s="10">
        <f>TRUNC(H548*M548,1)</f>
        <v>0</v>
      </c>
      <c r="O548" s="9" t="e">
        <f t="shared" ref="O548:P552" si="66">I548+K548+M548</f>
        <v>#REF!</v>
      </c>
      <c r="P548" s="10" t="e">
        <f t="shared" si="66"/>
        <v>#REF!</v>
      </c>
      <c r="Q548" s="6"/>
      <c r="S548" t="s">
        <v>36</v>
      </c>
      <c r="T548" t="s">
        <v>36</v>
      </c>
      <c r="U548" t="s">
        <v>31</v>
      </c>
      <c r="V548">
        <v>1</v>
      </c>
    </row>
    <row r="549" spans="1:22" ht="12" x14ac:dyDescent="0.2">
      <c r="A549" s="11" t="s">
        <v>780</v>
      </c>
      <c r="B549" s="6" t="s">
        <v>936</v>
      </c>
      <c r="C549" s="6" t="s">
        <v>941</v>
      </c>
      <c r="D549" s="6"/>
      <c r="E549" s="6" t="s">
        <v>942</v>
      </c>
      <c r="F549" s="6" t="s">
        <v>939</v>
      </c>
      <c r="G549" s="6" t="s">
        <v>940</v>
      </c>
      <c r="H549" s="9">
        <v>1.67E-2</v>
      </c>
      <c r="I549" s="9">
        <v>0</v>
      </c>
      <c r="J549" s="10">
        <f>TRUNC(H549*I549,1)</f>
        <v>0</v>
      </c>
      <c r="K549" s="9" t="e">
        <f>#REF!</f>
        <v>#REF!</v>
      </c>
      <c r="L549" s="10" t="e">
        <f>TRUNC(H549*K549,1)</f>
        <v>#REF!</v>
      </c>
      <c r="M549" s="9">
        <v>0</v>
      </c>
      <c r="N549" s="10">
        <f>TRUNC(H549*M549,1)</f>
        <v>0</v>
      </c>
      <c r="O549" s="9" t="e">
        <f t="shared" si="66"/>
        <v>#REF!</v>
      </c>
      <c r="P549" s="10" t="e">
        <f t="shared" si="66"/>
        <v>#REF!</v>
      </c>
      <c r="Q549" s="6"/>
      <c r="S549" t="s">
        <v>36</v>
      </c>
      <c r="T549" t="s">
        <v>36</v>
      </c>
      <c r="U549" t="s">
        <v>31</v>
      </c>
      <c r="V549">
        <v>1</v>
      </c>
    </row>
    <row r="550" spans="1:22" ht="12" x14ac:dyDescent="0.2">
      <c r="A550" s="11" t="s">
        <v>780</v>
      </c>
      <c r="B550" s="6" t="s">
        <v>936</v>
      </c>
      <c r="C550" s="6" t="s">
        <v>950</v>
      </c>
      <c r="D550" s="6"/>
      <c r="E550" s="6" t="s">
        <v>951</v>
      </c>
      <c r="F550" s="6" t="s">
        <v>939</v>
      </c>
      <c r="G550" s="6" t="s">
        <v>940</v>
      </c>
      <c r="H550" s="9">
        <v>8.3000000000000001E-3</v>
      </c>
      <c r="I550" s="9">
        <v>0</v>
      </c>
      <c r="J550" s="10">
        <f>TRUNC(H550*I550,1)</f>
        <v>0</v>
      </c>
      <c r="K550" s="9" t="e">
        <f>#REF!</f>
        <v>#REF!</v>
      </c>
      <c r="L550" s="10" t="e">
        <f>TRUNC(H550*K550,1)</f>
        <v>#REF!</v>
      </c>
      <c r="M550" s="9">
        <v>0</v>
      </c>
      <c r="N550" s="10">
        <f>TRUNC(H550*M550,1)</f>
        <v>0</v>
      </c>
      <c r="O550" s="9" t="e">
        <f t="shared" si="66"/>
        <v>#REF!</v>
      </c>
      <c r="P550" s="10" t="e">
        <f t="shared" si="66"/>
        <v>#REF!</v>
      </c>
      <c r="Q550" s="6"/>
      <c r="S550" t="s">
        <v>36</v>
      </c>
      <c r="T550" t="s">
        <v>36</v>
      </c>
      <c r="U550" t="s">
        <v>31</v>
      </c>
      <c r="V550">
        <v>1</v>
      </c>
    </row>
    <row r="551" spans="1:22" ht="12" x14ac:dyDescent="0.2">
      <c r="A551" s="11" t="s">
        <v>780</v>
      </c>
      <c r="B551" s="6" t="s">
        <v>943</v>
      </c>
      <c r="C551" s="6" t="s">
        <v>944</v>
      </c>
      <c r="D551" s="6"/>
      <c r="E551" s="6" t="s">
        <v>945</v>
      </c>
      <c r="F551" s="6" t="s">
        <v>1002</v>
      </c>
      <c r="G551" s="6" t="s">
        <v>154</v>
      </c>
      <c r="H551" s="9">
        <v>1</v>
      </c>
      <c r="I551" s="9" t="e">
        <f>TRUNC((L548+L549+L550)*5*0.01,1)</f>
        <v>#REF!</v>
      </c>
      <c r="J551" s="10" t="e">
        <f>TRUNC(H551*I551,1)</f>
        <v>#REF!</v>
      </c>
      <c r="K551" s="9">
        <v>0</v>
      </c>
      <c r="L551" s="10">
        <f>TRUNC(H551*K551,1)</f>
        <v>0</v>
      </c>
      <c r="M551" s="9">
        <v>0</v>
      </c>
      <c r="N551" s="10">
        <f>TRUNC(H551*M551,1)</f>
        <v>0</v>
      </c>
      <c r="O551" s="9" t="e">
        <f t="shared" si="66"/>
        <v>#REF!</v>
      </c>
      <c r="P551" s="10" t="e">
        <f t="shared" si="66"/>
        <v>#REF!</v>
      </c>
      <c r="Q551" s="6"/>
      <c r="S551" t="s">
        <v>36</v>
      </c>
      <c r="T551" t="s">
        <v>36</v>
      </c>
      <c r="U551">
        <v>5</v>
      </c>
      <c r="V551">
        <v>1</v>
      </c>
    </row>
    <row r="552" spans="1:22" ht="12" x14ac:dyDescent="0.2">
      <c r="A552" s="11" t="s">
        <v>780</v>
      </c>
      <c r="B552" s="6" t="s">
        <v>961</v>
      </c>
      <c r="C552" s="6" t="s">
        <v>1003</v>
      </c>
      <c r="D552" s="6"/>
      <c r="E552" s="6" t="s">
        <v>1004</v>
      </c>
      <c r="F552" s="6" t="s">
        <v>1005</v>
      </c>
      <c r="G552" s="6" t="s">
        <v>965</v>
      </c>
      <c r="H552" s="9">
        <v>6.6699999999999995E-2</v>
      </c>
      <c r="I552" s="9" t="e">
        <f>#REF!</f>
        <v>#REF!</v>
      </c>
      <c r="J552" s="10" t="e">
        <f>TRUNC(H552*I552,1)</f>
        <v>#REF!</v>
      </c>
      <c r="K552" s="9" t="e">
        <f>#REF!</f>
        <v>#REF!</v>
      </c>
      <c r="L552" s="10" t="e">
        <f>TRUNC(H552*K552,1)</f>
        <v>#REF!</v>
      </c>
      <c r="M552" s="9" t="e">
        <f>#REF!</f>
        <v>#REF!</v>
      </c>
      <c r="N552" s="10" t="e">
        <f>TRUNC(H552*M552,1)</f>
        <v>#REF!</v>
      </c>
      <c r="O552" s="9" t="e">
        <f t="shared" si="66"/>
        <v>#REF!</v>
      </c>
      <c r="P552" s="10" t="e">
        <f t="shared" si="66"/>
        <v>#REF!</v>
      </c>
      <c r="Q552" s="6"/>
      <c r="S552" t="s">
        <v>36</v>
      </c>
      <c r="T552" t="s">
        <v>36</v>
      </c>
      <c r="U552" t="s">
        <v>31</v>
      </c>
      <c r="V552">
        <v>1</v>
      </c>
    </row>
    <row r="553" spans="1:22" ht="12" x14ac:dyDescent="0.2">
      <c r="A553" s="11"/>
      <c r="B553" s="6"/>
      <c r="C553" s="6"/>
      <c r="D553" s="6"/>
      <c r="E553" s="6" t="s">
        <v>947</v>
      </c>
      <c r="F553" s="6"/>
      <c r="G553" s="6"/>
      <c r="H553" s="9">
        <v>0</v>
      </c>
      <c r="I553" s="6" t="s">
        <v>31</v>
      </c>
      <c r="J553" s="10" t="e">
        <f>TRUNC(SUMPRODUCT(J548:J552,V548:V552),0)</f>
        <v>#REF!</v>
      </c>
      <c r="K553" s="6" t="s">
        <v>31</v>
      </c>
      <c r="L553" s="10" t="e">
        <f>TRUNC(SUMPRODUCT(L548:L552,V548:V552),0)</f>
        <v>#REF!</v>
      </c>
      <c r="M553" s="6" t="s">
        <v>31</v>
      </c>
      <c r="N553" s="10" t="e">
        <f>TRUNC(SUMPRODUCT(N548:N552,V548:V552),0)</f>
        <v>#REF!</v>
      </c>
      <c r="O553" s="6" t="s">
        <v>31</v>
      </c>
      <c r="P553" s="10" t="e">
        <f>J553+L553+N553</f>
        <v>#REF!</v>
      </c>
      <c r="Q553" s="6"/>
      <c r="U553" t="s">
        <v>31</v>
      </c>
      <c r="V553">
        <v>1</v>
      </c>
    </row>
    <row r="554" spans="1:22" ht="12" x14ac:dyDescent="0.2">
      <c r="A554" s="11"/>
      <c r="B554" s="6"/>
      <c r="C554" s="6"/>
      <c r="D554" s="6"/>
      <c r="E554" s="6"/>
      <c r="F554" s="6"/>
      <c r="G554" s="6"/>
      <c r="H554" s="9">
        <v>0</v>
      </c>
      <c r="I554" s="6" t="s">
        <v>31</v>
      </c>
      <c r="J554" s="6" t="s">
        <v>31</v>
      </c>
      <c r="K554" s="6" t="s">
        <v>31</v>
      </c>
      <c r="L554" s="6" t="s">
        <v>31</v>
      </c>
      <c r="M554" s="6" t="s">
        <v>31</v>
      </c>
      <c r="N554" s="6" t="s">
        <v>31</v>
      </c>
      <c r="O554" s="6" t="s">
        <v>31</v>
      </c>
      <c r="P554" s="6" t="s">
        <v>31</v>
      </c>
      <c r="Q554" s="6"/>
      <c r="U554" t="s">
        <v>31</v>
      </c>
      <c r="V554">
        <v>1</v>
      </c>
    </row>
    <row r="555" spans="1:22" ht="12" x14ac:dyDescent="0.2">
      <c r="A555" s="11" t="s">
        <v>781</v>
      </c>
      <c r="B555" s="6"/>
      <c r="C555" s="6"/>
      <c r="D555" s="6"/>
      <c r="E555" s="6" t="s">
        <v>424</v>
      </c>
      <c r="F555" s="6" t="s">
        <v>366</v>
      </c>
      <c r="G555" s="6" t="s">
        <v>48</v>
      </c>
      <c r="H555" s="9">
        <v>0</v>
      </c>
      <c r="I555" s="6" t="s">
        <v>31</v>
      </c>
      <c r="J555" s="6" t="s">
        <v>31</v>
      </c>
      <c r="K555" s="6" t="s">
        <v>31</v>
      </c>
      <c r="L555" s="6" t="s">
        <v>31</v>
      </c>
      <c r="M555" s="6" t="s">
        <v>31</v>
      </c>
      <c r="N555" s="6" t="s">
        <v>31</v>
      </c>
      <c r="O555" s="6" t="s">
        <v>31</v>
      </c>
      <c r="P555" s="6" t="s">
        <v>31</v>
      </c>
      <c r="Q555" s="6"/>
      <c r="U555" t="s">
        <v>31</v>
      </c>
      <c r="V555">
        <v>1</v>
      </c>
    </row>
    <row r="556" spans="1:22" ht="12" x14ac:dyDescent="0.2">
      <c r="A556" s="11" t="s">
        <v>781</v>
      </c>
      <c r="B556" s="6" t="s">
        <v>936</v>
      </c>
      <c r="C556" s="6" t="s">
        <v>998</v>
      </c>
      <c r="D556" s="6"/>
      <c r="E556" s="6" t="s">
        <v>999</v>
      </c>
      <c r="F556" s="6" t="s">
        <v>939</v>
      </c>
      <c r="G556" s="6" t="s">
        <v>940</v>
      </c>
      <c r="H556" s="9">
        <v>0.04</v>
      </c>
      <c r="I556" s="9">
        <v>0</v>
      </c>
      <c r="J556" s="10">
        <f>TRUNC(H556*I556,1)</f>
        <v>0</v>
      </c>
      <c r="K556" s="9" t="e">
        <f>#REF!</f>
        <v>#REF!</v>
      </c>
      <c r="L556" s="10" t="e">
        <f>TRUNC(H556*K556,1)</f>
        <v>#REF!</v>
      </c>
      <c r="M556" s="9">
        <v>0</v>
      </c>
      <c r="N556" s="10">
        <f>TRUNC(H556*M556,1)</f>
        <v>0</v>
      </c>
      <c r="O556" s="9" t="e">
        <f t="shared" ref="O556:P560" si="67">I556+K556+M556</f>
        <v>#REF!</v>
      </c>
      <c r="P556" s="10" t="e">
        <f t="shared" si="67"/>
        <v>#REF!</v>
      </c>
      <c r="Q556" s="6"/>
      <c r="S556" t="s">
        <v>36</v>
      </c>
      <c r="T556" t="s">
        <v>36</v>
      </c>
      <c r="U556" t="s">
        <v>31</v>
      </c>
      <c r="V556">
        <v>1</v>
      </c>
    </row>
    <row r="557" spans="1:22" ht="12" x14ac:dyDescent="0.2">
      <c r="A557" s="11" t="s">
        <v>781</v>
      </c>
      <c r="B557" s="6" t="s">
        <v>936</v>
      </c>
      <c r="C557" s="6" t="s">
        <v>941</v>
      </c>
      <c r="D557" s="6"/>
      <c r="E557" s="6" t="s">
        <v>942</v>
      </c>
      <c r="F557" s="6" t="s">
        <v>939</v>
      </c>
      <c r="G557" s="6" t="s">
        <v>940</v>
      </c>
      <c r="H557" s="9">
        <v>0.02</v>
      </c>
      <c r="I557" s="9">
        <v>0</v>
      </c>
      <c r="J557" s="10">
        <f>TRUNC(H557*I557,1)</f>
        <v>0</v>
      </c>
      <c r="K557" s="9" t="e">
        <f>#REF!</f>
        <v>#REF!</v>
      </c>
      <c r="L557" s="10" t="e">
        <f>TRUNC(H557*K557,1)</f>
        <v>#REF!</v>
      </c>
      <c r="M557" s="9">
        <v>0</v>
      </c>
      <c r="N557" s="10">
        <f>TRUNC(H557*M557,1)</f>
        <v>0</v>
      </c>
      <c r="O557" s="9" t="e">
        <f t="shared" si="67"/>
        <v>#REF!</v>
      </c>
      <c r="P557" s="10" t="e">
        <f t="shared" si="67"/>
        <v>#REF!</v>
      </c>
      <c r="Q557" s="6"/>
      <c r="S557" t="s">
        <v>36</v>
      </c>
      <c r="T557" t="s">
        <v>36</v>
      </c>
      <c r="U557" t="s">
        <v>31</v>
      </c>
      <c r="V557">
        <v>1</v>
      </c>
    </row>
    <row r="558" spans="1:22" ht="12" x14ac:dyDescent="0.2">
      <c r="A558" s="11" t="s">
        <v>781</v>
      </c>
      <c r="B558" s="6" t="s">
        <v>936</v>
      </c>
      <c r="C558" s="6" t="s">
        <v>950</v>
      </c>
      <c r="D558" s="6"/>
      <c r="E558" s="6" t="s">
        <v>951</v>
      </c>
      <c r="F558" s="6" t="s">
        <v>939</v>
      </c>
      <c r="G558" s="6" t="s">
        <v>940</v>
      </c>
      <c r="H558" s="9">
        <v>0.01</v>
      </c>
      <c r="I558" s="9">
        <v>0</v>
      </c>
      <c r="J558" s="10">
        <f>TRUNC(H558*I558,1)</f>
        <v>0</v>
      </c>
      <c r="K558" s="9" t="e">
        <f>#REF!</f>
        <v>#REF!</v>
      </c>
      <c r="L558" s="10" t="e">
        <f>TRUNC(H558*K558,1)</f>
        <v>#REF!</v>
      </c>
      <c r="M558" s="9">
        <v>0</v>
      </c>
      <c r="N558" s="10">
        <f>TRUNC(H558*M558,1)</f>
        <v>0</v>
      </c>
      <c r="O558" s="9" t="e">
        <f t="shared" si="67"/>
        <v>#REF!</v>
      </c>
      <c r="P558" s="10" t="e">
        <f t="shared" si="67"/>
        <v>#REF!</v>
      </c>
      <c r="Q558" s="6"/>
      <c r="S558" t="s">
        <v>36</v>
      </c>
      <c r="T558" t="s">
        <v>36</v>
      </c>
      <c r="U558" t="s">
        <v>31</v>
      </c>
      <c r="V558">
        <v>1</v>
      </c>
    </row>
    <row r="559" spans="1:22" ht="12" x14ac:dyDescent="0.2">
      <c r="A559" s="11" t="s">
        <v>781</v>
      </c>
      <c r="B559" s="6" t="s">
        <v>943</v>
      </c>
      <c r="C559" s="6" t="s">
        <v>944</v>
      </c>
      <c r="D559" s="6"/>
      <c r="E559" s="6" t="s">
        <v>945</v>
      </c>
      <c r="F559" s="6" t="s">
        <v>1002</v>
      </c>
      <c r="G559" s="6" t="s">
        <v>154</v>
      </c>
      <c r="H559" s="9">
        <v>1</v>
      </c>
      <c r="I559" s="9" t="e">
        <f>TRUNC((L556+L557+L558)*5*0.01,1)</f>
        <v>#REF!</v>
      </c>
      <c r="J559" s="10" t="e">
        <f>TRUNC(H559*I559,1)</f>
        <v>#REF!</v>
      </c>
      <c r="K559" s="9">
        <v>0</v>
      </c>
      <c r="L559" s="10">
        <f>TRUNC(H559*K559,1)</f>
        <v>0</v>
      </c>
      <c r="M559" s="9">
        <v>0</v>
      </c>
      <c r="N559" s="10">
        <f>TRUNC(H559*M559,1)</f>
        <v>0</v>
      </c>
      <c r="O559" s="9" t="e">
        <f t="shared" si="67"/>
        <v>#REF!</v>
      </c>
      <c r="P559" s="10" t="e">
        <f t="shared" si="67"/>
        <v>#REF!</v>
      </c>
      <c r="Q559" s="6"/>
      <c r="S559" t="s">
        <v>36</v>
      </c>
      <c r="T559" t="s">
        <v>36</v>
      </c>
      <c r="U559">
        <v>5</v>
      </c>
      <c r="V559">
        <v>1</v>
      </c>
    </row>
    <row r="560" spans="1:22" ht="12" x14ac:dyDescent="0.2">
      <c r="A560" s="11" t="s">
        <v>781</v>
      </c>
      <c r="B560" s="6" t="s">
        <v>961</v>
      </c>
      <c r="C560" s="6" t="s">
        <v>1003</v>
      </c>
      <c r="D560" s="6"/>
      <c r="E560" s="6" t="s">
        <v>1004</v>
      </c>
      <c r="F560" s="6" t="s">
        <v>1005</v>
      </c>
      <c r="G560" s="6" t="s">
        <v>965</v>
      </c>
      <c r="H560" s="9">
        <v>0.08</v>
      </c>
      <c r="I560" s="9" t="e">
        <f>#REF!</f>
        <v>#REF!</v>
      </c>
      <c r="J560" s="10" t="e">
        <f>TRUNC(H560*I560,1)</f>
        <v>#REF!</v>
      </c>
      <c r="K560" s="9" t="e">
        <f>#REF!</f>
        <v>#REF!</v>
      </c>
      <c r="L560" s="10" t="e">
        <f>TRUNC(H560*K560,1)</f>
        <v>#REF!</v>
      </c>
      <c r="M560" s="9" t="e">
        <f>#REF!</f>
        <v>#REF!</v>
      </c>
      <c r="N560" s="10" t="e">
        <f>TRUNC(H560*M560,1)</f>
        <v>#REF!</v>
      </c>
      <c r="O560" s="9" t="e">
        <f t="shared" si="67"/>
        <v>#REF!</v>
      </c>
      <c r="P560" s="10" t="e">
        <f t="shared" si="67"/>
        <v>#REF!</v>
      </c>
      <c r="Q560" s="6"/>
      <c r="S560" t="s">
        <v>36</v>
      </c>
      <c r="T560" t="s">
        <v>36</v>
      </c>
      <c r="U560" t="s">
        <v>31</v>
      </c>
      <c r="V560">
        <v>1</v>
      </c>
    </row>
    <row r="561" spans="1:22" ht="12" x14ac:dyDescent="0.2">
      <c r="A561" s="11"/>
      <c r="B561" s="6"/>
      <c r="C561" s="6"/>
      <c r="D561" s="6"/>
      <c r="E561" s="6" t="s">
        <v>947</v>
      </c>
      <c r="F561" s="6"/>
      <c r="G561" s="6"/>
      <c r="H561" s="9">
        <v>0</v>
      </c>
      <c r="I561" s="6" t="s">
        <v>31</v>
      </c>
      <c r="J561" s="10" t="e">
        <f>TRUNC(SUMPRODUCT(J556:J560,V556:V560),0)</f>
        <v>#REF!</v>
      </c>
      <c r="K561" s="6" t="s">
        <v>31</v>
      </c>
      <c r="L561" s="10" t="e">
        <f>TRUNC(SUMPRODUCT(L556:L560,V556:V560),0)</f>
        <v>#REF!</v>
      </c>
      <c r="M561" s="6" t="s">
        <v>31</v>
      </c>
      <c r="N561" s="10" t="e">
        <f>TRUNC(SUMPRODUCT(N556:N560,V556:V560),0)</f>
        <v>#REF!</v>
      </c>
      <c r="O561" s="6" t="s">
        <v>31</v>
      </c>
      <c r="P561" s="10" t="e">
        <f>J561+L561+N561</f>
        <v>#REF!</v>
      </c>
      <c r="Q561" s="6"/>
      <c r="U561" t="s">
        <v>31</v>
      </c>
      <c r="V561">
        <v>1</v>
      </c>
    </row>
    <row r="562" spans="1:22" ht="12" x14ac:dyDescent="0.2">
      <c r="A562" s="11"/>
      <c r="B562" s="6"/>
      <c r="C562" s="6"/>
      <c r="D562" s="6"/>
      <c r="E562" s="6"/>
      <c r="F562" s="6"/>
      <c r="G562" s="6"/>
      <c r="H562" s="9">
        <v>0</v>
      </c>
      <c r="I562" s="6" t="s">
        <v>31</v>
      </c>
      <c r="J562" s="6" t="s">
        <v>31</v>
      </c>
      <c r="K562" s="6" t="s">
        <v>31</v>
      </c>
      <c r="L562" s="6" t="s">
        <v>31</v>
      </c>
      <c r="M562" s="6" t="s">
        <v>31</v>
      </c>
      <c r="N562" s="6" t="s">
        <v>31</v>
      </c>
      <c r="O562" s="6" t="s">
        <v>31</v>
      </c>
      <c r="P562" s="6" t="s">
        <v>31</v>
      </c>
      <c r="Q562" s="6"/>
      <c r="U562" t="s">
        <v>31</v>
      </c>
      <c r="V562">
        <v>1</v>
      </c>
    </row>
    <row r="563" spans="1:22" ht="12" x14ac:dyDescent="0.2">
      <c r="A563" s="11" t="s">
        <v>782</v>
      </c>
      <c r="B563" s="6"/>
      <c r="C563" s="6"/>
      <c r="D563" s="6"/>
      <c r="E563" s="6" t="s">
        <v>424</v>
      </c>
      <c r="F563" s="6" t="s">
        <v>368</v>
      </c>
      <c r="G563" s="6" t="s">
        <v>48</v>
      </c>
      <c r="H563" s="9">
        <v>0</v>
      </c>
      <c r="I563" s="6" t="s">
        <v>31</v>
      </c>
      <c r="J563" s="6" t="s">
        <v>31</v>
      </c>
      <c r="K563" s="6" t="s">
        <v>31</v>
      </c>
      <c r="L563" s="6" t="s">
        <v>31</v>
      </c>
      <c r="M563" s="6" t="s">
        <v>31</v>
      </c>
      <c r="N563" s="6" t="s">
        <v>31</v>
      </c>
      <c r="O563" s="6" t="s">
        <v>31</v>
      </c>
      <c r="P563" s="6" t="s">
        <v>31</v>
      </c>
      <c r="Q563" s="6"/>
      <c r="U563" t="s">
        <v>31</v>
      </c>
      <c r="V563">
        <v>1</v>
      </c>
    </row>
    <row r="564" spans="1:22" ht="12" x14ac:dyDescent="0.2">
      <c r="A564" s="11" t="s">
        <v>782</v>
      </c>
      <c r="B564" s="6" t="s">
        <v>936</v>
      </c>
      <c r="C564" s="6" t="s">
        <v>998</v>
      </c>
      <c r="D564" s="6"/>
      <c r="E564" s="6" t="s">
        <v>999</v>
      </c>
      <c r="F564" s="6" t="s">
        <v>939</v>
      </c>
      <c r="G564" s="6" t="s">
        <v>940</v>
      </c>
      <c r="H564" s="9">
        <v>0.05</v>
      </c>
      <c r="I564" s="9">
        <v>0</v>
      </c>
      <c r="J564" s="10">
        <f>TRUNC(H564*I564,1)</f>
        <v>0</v>
      </c>
      <c r="K564" s="9" t="e">
        <f>#REF!</f>
        <v>#REF!</v>
      </c>
      <c r="L564" s="10" t="e">
        <f>TRUNC(H564*K564,1)</f>
        <v>#REF!</v>
      </c>
      <c r="M564" s="9">
        <v>0</v>
      </c>
      <c r="N564" s="10">
        <f>TRUNC(H564*M564,1)</f>
        <v>0</v>
      </c>
      <c r="O564" s="9" t="e">
        <f t="shared" ref="O564:P568" si="68">I564+K564+M564</f>
        <v>#REF!</v>
      </c>
      <c r="P564" s="10" t="e">
        <f t="shared" si="68"/>
        <v>#REF!</v>
      </c>
      <c r="Q564" s="6"/>
      <c r="S564" t="s">
        <v>36</v>
      </c>
      <c r="T564" t="s">
        <v>36</v>
      </c>
      <c r="U564" t="s">
        <v>31</v>
      </c>
      <c r="V564">
        <v>1</v>
      </c>
    </row>
    <row r="565" spans="1:22" ht="12" x14ac:dyDescent="0.2">
      <c r="A565" s="11" t="s">
        <v>782</v>
      </c>
      <c r="B565" s="6" t="s">
        <v>936</v>
      </c>
      <c r="C565" s="6" t="s">
        <v>941</v>
      </c>
      <c r="D565" s="6"/>
      <c r="E565" s="6" t="s">
        <v>942</v>
      </c>
      <c r="F565" s="6" t="s">
        <v>939</v>
      </c>
      <c r="G565" s="6" t="s">
        <v>940</v>
      </c>
      <c r="H565" s="9">
        <v>2.5000000000000001E-2</v>
      </c>
      <c r="I565" s="9">
        <v>0</v>
      </c>
      <c r="J565" s="10">
        <f>TRUNC(H565*I565,1)</f>
        <v>0</v>
      </c>
      <c r="K565" s="9" t="e">
        <f>#REF!</f>
        <v>#REF!</v>
      </c>
      <c r="L565" s="10" t="e">
        <f>TRUNC(H565*K565,1)</f>
        <v>#REF!</v>
      </c>
      <c r="M565" s="9">
        <v>0</v>
      </c>
      <c r="N565" s="10">
        <f>TRUNC(H565*M565,1)</f>
        <v>0</v>
      </c>
      <c r="O565" s="9" t="e">
        <f t="shared" si="68"/>
        <v>#REF!</v>
      </c>
      <c r="P565" s="10" t="e">
        <f t="shared" si="68"/>
        <v>#REF!</v>
      </c>
      <c r="Q565" s="6"/>
      <c r="S565" t="s">
        <v>36</v>
      </c>
      <c r="T565" t="s">
        <v>36</v>
      </c>
      <c r="U565" t="s">
        <v>31</v>
      </c>
      <c r="V565">
        <v>1</v>
      </c>
    </row>
    <row r="566" spans="1:22" ht="12" x14ac:dyDescent="0.2">
      <c r="A566" s="11" t="s">
        <v>782</v>
      </c>
      <c r="B566" s="6" t="s">
        <v>936</v>
      </c>
      <c r="C566" s="6" t="s">
        <v>950</v>
      </c>
      <c r="D566" s="6"/>
      <c r="E566" s="6" t="s">
        <v>951</v>
      </c>
      <c r="F566" s="6" t="s">
        <v>939</v>
      </c>
      <c r="G566" s="6" t="s">
        <v>940</v>
      </c>
      <c r="H566" s="9">
        <v>1.2500000000000001E-2</v>
      </c>
      <c r="I566" s="9">
        <v>0</v>
      </c>
      <c r="J566" s="10">
        <f>TRUNC(H566*I566,1)</f>
        <v>0</v>
      </c>
      <c r="K566" s="9" t="e">
        <f>#REF!</f>
        <v>#REF!</v>
      </c>
      <c r="L566" s="10" t="e">
        <f>TRUNC(H566*K566,1)</f>
        <v>#REF!</v>
      </c>
      <c r="M566" s="9">
        <v>0</v>
      </c>
      <c r="N566" s="10">
        <f>TRUNC(H566*M566,1)</f>
        <v>0</v>
      </c>
      <c r="O566" s="9" t="e">
        <f t="shared" si="68"/>
        <v>#REF!</v>
      </c>
      <c r="P566" s="10" t="e">
        <f t="shared" si="68"/>
        <v>#REF!</v>
      </c>
      <c r="Q566" s="6"/>
      <c r="S566" t="s">
        <v>36</v>
      </c>
      <c r="T566" t="s">
        <v>36</v>
      </c>
      <c r="U566" t="s">
        <v>31</v>
      </c>
      <c r="V566">
        <v>1</v>
      </c>
    </row>
    <row r="567" spans="1:22" ht="12" x14ac:dyDescent="0.2">
      <c r="A567" s="11" t="s">
        <v>782</v>
      </c>
      <c r="B567" s="6" t="s">
        <v>943</v>
      </c>
      <c r="C567" s="6" t="s">
        <v>944</v>
      </c>
      <c r="D567" s="6"/>
      <c r="E567" s="6" t="s">
        <v>945</v>
      </c>
      <c r="F567" s="6" t="s">
        <v>1002</v>
      </c>
      <c r="G567" s="6" t="s">
        <v>154</v>
      </c>
      <c r="H567" s="9">
        <v>1</v>
      </c>
      <c r="I567" s="9" t="e">
        <f>TRUNC((L564+L565+L566)*5*0.01,1)</f>
        <v>#REF!</v>
      </c>
      <c r="J567" s="10" t="e">
        <f>TRUNC(H567*I567,1)</f>
        <v>#REF!</v>
      </c>
      <c r="K567" s="9">
        <v>0</v>
      </c>
      <c r="L567" s="10">
        <f>TRUNC(H567*K567,1)</f>
        <v>0</v>
      </c>
      <c r="M567" s="9">
        <v>0</v>
      </c>
      <c r="N567" s="10">
        <f>TRUNC(H567*M567,1)</f>
        <v>0</v>
      </c>
      <c r="O567" s="9" t="e">
        <f t="shared" si="68"/>
        <v>#REF!</v>
      </c>
      <c r="P567" s="10" t="e">
        <f t="shared" si="68"/>
        <v>#REF!</v>
      </c>
      <c r="Q567" s="6"/>
      <c r="S567" t="s">
        <v>36</v>
      </c>
      <c r="T567" t="s">
        <v>36</v>
      </c>
      <c r="U567">
        <v>5</v>
      </c>
      <c r="V567">
        <v>1</v>
      </c>
    </row>
    <row r="568" spans="1:22" ht="12" x14ac:dyDescent="0.2">
      <c r="A568" s="11" t="s">
        <v>782</v>
      </c>
      <c r="B568" s="6" t="s">
        <v>961</v>
      </c>
      <c r="C568" s="6" t="s">
        <v>1003</v>
      </c>
      <c r="D568" s="6"/>
      <c r="E568" s="6" t="s">
        <v>1004</v>
      </c>
      <c r="F568" s="6" t="s">
        <v>1005</v>
      </c>
      <c r="G568" s="6" t="s">
        <v>965</v>
      </c>
      <c r="H568" s="9">
        <v>0.1</v>
      </c>
      <c r="I568" s="9" t="e">
        <f>#REF!</f>
        <v>#REF!</v>
      </c>
      <c r="J568" s="10" t="e">
        <f>TRUNC(H568*I568,1)</f>
        <v>#REF!</v>
      </c>
      <c r="K568" s="9" t="e">
        <f>#REF!</f>
        <v>#REF!</v>
      </c>
      <c r="L568" s="10" t="e">
        <f>TRUNC(H568*K568,1)</f>
        <v>#REF!</v>
      </c>
      <c r="M568" s="9" t="e">
        <f>#REF!</f>
        <v>#REF!</v>
      </c>
      <c r="N568" s="10" t="e">
        <f>TRUNC(H568*M568,1)</f>
        <v>#REF!</v>
      </c>
      <c r="O568" s="9" t="e">
        <f t="shared" si="68"/>
        <v>#REF!</v>
      </c>
      <c r="P568" s="10" t="e">
        <f t="shared" si="68"/>
        <v>#REF!</v>
      </c>
      <c r="Q568" s="6"/>
      <c r="S568" t="s">
        <v>36</v>
      </c>
      <c r="T568" t="s">
        <v>36</v>
      </c>
      <c r="U568" t="s">
        <v>31</v>
      </c>
      <c r="V568">
        <v>1</v>
      </c>
    </row>
    <row r="569" spans="1:22" ht="12" x14ac:dyDescent="0.2">
      <c r="A569" s="11"/>
      <c r="B569" s="6"/>
      <c r="C569" s="6"/>
      <c r="D569" s="6"/>
      <c r="E569" s="6" t="s">
        <v>947</v>
      </c>
      <c r="F569" s="6"/>
      <c r="G569" s="6"/>
      <c r="H569" s="9">
        <v>0</v>
      </c>
      <c r="I569" s="6" t="s">
        <v>31</v>
      </c>
      <c r="J569" s="10" t="e">
        <f>TRUNC(SUMPRODUCT(J564:J568,V564:V568),0)</f>
        <v>#REF!</v>
      </c>
      <c r="K569" s="6" t="s">
        <v>31</v>
      </c>
      <c r="L569" s="10" t="e">
        <f>TRUNC(SUMPRODUCT(L564:L568,V564:V568),0)</f>
        <v>#REF!</v>
      </c>
      <c r="M569" s="6" t="s">
        <v>31</v>
      </c>
      <c r="N569" s="10" t="e">
        <f>TRUNC(SUMPRODUCT(N564:N568,V564:V568),0)</f>
        <v>#REF!</v>
      </c>
      <c r="O569" s="6" t="s">
        <v>31</v>
      </c>
      <c r="P569" s="10" t="e">
        <f>J569+L569+N569</f>
        <v>#REF!</v>
      </c>
      <c r="Q569" s="6"/>
      <c r="U569" t="s">
        <v>31</v>
      </c>
      <c r="V569">
        <v>1</v>
      </c>
    </row>
    <row r="570" spans="1:22" ht="12" x14ac:dyDescent="0.2">
      <c r="A570" s="11"/>
      <c r="B570" s="6"/>
      <c r="C570" s="6"/>
      <c r="D570" s="6"/>
      <c r="E570" s="6"/>
      <c r="F570" s="6"/>
      <c r="G570" s="6"/>
      <c r="H570" s="9">
        <v>0</v>
      </c>
      <c r="I570" s="6" t="s">
        <v>31</v>
      </c>
      <c r="J570" s="6" t="s">
        <v>31</v>
      </c>
      <c r="K570" s="6" t="s">
        <v>31</v>
      </c>
      <c r="L570" s="6" t="s">
        <v>31</v>
      </c>
      <c r="M570" s="6" t="s">
        <v>31</v>
      </c>
      <c r="N570" s="6" t="s">
        <v>31</v>
      </c>
      <c r="O570" s="6" t="s">
        <v>31</v>
      </c>
      <c r="P570" s="6" t="s">
        <v>31</v>
      </c>
      <c r="Q570" s="6"/>
      <c r="U570" t="s">
        <v>31</v>
      </c>
      <c r="V570">
        <v>1</v>
      </c>
    </row>
    <row r="571" spans="1:22" ht="12" x14ac:dyDescent="0.2">
      <c r="A571" s="11" t="s">
        <v>783</v>
      </c>
      <c r="B571" s="6"/>
      <c r="C571" s="6"/>
      <c r="D571" s="6"/>
      <c r="E571" s="6" t="s">
        <v>424</v>
      </c>
      <c r="F571" s="6" t="s">
        <v>731</v>
      </c>
      <c r="G571" s="6" t="s">
        <v>48</v>
      </c>
      <c r="H571" s="9">
        <v>0</v>
      </c>
      <c r="I571" s="6" t="s">
        <v>31</v>
      </c>
      <c r="J571" s="6" t="s">
        <v>31</v>
      </c>
      <c r="K571" s="6" t="s">
        <v>31</v>
      </c>
      <c r="L571" s="6" t="s">
        <v>31</v>
      </c>
      <c r="M571" s="6" t="s">
        <v>31</v>
      </c>
      <c r="N571" s="6" t="s">
        <v>31</v>
      </c>
      <c r="O571" s="6" t="s">
        <v>31</v>
      </c>
      <c r="P571" s="6" t="s">
        <v>31</v>
      </c>
      <c r="Q571" s="6"/>
      <c r="U571" t="s">
        <v>31</v>
      </c>
      <c r="V571">
        <v>1</v>
      </c>
    </row>
    <row r="572" spans="1:22" ht="12" x14ac:dyDescent="0.2">
      <c r="A572" s="11" t="s">
        <v>783</v>
      </c>
      <c r="B572" s="6" t="s">
        <v>936</v>
      </c>
      <c r="C572" s="6" t="s">
        <v>998</v>
      </c>
      <c r="D572" s="6"/>
      <c r="E572" s="6" t="s">
        <v>999</v>
      </c>
      <c r="F572" s="6" t="s">
        <v>939</v>
      </c>
      <c r="G572" s="6" t="s">
        <v>940</v>
      </c>
      <c r="H572" s="9">
        <v>8.8900000000000007E-2</v>
      </c>
      <c r="I572" s="9">
        <v>0</v>
      </c>
      <c r="J572" s="10">
        <f>TRUNC(H572*I572,1)</f>
        <v>0</v>
      </c>
      <c r="K572" s="9" t="e">
        <f>#REF!</f>
        <v>#REF!</v>
      </c>
      <c r="L572" s="10" t="e">
        <f>TRUNC(H572*K572,1)</f>
        <v>#REF!</v>
      </c>
      <c r="M572" s="9">
        <v>0</v>
      </c>
      <c r="N572" s="10">
        <f>TRUNC(H572*M572,1)</f>
        <v>0</v>
      </c>
      <c r="O572" s="9" t="e">
        <f t="shared" ref="O572:P576" si="69">I572+K572+M572</f>
        <v>#REF!</v>
      </c>
      <c r="P572" s="10" t="e">
        <f t="shared" si="69"/>
        <v>#REF!</v>
      </c>
      <c r="Q572" s="6"/>
      <c r="S572" t="s">
        <v>36</v>
      </c>
      <c r="T572" t="s">
        <v>36</v>
      </c>
      <c r="U572" t="s">
        <v>31</v>
      </c>
      <c r="V572">
        <v>1</v>
      </c>
    </row>
    <row r="573" spans="1:22" ht="12" x14ac:dyDescent="0.2">
      <c r="A573" s="11" t="s">
        <v>783</v>
      </c>
      <c r="B573" s="6" t="s">
        <v>936</v>
      </c>
      <c r="C573" s="6" t="s">
        <v>941</v>
      </c>
      <c r="D573" s="6"/>
      <c r="E573" s="6" t="s">
        <v>942</v>
      </c>
      <c r="F573" s="6" t="s">
        <v>939</v>
      </c>
      <c r="G573" s="6" t="s">
        <v>940</v>
      </c>
      <c r="H573" s="9">
        <v>4.4400000000000002E-2</v>
      </c>
      <c r="I573" s="9">
        <v>0</v>
      </c>
      <c r="J573" s="10">
        <f>TRUNC(H573*I573,1)</f>
        <v>0</v>
      </c>
      <c r="K573" s="9" t="e">
        <f>#REF!</f>
        <v>#REF!</v>
      </c>
      <c r="L573" s="10" t="e">
        <f>TRUNC(H573*K573,1)</f>
        <v>#REF!</v>
      </c>
      <c r="M573" s="9">
        <v>0</v>
      </c>
      <c r="N573" s="10">
        <f>TRUNC(H573*M573,1)</f>
        <v>0</v>
      </c>
      <c r="O573" s="9" t="e">
        <f t="shared" si="69"/>
        <v>#REF!</v>
      </c>
      <c r="P573" s="10" t="e">
        <f t="shared" si="69"/>
        <v>#REF!</v>
      </c>
      <c r="Q573" s="6"/>
      <c r="S573" t="s">
        <v>36</v>
      </c>
      <c r="T573" t="s">
        <v>36</v>
      </c>
      <c r="U573" t="s">
        <v>31</v>
      </c>
      <c r="V573">
        <v>1</v>
      </c>
    </row>
    <row r="574" spans="1:22" ht="12" x14ac:dyDescent="0.2">
      <c r="A574" s="11" t="s">
        <v>783</v>
      </c>
      <c r="B574" s="6" t="s">
        <v>936</v>
      </c>
      <c r="C574" s="6" t="s">
        <v>950</v>
      </c>
      <c r="D574" s="6"/>
      <c r="E574" s="6" t="s">
        <v>951</v>
      </c>
      <c r="F574" s="6" t="s">
        <v>939</v>
      </c>
      <c r="G574" s="6" t="s">
        <v>940</v>
      </c>
      <c r="H574" s="9">
        <v>2.2200000000000001E-2</v>
      </c>
      <c r="I574" s="9">
        <v>0</v>
      </c>
      <c r="J574" s="10">
        <f>TRUNC(H574*I574,1)</f>
        <v>0</v>
      </c>
      <c r="K574" s="9" t="e">
        <f>#REF!</f>
        <v>#REF!</v>
      </c>
      <c r="L574" s="10" t="e">
        <f>TRUNC(H574*K574,1)</f>
        <v>#REF!</v>
      </c>
      <c r="M574" s="9">
        <v>0</v>
      </c>
      <c r="N574" s="10">
        <f>TRUNC(H574*M574,1)</f>
        <v>0</v>
      </c>
      <c r="O574" s="9" t="e">
        <f t="shared" si="69"/>
        <v>#REF!</v>
      </c>
      <c r="P574" s="10" t="e">
        <f t="shared" si="69"/>
        <v>#REF!</v>
      </c>
      <c r="Q574" s="6"/>
      <c r="S574" t="s">
        <v>36</v>
      </c>
      <c r="T574" t="s">
        <v>36</v>
      </c>
      <c r="U574" t="s">
        <v>31</v>
      </c>
      <c r="V574">
        <v>1</v>
      </c>
    </row>
    <row r="575" spans="1:22" ht="12" x14ac:dyDescent="0.2">
      <c r="A575" s="11" t="s">
        <v>783</v>
      </c>
      <c r="B575" s="6" t="s">
        <v>943</v>
      </c>
      <c r="C575" s="6" t="s">
        <v>944</v>
      </c>
      <c r="D575" s="6"/>
      <c r="E575" s="6" t="s">
        <v>945</v>
      </c>
      <c r="F575" s="6" t="s">
        <v>1002</v>
      </c>
      <c r="G575" s="6" t="s">
        <v>154</v>
      </c>
      <c r="H575" s="9">
        <v>1</v>
      </c>
      <c r="I575" s="9" t="e">
        <f>TRUNC((L572+L573+L574)*5*0.01,1)</f>
        <v>#REF!</v>
      </c>
      <c r="J575" s="10" t="e">
        <f>TRUNC(H575*I575,1)</f>
        <v>#REF!</v>
      </c>
      <c r="K575" s="9">
        <v>0</v>
      </c>
      <c r="L575" s="10">
        <f>TRUNC(H575*K575,1)</f>
        <v>0</v>
      </c>
      <c r="M575" s="9">
        <v>0</v>
      </c>
      <c r="N575" s="10">
        <f>TRUNC(H575*M575,1)</f>
        <v>0</v>
      </c>
      <c r="O575" s="9" t="e">
        <f t="shared" si="69"/>
        <v>#REF!</v>
      </c>
      <c r="P575" s="10" t="e">
        <f t="shared" si="69"/>
        <v>#REF!</v>
      </c>
      <c r="Q575" s="6"/>
      <c r="S575" t="s">
        <v>36</v>
      </c>
      <c r="T575" t="s">
        <v>36</v>
      </c>
      <c r="U575">
        <v>5</v>
      </c>
      <c r="V575">
        <v>1</v>
      </c>
    </row>
    <row r="576" spans="1:22" ht="12" x14ac:dyDescent="0.2">
      <c r="A576" s="11" t="s">
        <v>783</v>
      </c>
      <c r="B576" s="6" t="s">
        <v>961</v>
      </c>
      <c r="C576" s="6" t="s">
        <v>1003</v>
      </c>
      <c r="D576" s="6"/>
      <c r="E576" s="6" t="s">
        <v>1004</v>
      </c>
      <c r="F576" s="6" t="s">
        <v>1005</v>
      </c>
      <c r="G576" s="6" t="s">
        <v>965</v>
      </c>
      <c r="H576" s="9">
        <v>0.17780000000000001</v>
      </c>
      <c r="I576" s="9" t="e">
        <f>#REF!</f>
        <v>#REF!</v>
      </c>
      <c r="J576" s="10" t="e">
        <f>TRUNC(H576*I576,1)</f>
        <v>#REF!</v>
      </c>
      <c r="K576" s="9" t="e">
        <f>#REF!</f>
        <v>#REF!</v>
      </c>
      <c r="L576" s="10" t="e">
        <f>TRUNC(H576*K576,1)</f>
        <v>#REF!</v>
      </c>
      <c r="M576" s="9" t="e">
        <f>#REF!</f>
        <v>#REF!</v>
      </c>
      <c r="N576" s="10" t="e">
        <f>TRUNC(H576*M576,1)</f>
        <v>#REF!</v>
      </c>
      <c r="O576" s="9" t="e">
        <f t="shared" si="69"/>
        <v>#REF!</v>
      </c>
      <c r="P576" s="10" t="e">
        <f t="shared" si="69"/>
        <v>#REF!</v>
      </c>
      <c r="Q576" s="6"/>
      <c r="S576" t="s">
        <v>36</v>
      </c>
      <c r="T576" t="s">
        <v>36</v>
      </c>
      <c r="U576" t="s">
        <v>31</v>
      </c>
      <c r="V576">
        <v>1</v>
      </c>
    </row>
    <row r="577" spans="1:22" ht="12" x14ac:dyDescent="0.2">
      <c r="A577" s="11"/>
      <c r="B577" s="6"/>
      <c r="C577" s="6"/>
      <c r="D577" s="6"/>
      <c r="E577" s="6" t="s">
        <v>947</v>
      </c>
      <c r="F577" s="6"/>
      <c r="G577" s="6"/>
      <c r="H577" s="9">
        <v>0</v>
      </c>
      <c r="I577" s="6" t="s">
        <v>31</v>
      </c>
      <c r="J577" s="10" t="e">
        <f>TRUNC(SUMPRODUCT(J572:J576,V572:V576),0)</f>
        <v>#REF!</v>
      </c>
      <c r="K577" s="6" t="s">
        <v>31</v>
      </c>
      <c r="L577" s="10" t="e">
        <f>TRUNC(SUMPRODUCT(L572:L576,V572:V576),0)</f>
        <v>#REF!</v>
      </c>
      <c r="M577" s="6" t="s">
        <v>31</v>
      </c>
      <c r="N577" s="10" t="e">
        <f>TRUNC(SUMPRODUCT(N572:N576,V572:V576),0)</f>
        <v>#REF!</v>
      </c>
      <c r="O577" s="6" t="s">
        <v>31</v>
      </c>
      <c r="P577" s="10" t="e">
        <f>J577+L577+N577</f>
        <v>#REF!</v>
      </c>
      <c r="Q577" s="6"/>
      <c r="U577" t="s">
        <v>31</v>
      </c>
      <c r="V577">
        <v>1</v>
      </c>
    </row>
    <row r="578" spans="1:22" ht="12" x14ac:dyDescent="0.2">
      <c r="A578" s="11"/>
      <c r="B578" s="6"/>
      <c r="C578" s="6"/>
      <c r="D578" s="6"/>
      <c r="E578" s="6"/>
      <c r="F578" s="6"/>
      <c r="G578" s="6"/>
      <c r="H578" s="9">
        <v>0</v>
      </c>
      <c r="I578" s="6" t="s">
        <v>31</v>
      </c>
      <c r="J578" s="6" t="s">
        <v>31</v>
      </c>
      <c r="K578" s="6" t="s">
        <v>31</v>
      </c>
      <c r="L578" s="6" t="s">
        <v>31</v>
      </c>
      <c r="M578" s="6" t="s">
        <v>31</v>
      </c>
      <c r="N578" s="6" t="s">
        <v>31</v>
      </c>
      <c r="O578" s="6" t="s">
        <v>31</v>
      </c>
      <c r="P578" s="6" t="s">
        <v>31</v>
      </c>
      <c r="Q578" s="6"/>
      <c r="U578" t="s">
        <v>31</v>
      </c>
      <c r="V578">
        <v>1</v>
      </c>
    </row>
    <row r="579" spans="1:22" ht="12" x14ac:dyDescent="0.2">
      <c r="A579" s="11" t="s">
        <v>784</v>
      </c>
      <c r="B579" s="6"/>
      <c r="C579" s="6"/>
      <c r="D579" s="6"/>
      <c r="E579" s="6" t="s">
        <v>424</v>
      </c>
      <c r="F579" s="6" t="s">
        <v>733</v>
      </c>
      <c r="G579" s="6" t="s">
        <v>48</v>
      </c>
      <c r="H579" s="9">
        <v>0</v>
      </c>
      <c r="I579" s="6" t="s">
        <v>31</v>
      </c>
      <c r="J579" s="6" t="s">
        <v>31</v>
      </c>
      <c r="K579" s="6" t="s">
        <v>31</v>
      </c>
      <c r="L579" s="6" t="s">
        <v>31</v>
      </c>
      <c r="M579" s="6" t="s">
        <v>31</v>
      </c>
      <c r="N579" s="6" t="s">
        <v>31</v>
      </c>
      <c r="O579" s="6" t="s">
        <v>31</v>
      </c>
      <c r="P579" s="6" t="s">
        <v>31</v>
      </c>
      <c r="Q579" s="6"/>
      <c r="U579" t="s">
        <v>31</v>
      </c>
      <c r="V579">
        <v>1</v>
      </c>
    </row>
    <row r="580" spans="1:22" ht="12" x14ac:dyDescent="0.2">
      <c r="A580" s="11" t="s">
        <v>784</v>
      </c>
      <c r="B580" s="6" t="s">
        <v>936</v>
      </c>
      <c r="C580" s="6" t="s">
        <v>998</v>
      </c>
      <c r="D580" s="6"/>
      <c r="E580" s="6" t="s">
        <v>999</v>
      </c>
      <c r="F580" s="6" t="s">
        <v>939</v>
      </c>
      <c r="G580" s="6" t="s">
        <v>940</v>
      </c>
      <c r="H580" s="9">
        <v>0.1067</v>
      </c>
      <c r="I580" s="9">
        <v>0</v>
      </c>
      <c r="J580" s="10">
        <f>TRUNC(H580*I580,1)</f>
        <v>0</v>
      </c>
      <c r="K580" s="9" t="e">
        <f>#REF!</f>
        <v>#REF!</v>
      </c>
      <c r="L580" s="10" t="e">
        <f>TRUNC(H580*K580,1)</f>
        <v>#REF!</v>
      </c>
      <c r="M580" s="9">
        <v>0</v>
      </c>
      <c r="N580" s="10">
        <f>TRUNC(H580*M580,1)</f>
        <v>0</v>
      </c>
      <c r="O580" s="9" t="e">
        <f t="shared" ref="O580:P584" si="70">I580+K580+M580</f>
        <v>#REF!</v>
      </c>
      <c r="P580" s="10" t="e">
        <f t="shared" si="70"/>
        <v>#REF!</v>
      </c>
      <c r="Q580" s="6"/>
      <c r="S580" t="s">
        <v>36</v>
      </c>
      <c r="T580" t="s">
        <v>36</v>
      </c>
      <c r="U580" t="s">
        <v>31</v>
      </c>
      <c r="V580">
        <v>1</v>
      </c>
    </row>
    <row r="581" spans="1:22" ht="12" x14ac:dyDescent="0.2">
      <c r="A581" s="11" t="s">
        <v>784</v>
      </c>
      <c r="B581" s="6" t="s">
        <v>936</v>
      </c>
      <c r="C581" s="6" t="s">
        <v>941</v>
      </c>
      <c r="D581" s="6"/>
      <c r="E581" s="6" t="s">
        <v>942</v>
      </c>
      <c r="F581" s="6" t="s">
        <v>939</v>
      </c>
      <c r="G581" s="6" t="s">
        <v>940</v>
      </c>
      <c r="H581" s="9">
        <v>5.33E-2</v>
      </c>
      <c r="I581" s="9">
        <v>0</v>
      </c>
      <c r="J581" s="10">
        <f>TRUNC(H581*I581,1)</f>
        <v>0</v>
      </c>
      <c r="K581" s="9" t="e">
        <f>#REF!</f>
        <v>#REF!</v>
      </c>
      <c r="L581" s="10" t="e">
        <f>TRUNC(H581*K581,1)</f>
        <v>#REF!</v>
      </c>
      <c r="M581" s="9">
        <v>0</v>
      </c>
      <c r="N581" s="10">
        <f>TRUNC(H581*M581,1)</f>
        <v>0</v>
      </c>
      <c r="O581" s="9" t="e">
        <f t="shared" si="70"/>
        <v>#REF!</v>
      </c>
      <c r="P581" s="10" t="e">
        <f t="shared" si="70"/>
        <v>#REF!</v>
      </c>
      <c r="Q581" s="6"/>
      <c r="S581" t="s">
        <v>36</v>
      </c>
      <c r="T581" t="s">
        <v>36</v>
      </c>
      <c r="U581" t="s">
        <v>31</v>
      </c>
      <c r="V581">
        <v>1</v>
      </c>
    </row>
    <row r="582" spans="1:22" ht="12" x14ac:dyDescent="0.2">
      <c r="A582" s="11" t="s">
        <v>784</v>
      </c>
      <c r="B582" s="6" t="s">
        <v>936</v>
      </c>
      <c r="C582" s="6" t="s">
        <v>950</v>
      </c>
      <c r="D582" s="6"/>
      <c r="E582" s="6" t="s">
        <v>951</v>
      </c>
      <c r="F582" s="6" t="s">
        <v>939</v>
      </c>
      <c r="G582" s="6" t="s">
        <v>940</v>
      </c>
      <c r="H582" s="9">
        <v>2.6700000000000002E-2</v>
      </c>
      <c r="I582" s="9">
        <v>0</v>
      </c>
      <c r="J582" s="10">
        <f>TRUNC(H582*I582,1)</f>
        <v>0</v>
      </c>
      <c r="K582" s="9" t="e">
        <f>#REF!</f>
        <v>#REF!</v>
      </c>
      <c r="L582" s="10" t="e">
        <f>TRUNC(H582*K582,1)</f>
        <v>#REF!</v>
      </c>
      <c r="M582" s="9">
        <v>0</v>
      </c>
      <c r="N582" s="10">
        <f>TRUNC(H582*M582,1)</f>
        <v>0</v>
      </c>
      <c r="O582" s="9" t="e">
        <f t="shared" si="70"/>
        <v>#REF!</v>
      </c>
      <c r="P582" s="10" t="e">
        <f t="shared" si="70"/>
        <v>#REF!</v>
      </c>
      <c r="Q582" s="6"/>
      <c r="S582" t="s">
        <v>36</v>
      </c>
      <c r="T582" t="s">
        <v>36</v>
      </c>
      <c r="U582" t="s">
        <v>31</v>
      </c>
      <c r="V582">
        <v>1</v>
      </c>
    </row>
    <row r="583" spans="1:22" ht="12" x14ac:dyDescent="0.2">
      <c r="A583" s="11" t="s">
        <v>784</v>
      </c>
      <c r="B583" s="6" t="s">
        <v>943</v>
      </c>
      <c r="C583" s="6" t="s">
        <v>944</v>
      </c>
      <c r="D583" s="6"/>
      <c r="E583" s="6" t="s">
        <v>945</v>
      </c>
      <c r="F583" s="6" t="s">
        <v>1002</v>
      </c>
      <c r="G583" s="6" t="s">
        <v>154</v>
      </c>
      <c r="H583" s="9">
        <v>1</v>
      </c>
      <c r="I583" s="9" t="e">
        <f>TRUNC((L580+L581+L582)*5*0.01,1)</f>
        <v>#REF!</v>
      </c>
      <c r="J583" s="10" t="e">
        <f>TRUNC(H583*I583,1)</f>
        <v>#REF!</v>
      </c>
      <c r="K583" s="9">
        <v>0</v>
      </c>
      <c r="L583" s="10">
        <f>TRUNC(H583*K583,1)</f>
        <v>0</v>
      </c>
      <c r="M583" s="9">
        <v>0</v>
      </c>
      <c r="N583" s="10">
        <f>TRUNC(H583*M583,1)</f>
        <v>0</v>
      </c>
      <c r="O583" s="9" t="e">
        <f t="shared" si="70"/>
        <v>#REF!</v>
      </c>
      <c r="P583" s="10" t="e">
        <f t="shared" si="70"/>
        <v>#REF!</v>
      </c>
      <c r="Q583" s="6"/>
      <c r="S583" t="s">
        <v>36</v>
      </c>
      <c r="T583" t="s">
        <v>36</v>
      </c>
      <c r="U583">
        <v>5</v>
      </c>
      <c r="V583">
        <v>1</v>
      </c>
    </row>
    <row r="584" spans="1:22" ht="12" x14ac:dyDescent="0.2">
      <c r="A584" s="11" t="s">
        <v>784</v>
      </c>
      <c r="B584" s="6" t="s">
        <v>961</v>
      </c>
      <c r="C584" s="6" t="s">
        <v>1003</v>
      </c>
      <c r="D584" s="6"/>
      <c r="E584" s="6" t="s">
        <v>1004</v>
      </c>
      <c r="F584" s="6" t="s">
        <v>1005</v>
      </c>
      <c r="G584" s="6" t="s">
        <v>965</v>
      </c>
      <c r="H584" s="9">
        <v>0.21329999999999999</v>
      </c>
      <c r="I584" s="9" t="e">
        <f>#REF!</f>
        <v>#REF!</v>
      </c>
      <c r="J584" s="10" t="e">
        <f>TRUNC(H584*I584,1)</f>
        <v>#REF!</v>
      </c>
      <c r="K584" s="9" t="e">
        <f>#REF!</f>
        <v>#REF!</v>
      </c>
      <c r="L584" s="10" t="e">
        <f>TRUNC(H584*K584,1)</f>
        <v>#REF!</v>
      </c>
      <c r="M584" s="9" t="e">
        <f>#REF!</f>
        <v>#REF!</v>
      </c>
      <c r="N584" s="10" t="e">
        <f>TRUNC(H584*M584,1)</f>
        <v>#REF!</v>
      </c>
      <c r="O584" s="9" t="e">
        <f t="shared" si="70"/>
        <v>#REF!</v>
      </c>
      <c r="P584" s="10" t="e">
        <f t="shared" si="70"/>
        <v>#REF!</v>
      </c>
      <c r="Q584" s="6"/>
      <c r="S584" t="s">
        <v>36</v>
      </c>
      <c r="T584" t="s">
        <v>36</v>
      </c>
      <c r="U584" t="s">
        <v>31</v>
      </c>
      <c r="V584">
        <v>1</v>
      </c>
    </row>
    <row r="585" spans="1:22" ht="12" x14ac:dyDescent="0.2">
      <c r="A585" s="11"/>
      <c r="B585" s="6"/>
      <c r="C585" s="6"/>
      <c r="D585" s="6"/>
      <c r="E585" s="6" t="s">
        <v>947</v>
      </c>
      <c r="F585" s="6"/>
      <c r="G585" s="6"/>
      <c r="H585" s="9">
        <v>0</v>
      </c>
      <c r="I585" s="6" t="s">
        <v>31</v>
      </c>
      <c r="J585" s="10" t="e">
        <f>TRUNC(SUMPRODUCT(J580:J584,V580:V584),0)</f>
        <v>#REF!</v>
      </c>
      <c r="K585" s="6" t="s">
        <v>31</v>
      </c>
      <c r="L585" s="10" t="e">
        <f>TRUNC(SUMPRODUCT(L580:L584,V580:V584),0)</f>
        <v>#REF!</v>
      </c>
      <c r="M585" s="6" t="s">
        <v>31</v>
      </c>
      <c r="N585" s="10" t="e">
        <f>TRUNC(SUMPRODUCT(N580:N584,V580:V584),0)</f>
        <v>#REF!</v>
      </c>
      <c r="O585" s="6" t="s">
        <v>31</v>
      </c>
      <c r="P585" s="10" t="e">
        <f>J585+L585+N585</f>
        <v>#REF!</v>
      </c>
      <c r="Q585" s="6"/>
      <c r="U585" t="s">
        <v>31</v>
      </c>
      <c r="V585">
        <v>1</v>
      </c>
    </row>
    <row r="586" spans="1:22" ht="12" x14ac:dyDescent="0.2">
      <c r="A586" s="11"/>
      <c r="B586" s="6"/>
      <c r="C586" s="6"/>
      <c r="D586" s="6"/>
      <c r="E586" s="6"/>
      <c r="F586" s="6"/>
      <c r="G586" s="6"/>
      <c r="H586" s="9">
        <v>0</v>
      </c>
      <c r="I586" s="6" t="s">
        <v>31</v>
      </c>
      <c r="J586" s="6" t="s">
        <v>31</v>
      </c>
      <c r="K586" s="6" t="s">
        <v>31</v>
      </c>
      <c r="L586" s="6" t="s">
        <v>31</v>
      </c>
      <c r="M586" s="6" t="s">
        <v>31</v>
      </c>
      <c r="N586" s="6" t="s">
        <v>31</v>
      </c>
      <c r="O586" s="6" t="s">
        <v>31</v>
      </c>
      <c r="P586" s="6" t="s">
        <v>31</v>
      </c>
      <c r="Q586" s="6"/>
      <c r="U586" t="s">
        <v>31</v>
      </c>
      <c r="V586">
        <v>1</v>
      </c>
    </row>
    <row r="587" spans="1:22" ht="12" x14ac:dyDescent="0.2">
      <c r="A587" s="11" t="s">
        <v>785</v>
      </c>
      <c r="B587" s="6"/>
      <c r="C587" s="6"/>
      <c r="D587" s="6"/>
      <c r="E587" s="6" t="s">
        <v>424</v>
      </c>
      <c r="F587" s="6" t="s">
        <v>735</v>
      </c>
      <c r="G587" s="6" t="s">
        <v>48</v>
      </c>
      <c r="H587" s="9">
        <v>0</v>
      </c>
      <c r="I587" s="6" t="s">
        <v>31</v>
      </c>
      <c r="J587" s="6" t="s">
        <v>31</v>
      </c>
      <c r="K587" s="6" t="s">
        <v>31</v>
      </c>
      <c r="L587" s="6" t="s">
        <v>31</v>
      </c>
      <c r="M587" s="6" t="s">
        <v>31</v>
      </c>
      <c r="N587" s="6" t="s">
        <v>31</v>
      </c>
      <c r="O587" s="6" t="s">
        <v>31</v>
      </c>
      <c r="P587" s="6" t="s">
        <v>31</v>
      </c>
      <c r="Q587" s="6"/>
      <c r="U587" t="s">
        <v>31</v>
      </c>
      <c r="V587">
        <v>1</v>
      </c>
    </row>
    <row r="588" spans="1:22" ht="12" x14ac:dyDescent="0.2">
      <c r="A588" s="11" t="s">
        <v>785</v>
      </c>
      <c r="B588" s="6" t="s">
        <v>936</v>
      </c>
      <c r="C588" s="6" t="s">
        <v>998</v>
      </c>
      <c r="D588" s="6"/>
      <c r="E588" s="6" t="s">
        <v>999</v>
      </c>
      <c r="F588" s="6" t="s">
        <v>939</v>
      </c>
      <c r="G588" s="6" t="s">
        <v>940</v>
      </c>
      <c r="H588" s="9">
        <v>0.1333</v>
      </c>
      <c r="I588" s="9">
        <v>0</v>
      </c>
      <c r="J588" s="10">
        <f>TRUNC(H588*I588,1)</f>
        <v>0</v>
      </c>
      <c r="K588" s="9" t="e">
        <f>#REF!</f>
        <v>#REF!</v>
      </c>
      <c r="L588" s="10" t="e">
        <f>TRUNC(H588*K588,1)</f>
        <v>#REF!</v>
      </c>
      <c r="M588" s="9">
        <v>0</v>
      </c>
      <c r="N588" s="10">
        <f>TRUNC(H588*M588,1)</f>
        <v>0</v>
      </c>
      <c r="O588" s="9" t="e">
        <f t="shared" ref="O588:P592" si="71">I588+K588+M588</f>
        <v>#REF!</v>
      </c>
      <c r="P588" s="10" t="e">
        <f t="shared" si="71"/>
        <v>#REF!</v>
      </c>
      <c r="Q588" s="6"/>
      <c r="S588" t="s">
        <v>36</v>
      </c>
      <c r="T588" t="s">
        <v>36</v>
      </c>
      <c r="U588" t="s">
        <v>31</v>
      </c>
      <c r="V588">
        <v>1</v>
      </c>
    </row>
    <row r="589" spans="1:22" ht="12" x14ac:dyDescent="0.2">
      <c r="A589" s="11" t="s">
        <v>785</v>
      </c>
      <c r="B589" s="6" t="s">
        <v>936</v>
      </c>
      <c r="C589" s="6" t="s">
        <v>941</v>
      </c>
      <c r="D589" s="6"/>
      <c r="E589" s="6" t="s">
        <v>942</v>
      </c>
      <c r="F589" s="6" t="s">
        <v>939</v>
      </c>
      <c r="G589" s="6" t="s">
        <v>940</v>
      </c>
      <c r="H589" s="9">
        <v>6.6699999999999995E-2</v>
      </c>
      <c r="I589" s="9">
        <v>0</v>
      </c>
      <c r="J589" s="10">
        <f>TRUNC(H589*I589,1)</f>
        <v>0</v>
      </c>
      <c r="K589" s="9" t="e">
        <f>#REF!</f>
        <v>#REF!</v>
      </c>
      <c r="L589" s="10" t="e">
        <f>TRUNC(H589*K589,1)</f>
        <v>#REF!</v>
      </c>
      <c r="M589" s="9">
        <v>0</v>
      </c>
      <c r="N589" s="10">
        <f>TRUNC(H589*M589,1)</f>
        <v>0</v>
      </c>
      <c r="O589" s="9" t="e">
        <f t="shared" si="71"/>
        <v>#REF!</v>
      </c>
      <c r="P589" s="10" t="e">
        <f t="shared" si="71"/>
        <v>#REF!</v>
      </c>
      <c r="Q589" s="6"/>
      <c r="S589" t="s">
        <v>36</v>
      </c>
      <c r="T589" t="s">
        <v>36</v>
      </c>
      <c r="U589" t="s">
        <v>31</v>
      </c>
      <c r="V589">
        <v>1</v>
      </c>
    </row>
    <row r="590" spans="1:22" ht="12" x14ac:dyDescent="0.2">
      <c r="A590" s="11" t="s">
        <v>785</v>
      </c>
      <c r="B590" s="6" t="s">
        <v>936</v>
      </c>
      <c r="C590" s="6" t="s">
        <v>950</v>
      </c>
      <c r="D590" s="6"/>
      <c r="E590" s="6" t="s">
        <v>951</v>
      </c>
      <c r="F590" s="6" t="s">
        <v>939</v>
      </c>
      <c r="G590" s="6" t="s">
        <v>940</v>
      </c>
      <c r="H590" s="9">
        <v>3.3300000000000003E-2</v>
      </c>
      <c r="I590" s="9">
        <v>0</v>
      </c>
      <c r="J590" s="10">
        <f>TRUNC(H590*I590,1)</f>
        <v>0</v>
      </c>
      <c r="K590" s="9" t="e">
        <f>#REF!</f>
        <v>#REF!</v>
      </c>
      <c r="L590" s="10" t="e">
        <f>TRUNC(H590*K590,1)</f>
        <v>#REF!</v>
      </c>
      <c r="M590" s="9">
        <v>0</v>
      </c>
      <c r="N590" s="10">
        <f>TRUNC(H590*M590,1)</f>
        <v>0</v>
      </c>
      <c r="O590" s="9" t="e">
        <f t="shared" si="71"/>
        <v>#REF!</v>
      </c>
      <c r="P590" s="10" t="e">
        <f t="shared" si="71"/>
        <v>#REF!</v>
      </c>
      <c r="Q590" s="6"/>
      <c r="S590" t="s">
        <v>36</v>
      </c>
      <c r="T590" t="s">
        <v>36</v>
      </c>
      <c r="U590" t="s">
        <v>31</v>
      </c>
      <c r="V590">
        <v>1</v>
      </c>
    </row>
    <row r="591" spans="1:22" ht="12" x14ac:dyDescent="0.2">
      <c r="A591" s="11" t="s">
        <v>785</v>
      </c>
      <c r="B591" s="6" t="s">
        <v>943</v>
      </c>
      <c r="C591" s="6" t="s">
        <v>944</v>
      </c>
      <c r="D591" s="6"/>
      <c r="E591" s="6" t="s">
        <v>945</v>
      </c>
      <c r="F591" s="6" t="s">
        <v>1002</v>
      </c>
      <c r="G591" s="6" t="s">
        <v>154</v>
      </c>
      <c r="H591" s="9">
        <v>1</v>
      </c>
      <c r="I591" s="9" t="e">
        <f>TRUNC((L588+L589+L590)*5*0.01,1)</f>
        <v>#REF!</v>
      </c>
      <c r="J591" s="10" t="e">
        <f>TRUNC(H591*I591,1)</f>
        <v>#REF!</v>
      </c>
      <c r="K591" s="9">
        <v>0</v>
      </c>
      <c r="L591" s="10">
        <f>TRUNC(H591*K591,1)</f>
        <v>0</v>
      </c>
      <c r="M591" s="9">
        <v>0</v>
      </c>
      <c r="N591" s="10">
        <f>TRUNC(H591*M591,1)</f>
        <v>0</v>
      </c>
      <c r="O591" s="9" t="e">
        <f t="shared" si="71"/>
        <v>#REF!</v>
      </c>
      <c r="P591" s="10" t="e">
        <f t="shared" si="71"/>
        <v>#REF!</v>
      </c>
      <c r="Q591" s="6"/>
      <c r="S591" t="s">
        <v>36</v>
      </c>
      <c r="T591" t="s">
        <v>36</v>
      </c>
      <c r="U591">
        <v>5</v>
      </c>
      <c r="V591">
        <v>1</v>
      </c>
    </row>
    <row r="592" spans="1:22" ht="12" x14ac:dyDescent="0.2">
      <c r="A592" s="11" t="s">
        <v>785</v>
      </c>
      <c r="B592" s="6" t="s">
        <v>961</v>
      </c>
      <c r="C592" s="6" t="s">
        <v>1003</v>
      </c>
      <c r="D592" s="6"/>
      <c r="E592" s="6" t="s">
        <v>1004</v>
      </c>
      <c r="F592" s="6" t="s">
        <v>1005</v>
      </c>
      <c r="G592" s="6" t="s">
        <v>965</v>
      </c>
      <c r="H592" s="9">
        <v>0.26669999999999999</v>
      </c>
      <c r="I592" s="9" t="e">
        <f>#REF!</f>
        <v>#REF!</v>
      </c>
      <c r="J592" s="10" t="e">
        <f>TRUNC(H592*I592,1)</f>
        <v>#REF!</v>
      </c>
      <c r="K592" s="9" t="e">
        <f>#REF!</f>
        <v>#REF!</v>
      </c>
      <c r="L592" s="10" t="e">
        <f>TRUNC(H592*K592,1)</f>
        <v>#REF!</v>
      </c>
      <c r="M592" s="9" t="e">
        <f>#REF!</f>
        <v>#REF!</v>
      </c>
      <c r="N592" s="10" t="e">
        <f>TRUNC(H592*M592,1)</f>
        <v>#REF!</v>
      </c>
      <c r="O592" s="9" t="e">
        <f t="shared" si="71"/>
        <v>#REF!</v>
      </c>
      <c r="P592" s="10" t="e">
        <f t="shared" si="71"/>
        <v>#REF!</v>
      </c>
      <c r="Q592" s="6"/>
      <c r="S592" t="s">
        <v>36</v>
      </c>
      <c r="T592" t="s">
        <v>36</v>
      </c>
      <c r="U592" t="s">
        <v>31</v>
      </c>
      <c r="V592">
        <v>1</v>
      </c>
    </row>
    <row r="593" spans="1:22" ht="12" x14ac:dyDescent="0.2">
      <c r="A593" s="11"/>
      <c r="B593" s="6"/>
      <c r="C593" s="6"/>
      <c r="D593" s="6"/>
      <c r="E593" s="6" t="s">
        <v>947</v>
      </c>
      <c r="F593" s="6"/>
      <c r="G593" s="6"/>
      <c r="H593" s="9">
        <v>0</v>
      </c>
      <c r="I593" s="6" t="s">
        <v>31</v>
      </c>
      <c r="J593" s="10" t="e">
        <f>TRUNC(SUMPRODUCT(J588:J592,V588:V592),0)</f>
        <v>#REF!</v>
      </c>
      <c r="K593" s="6" t="s">
        <v>31</v>
      </c>
      <c r="L593" s="10" t="e">
        <f>TRUNC(SUMPRODUCT(L588:L592,V588:V592),0)</f>
        <v>#REF!</v>
      </c>
      <c r="M593" s="6" t="s">
        <v>31</v>
      </c>
      <c r="N593" s="10" t="e">
        <f>TRUNC(SUMPRODUCT(N588:N592,V588:V592),0)</f>
        <v>#REF!</v>
      </c>
      <c r="O593" s="6" t="s">
        <v>31</v>
      </c>
      <c r="P593" s="10" t="e">
        <f>J593+L593+N593</f>
        <v>#REF!</v>
      </c>
      <c r="Q593" s="6"/>
      <c r="U593" t="s">
        <v>31</v>
      </c>
      <c r="V593">
        <v>1</v>
      </c>
    </row>
    <row r="594" spans="1:22" ht="12" x14ac:dyDescent="0.2">
      <c r="A594" s="11"/>
      <c r="B594" s="6"/>
      <c r="C594" s="6"/>
      <c r="D594" s="6"/>
      <c r="E594" s="6"/>
      <c r="F594" s="6"/>
      <c r="G594" s="6"/>
      <c r="H594" s="9">
        <v>0</v>
      </c>
      <c r="I594" s="6" t="s">
        <v>31</v>
      </c>
      <c r="J594" s="6" t="s">
        <v>31</v>
      </c>
      <c r="K594" s="6" t="s">
        <v>31</v>
      </c>
      <c r="L594" s="6" t="s">
        <v>31</v>
      </c>
      <c r="M594" s="6" t="s">
        <v>31</v>
      </c>
      <c r="N594" s="6" t="s">
        <v>31</v>
      </c>
      <c r="O594" s="6" t="s">
        <v>31</v>
      </c>
      <c r="P594" s="6" t="s">
        <v>31</v>
      </c>
      <c r="Q594" s="6"/>
      <c r="U594" t="s">
        <v>31</v>
      </c>
      <c r="V594">
        <v>1</v>
      </c>
    </row>
    <row r="595" spans="1:22" ht="12" x14ac:dyDescent="0.2">
      <c r="A595" s="11" t="s">
        <v>786</v>
      </c>
      <c r="B595" s="6"/>
      <c r="C595" s="6"/>
      <c r="D595" s="6"/>
      <c r="E595" s="6" t="s">
        <v>424</v>
      </c>
      <c r="F595" s="6" t="s">
        <v>376</v>
      </c>
      <c r="G595" s="6" t="s">
        <v>48</v>
      </c>
      <c r="H595" s="9">
        <v>0</v>
      </c>
      <c r="I595" s="6" t="s">
        <v>31</v>
      </c>
      <c r="J595" s="6" t="s">
        <v>31</v>
      </c>
      <c r="K595" s="6" t="s">
        <v>31</v>
      </c>
      <c r="L595" s="6" t="s">
        <v>31</v>
      </c>
      <c r="M595" s="6" t="s">
        <v>31</v>
      </c>
      <c r="N595" s="6" t="s">
        <v>31</v>
      </c>
      <c r="O595" s="6" t="s">
        <v>31</v>
      </c>
      <c r="P595" s="6" t="s">
        <v>31</v>
      </c>
      <c r="Q595" s="6"/>
      <c r="U595" t="s">
        <v>31</v>
      </c>
      <c r="V595">
        <v>1</v>
      </c>
    </row>
    <row r="596" spans="1:22" ht="12" x14ac:dyDescent="0.2">
      <c r="A596" s="11" t="s">
        <v>786</v>
      </c>
      <c r="B596" s="6" t="s">
        <v>936</v>
      </c>
      <c r="C596" s="6" t="s">
        <v>998</v>
      </c>
      <c r="D596" s="6"/>
      <c r="E596" s="6" t="s">
        <v>999</v>
      </c>
      <c r="F596" s="6" t="s">
        <v>939</v>
      </c>
      <c r="G596" s="6" t="s">
        <v>940</v>
      </c>
      <c r="H596" s="9">
        <v>1.83E-2</v>
      </c>
      <c r="I596" s="9">
        <v>0</v>
      </c>
      <c r="J596" s="10">
        <f>TRUNC(H596*I596,1)</f>
        <v>0</v>
      </c>
      <c r="K596" s="9" t="e">
        <f>#REF!</f>
        <v>#REF!</v>
      </c>
      <c r="L596" s="10" t="e">
        <f>TRUNC(H596*K596,1)</f>
        <v>#REF!</v>
      </c>
      <c r="M596" s="9">
        <v>0</v>
      </c>
      <c r="N596" s="10">
        <f>TRUNC(H596*M596,1)</f>
        <v>0</v>
      </c>
      <c r="O596" s="9" t="e">
        <f t="shared" ref="O596:P600" si="72">I596+K596+M596</f>
        <v>#REF!</v>
      </c>
      <c r="P596" s="10" t="e">
        <f t="shared" si="72"/>
        <v>#REF!</v>
      </c>
      <c r="Q596" s="6"/>
      <c r="S596" t="s">
        <v>36</v>
      </c>
      <c r="T596" t="s">
        <v>36</v>
      </c>
      <c r="U596" t="s">
        <v>31</v>
      </c>
      <c r="V596">
        <v>1</v>
      </c>
    </row>
    <row r="597" spans="1:22" ht="12" x14ac:dyDescent="0.2">
      <c r="A597" s="11" t="s">
        <v>786</v>
      </c>
      <c r="B597" s="6" t="s">
        <v>936</v>
      </c>
      <c r="C597" s="6" t="s">
        <v>941</v>
      </c>
      <c r="D597" s="6"/>
      <c r="E597" s="6" t="s">
        <v>942</v>
      </c>
      <c r="F597" s="6" t="s">
        <v>939</v>
      </c>
      <c r="G597" s="6" t="s">
        <v>940</v>
      </c>
      <c r="H597" s="9">
        <v>9.1999999999999998E-3</v>
      </c>
      <c r="I597" s="9">
        <v>0</v>
      </c>
      <c r="J597" s="10">
        <f>TRUNC(H597*I597,1)</f>
        <v>0</v>
      </c>
      <c r="K597" s="9" t="e">
        <f>#REF!</f>
        <v>#REF!</v>
      </c>
      <c r="L597" s="10" t="e">
        <f>TRUNC(H597*K597,1)</f>
        <v>#REF!</v>
      </c>
      <c r="M597" s="9">
        <v>0</v>
      </c>
      <c r="N597" s="10">
        <f>TRUNC(H597*M597,1)</f>
        <v>0</v>
      </c>
      <c r="O597" s="9" t="e">
        <f t="shared" si="72"/>
        <v>#REF!</v>
      </c>
      <c r="P597" s="10" t="e">
        <f t="shared" si="72"/>
        <v>#REF!</v>
      </c>
      <c r="Q597" s="6"/>
      <c r="S597" t="s">
        <v>36</v>
      </c>
      <c r="T597" t="s">
        <v>36</v>
      </c>
      <c r="U597" t="s">
        <v>31</v>
      </c>
      <c r="V597">
        <v>1</v>
      </c>
    </row>
    <row r="598" spans="1:22" ht="12" x14ac:dyDescent="0.2">
      <c r="A598" s="11" t="s">
        <v>786</v>
      </c>
      <c r="B598" s="6" t="s">
        <v>936</v>
      </c>
      <c r="C598" s="6" t="s">
        <v>950</v>
      </c>
      <c r="D598" s="6"/>
      <c r="E598" s="6" t="s">
        <v>951</v>
      </c>
      <c r="F598" s="6" t="s">
        <v>939</v>
      </c>
      <c r="G598" s="6" t="s">
        <v>940</v>
      </c>
      <c r="H598" s="9">
        <v>4.5999999999999999E-3</v>
      </c>
      <c r="I598" s="9">
        <v>0</v>
      </c>
      <c r="J598" s="10">
        <f>TRUNC(H598*I598,1)</f>
        <v>0</v>
      </c>
      <c r="K598" s="9" t="e">
        <f>#REF!</f>
        <v>#REF!</v>
      </c>
      <c r="L598" s="10" t="e">
        <f>TRUNC(H598*K598,1)</f>
        <v>#REF!</v>
      </c>
      <c r="M598" s="9">
        <v>0</v>
      </c>
      <c r="N598" s="10">
        <f>TRUNC(H598*M598,1)</f>
        <v>0</v>
      </c>
      <c r="O598" s="9" t="e">
        <f t="shared" si="72"/>
        <v>#REF!</v>
      </c>
      <c r="P598" s="10" t="e">
        <f t="shared" si="72"/>
        <v>#REF!</v>
      </c>
      <c r="Q598" s="6"/>
      <c r="S598" t="s">
        <v>36</v>
      </c>
      <c r="T598" t="s">
        <v>36</v>
      </c>
      <c r="U598" t="s">
        <v>31</v>
      </c>
      <c r="V598">
        <v>1</v>
      </c>
    </row>
    <row r="599" spans="1:22" ht="12" x14ac:dyDescent="0.2">
      <c r="A599" s="11" t="s">
        <v>786</v>
      </c>
      <c r="B599" s="6" t="s">
        <v>943</v>
      </c>
      <c r="C599" s="6" t="s">
        <v>944</v>
      </c>
      <c r="D599" s="6"/>
      <c r="E599" s="6" t="s">
        <v>945</v>
      </c>
      <c r="F599" s="6" t="s">
        <v>1002</v>
      </c>
      <c r="G599" s="6" t="s">
        <v>154</v>
      </c>
      <c r="H599" s="9">
        <v>1</v>
      </c>
      <c r="I599" s="9" t="e">
        <f>TRUNC((L596+L597+L598)*5*0.01,1)</f>
        <v>#REF!</v>
      </c>
      <c r="J599" s="10" t="e">
        <f>TRUNC(H599*I599,1)</f>
        <v>#REF!</v>
      </c>
      <c r="K599" s="9">
        <v>0</v>
      </c>
      <c r="L599" s="10">
        <f>TRUNC(H599*K599,1)</f>
        <v>0</v>
      </c>
      <c r="M599" s="9">
        <v>0</v>
      </c>
      <c r="N599" s="10">
        <f>TRUNC(H599*M599,1)</f>
        <v>0</v>
      </c>
      <c r="O599" s="9" t="e">
        <f t="shared" si="72"/>
        <v>#REF!</v>
      </c>
      <c r="P599" s="10" t="e">
        <f t="shared" si="72"/>
        <v>#REF!</v>
      </c>
      <c r="Q599" s="6"/>
      <c r="S599" t="s">
        <v>36</v>
      </c>
      <c r="T599" t="s">
        <v>36</v>
      </c>
      <c r="U599">
        <v>5</v>
      </c>
      <c r="V599">
        <v>1</v>
      </c>
    </row>
    <row r="600" spans="1:22" ht="12" x14ac:dyDescent="0.2">
      <c r="A600" s="11" t="s">
        <v>786</v>
      </c>
      <c r="B600" s="6" t="s">
        <v>961</v>
      </c>
      <c r="C600" s="6" t="s">
        <v>1003</v>
      </c>
      <c r="D600" s="6"/>
      <c r="E600" s="6" t="s">
        <v>1004</v>
      </c>
      <c r="F600" s="6" t="s">
        <v>1005</v>
      </c>
      <c r="G600" s="6" t="s">
        <v>965</v>
      </c>
      <c r="H600" s="9">
        <v>3.6600000000000001E-2</v>
      </c>
      <c r="I600" s="9" t="e">
        <f>#REF!</f>
        <v>#REF!</v>
      </c>
      <c r="J600" s="10" t="e">
        <f>TRUNC(H600*I600,1)</f>
        <v>#REF!</v>
      </c>
      <c r="K600" s="9" t="e">
        <f>#REF!</f>
        <v>#REF!</v>
      </c>
      <c r="L600" s="10" t="e">
        <f>TRUNC(H600*K600,1)</f>
        <v>#REF!</v>
      </c>
      <c r="M600" s="9" t="e">
        <f>#REF!</f>
        <v>#REF!</v>
      </c>
      <c r="N600" s="10" t="e">
        <f>TRUNC(H600*M600,1)</f>
        <v>#REF!</v>
      </c>
      <c r="O600" s="9" t="e">
        <f t="shared" si="72"/>
        <v>#REF!</v>
      </c>
      <c r="P600" s="10" t="e">
        <f t="shared" si="72"/>
        <v>#REF!</v>
      </c>
      <c r="Q600" s="6"/>
      <c r="S600" t="s">
        <v>36</v>
      </c>
      <c r="T600" t="s">
        <v>36</v>
      </c>
      <c r="U600" t="s">
        <v>31</v>
      </c>
      <c r="V600">
        <v>1</v>
      </c>
    </row>
    <row r="601" spans="1:22" ht="12" x14ac:dyDescent="0.2">
      <c r="A601" s="11"/>
      <c r="B601" s="6"/>
      <c r="C601" s="6"/>
      <c r="D601" s="6"/>
      <c r="E601" s="6" t="s">
        <v>947</v>
      </c>
      <c r="F601" s="6"/>
      <c r="G601" s="6"/>
      <c r="H601" s="9">
        <v>0</v>
      </c>
      <c r="I601" s="6" t="s">
        <v>31</v>
      </c>
      <c r="J601" s="10" t="e">
        <f>TRUNC(SUMPRODUCT(J596:J600,V596:V600),0)</f>
        <v>#REF!</v>
      </c>
      <c r="K601" s="6" t="s">
        <v>31</v>
      </c>
      <c r="L601" s="10" t="e">
        <f>TRUNC(SUMPRODUCT(L596:L600,V596:V600),0)</f>
        <v>#REF!</v>
      </c>
      <c r="M601" s="6" t="s">
        <v>31</v>
      </c>
      <c r="N601" s="10" t="e">
        <f>TRUNC(SUMPRODUCT(N596:N600,V596:V600),0)</f>
        <v>#REF!</v>
      </c>
      <c r="O601" s="6" t="s">
        <v>31</v>
      </c>
      <c r="P601" s="10" t="e">
        <f>J601+L601+N601</f>
        <v>#REF!</v>
      </c>
      <c r="Q601" s="6"/>
      <c r="U601" t="s">
        <v>31</v>
      </c>
      <c r="V601">
        <v>1</v>
      </c>
    </row>
    <row r="602" spans="1:22" ht="12" x14ac:dyDescent="0.2">
      <c r="A602" s="11"/>
      <c r="B602" s="6"/>
      <c r="C602" s="6"/>
      <c r="D602" s="6"/>
      <c r="E602" s="6"/>
      <c r="F602" s="6"/>
      <c r="G602" s="6"/>
      <c r="H602" s="9">
        <v>0</v>
      </c>
      <c r="I602" s="6" t="s">
        <v>31</v>
      </c>
      <c r="J602" s="6" t="s">
        <v>31</v>
      </c>
      <c r="K602" s="6" t="s">
        <v>31</v>
      </c>
      <c r="L602" s="6" t="s">
        <v>31</v>
      </c>
      <c r="M602" s="6" t="s">
        <v>31</v>
      </c>
      <c r="N602" s="6" t="s">
        <v>31</v>
      </c>
      <c r="O602" s="6" t="s">
        <v>31</v>
      </c>
      <c r="P602" s="6" t="s">
        <v>31</v>
      </c>
      <c r="Q602" s="6"/>
      <c r="U602" t="s">
        <v>31</v>
      </c>
      <c r="V602">
        <v>1</v>
      </c>
    </row>
    <row r="603" spans="1:22" ht="12" x14ac:dyDescent="0.2">
      <c r="A603" s="11" t="s">
        <v>787</v>
      </c>
      <c r="B603" s="6"/>
      <c r="C603" s="6"/>
      <c r="D603" s="6"/>
      <c r="E603" s="6" t="s">
        <v>424</v>
      </c>
      <c r="F603" s="6" t="s">
        <v>378</v>
      </c>
      <c r="G603" s="6" t="s">
        <v>48</v>
      </c>
      <c r="H603" s="9">
        <v>0</v>
      </c>
      <c r="I603" s="6" t="s">
        <v>31</v>
      </c>
      <c r="J603" s="6" t="s">
        <v>31</v>
      </c>
      <c r="K603" s="6" t="s">
        <v>31</v>
      </c>
      <c r="L603" s="6" t="s">
        <v>31</v>
      </c>
      <c r="M603" s="6" t="s">
        <v>31</v>
      </c>
      <c r="N603" s="6" t="s">
        <v>31</v>
      </c>
      <c r="O603" s="6" t="s">
        <v>31</v>
      </c>
      <c r="P603" s="6" t="s">
        <v>31</v>
      </c>
      <c r="Q603" s="6"/>
      <c r="U603" t="s">
        <v>31</v>
      </c>
      <c r="V603">
        <v>1</v>
      </c>
    </row>
    <row r="604" spans="1:22" ht="12" x14ac:dyDescent="0.2">
      <c r="A604" s="11" t="s">
        <v>787</v>
      </c>
      <c r="B604" s="6" t="s">
        <v>936</v>
      </c>
      <c r="C604" s="6" t="s">
        <v>998</v>
      </c>
      <c r="D604" s="6"/>
      <c r="E604" s="6" t="s">
        <v>999</v>
      </c>
      <c r="F604" s="6" t="s">
        <v>939</v>
      </c>
      <c r="G604" s="6" t="s">
        <v>940</v>
      </c>
      <c r="H604" s="9">
        <v>2.1999999999999999E-2</v>
      </c>
      <c r="I604" s="9">
        <v>0</v>
      </c>
      <c r="J604" s="10">
        <f>TRUNC(H604*I604,1)</f>
        <v>0</v>
      </c>
      <c r="K604" s="9" t="e">
        <f>#REF!</f>
        <v>#REF!</v>
      </c>
      <c r="L604" s="10" t="e">
        <f>TRUNC(H604*K604,1)</f>
        <v>#REF!</v>
      </c>
      <c r="M604" s="9">
        <v>0</v>
      </c>
      <c r="N604" s="10">
        <f>TRUNC(H604*M604,1)</f>
        <v>0</v>
      </c>
      <c r="O604" s="9" t="e">
        <f t="shared" ref="O604:P608" si="73">I604+K604+M604</f>
        <v>#REF!</v>
      </c>
      <c r="P604" s="10" t="e">
        <f t="shared" si="73"/>
        <v>#REF!</v>
      </c>
      <c r="Q604" s="6"/>
      <c r="S604" t="s">
        <v>36</v>
      </c>
      <c r="T604" t="s">
        <v>36</v>
      </c>
      <c r="U604" t="s">
        <v>31</v>
      </c>
      <c r="V604">
        <v>1</v>
      </c>
    </row>
    <row r="605" spans="1:22" ht="12" x14ac:dyDescent="0.2">
      <c r="A605" s="11" t="s">
        <v>787</v>
      </c>
      <c r="B605" s="6" t="s">
        <v>936</v>
      </c>
      <c r="C605" s="6" t="s">
        <v>941</v>
      </c>
      <c r="D605" s="6"/>
      <c r="E605" s="6" t="s">
        <v>942</v>
      </c>
      <c r="F605" s="6" t="s">
        <v>939</v>
      </c>
      <c r="G605" s="6" t="s">
        <v>940</v>
      </c>
      <c r="H605" s="9">
        <v>1.0999999999999999E-2</v>
      </c>
      <c r="I605" s="9">
        <v>0</v>
      </c>
      <c r="J605" s="10">
        <f>TRUNC(H605*I605,1)</f>
        <v>0</v>
      </c>
      <c r="K605" s="9" t="e">
        <f>#REF!</f>
        <v>#REF!</v>
      </c>
      <c r="L605" s="10" t="e">
        <f>TRUNC(H605*K605,1)</f>
        <v>#REF!</v>
      </c>
      <c r="M605" s="9">
        <v>0</v>
      </c>
      <c r="N605" s="10">
        <f>TRUNC(H605*M605,1)</f>
        <v>0</v>
      </c>
      <c r="O605" s="9" t="e">
        <f t="shared" si="73"/>
        <v>#REF!</v>
      </c>
      <c r="P605" s="10" t="e">
        <f t="shared" si="73"/>
        <v>#REF!</v>
      </c>
      <c r="Q605" s="6"/>
      <c r="S605" t="s">
        <v>36</v>
      </c>
      <c r="T605" t="s">
        <v>36</v>
      </c>
      <c r="U605" t="s">
        <v>31</v>
      </c>
      <c r="V605">
        <v>1</v>
      </c>
    </row>
    <row r="606" spans="1:22" ht="12" x14ac:dyDescent="0.2">
      <c r="A606" s="11" t="s">
        <v>787</v>
      </c>
      <c r="B606" s="6" t="s">
        <v>936</v>
      </c>
      <c r="C606" s="6" t="s">
        <v>950</v>
      </c>
      <c r="D606" s="6"/>
      <c r="E606" s="6" t="s">
        <v>951</v>
      </c>
      <c r="F606" s="6" t="s">
        <v>939</v>
      </c>
      <c r="G606" s="6" t="s">
        <v>940</v>
      </c>
      <c r="H606" s="9">
        <v>5.4999999999999997E-3</v>
      </c>
      <c r="I606" s="9">
        <v>0</v>
      </c>
      <c r="J606" s="10">
        <f>TRUNC(H606*I606,1)</f>
        <v>0</v>
      </c>
      <c r="K606" s="9" t="e">
        <f>#REF!</f>
        <v>#REF!</v>
      </c>
      <c r="L606" s="10" t="e">
        <f>TRUNC(H606*K606,1)</f>
        <v>#REF!</v>
      </c>
      <c r="M606" s="9">
        <v>0</v>
      </c>
      <c r="N606" s="10">
        <f>TRUNC(H606*M606,1)</f>
        <v>0</v>
      </c>
      <c r="O606" s="9" t="e">
        <f t="shared" si="73"/>
        <v>#REF!</v>
      </c>
      <c r="P606" s="10" t="e">
        <f t="shared" si="73"/>
        <v>#REF!</v>
      </c>
      <c r="Q606" s="6"/>
      <c r="S606" t="s">
        <v>36</v>
      </c>
      <c r="T606" t="s">
        <v>36</v>
      </c>
      <c r="U606" t="s">
        <v>31</v>
      </c>
      <c r="V606">
        <v>1</v>
      </c>
    </row>
    <row r="607" spans="1:22" ht="12" x14ac:dyDescent="0.2">
      <c r="A607" s="11" t="s">
        <v>787</v>
      </c>
      <c r="B607" s="6" t="s">
        <v>943</v>
      </c>
      <c r="C607" s="6" t="s">
        <v>944</v>
      </c>
      <c r="D607" s="6"/>
      <c r="E607" s="6" t="s">
        <v>945</v>
      </c>
      <c r="F607" s="6" t="s">
        <v>1002</v>
      </c>
      <c r="G607" s="6" t="s">
        <v>154</v>
      </c>
      <c r="H607" s="9">
        <v>1</v>
      </c>
      <c r="I607" s="9" t="e">
        <f>TRUNC((L604+L605+L606)*5*0.01,1)</f>
        <v>#REF!</v>
      </c>
      <c r="J607" s="10" t="e">
        <f>TRUNC(H607*I607,1)</f>
        <v>#REF!</v>
      </c>
      <c r="K607" s="9">
        <v>0</v>
      </c>
      <c r="L607" s="10">
        <f>TRUNC(H607*K607,1)</f>
        <v>0</v>
      </c>
      <c r="M607" s="9">
        <v>0</v>
      </c>
      <c r="N607" s="10">
        <f>TRUNC(H607*M607,1)</f>
        <v>0</v>
      </c>
      <c r="O607" s="9" t="e">
        <f t="shared" si="73"/>
        <v>#REF!</v>
      </c>
      <c r="P607" s="10" t="e">
        <f t="shared" si="73"/>
        <v>#REF!</v>
      </c>
      <c r="Q607" s="6"/>
      <c r="S607" t="s">
        <v>36</v>
      </c>
      <c r="T607" t="s">
        <v>36</v>
      </c>
      <c r="U607">
        <v>5</v>
      </c>
      <c r="V607">
        <v>1</v>
      </c>
    </row>
    <row r="608" spans="1:22" ht="12" x14ac:dyDescent="0.2">
      <c r="A608" s="11" t="s">
        <v>787</v>
      </c>
      <c r="B608" s="6" t="s">
        <v>961</v>
      </c>
      <c r="C608" s="6" t="s">
        <v>1003</v>
      </c>
      <c r="D608" s="6"/>
      <c r="E608" s="6" t="s">
        <v>1004</v>
      </c>
      <c r="F608" s="6" t="s">
        <v>1005</v>
      </c>
      <c r="G608" s="6" t="s">
        <v>965</v>
      </c>
      <c r="H608" s="9">
        <v>4.3999999999999997E-2</v>
      </c>
      <c r="I608" s="9" t="e">
        <f>#REF!</f>
        <v>#REF!</v>
      </c>
      <c r="J608" s="10" t="e">
        <f>TRUNC(H608*I608,1)</f>
        <v>#REF!</v>
      </c>
      <c r="K608" s="9" t="e">
        <f>#REF!</f>
        <v>#REF!</v>
      </c>
      <c r="L608" s="10" t="e">
        <f>TRUNC(H608*K608,1)</f>
        <v>#REF!</v>
      </c>
      <c r="M608" s="9" t="e">
        <f>#REF!</f>
        <v>#REF!</v>
      </c>
      <c r="N608" s="10" t="e">
        <f>TRUNC(H608*M608,1)</f>
        <v>#REF!</v>
      </c>
      <c r="O608" s="9" t="e">
        <f t="shared" si="73"/>
        <v>#REF!</v>
      </c>
      <c r="P608" s="10" t="e">
        <f t="shared" si="73"/>
        <v>#REF!</v>
      </c>
      <c r="Q608" s="6"/>
      <c r="S608" t="s">
        <v>36</v>
      </c>
      <c r="T608" t="s">
        <v>36</v>
      </c>
      <c r="U608" t="s">
        <v>31</v>
      </c>
      <c r="V608">
        <v>1</v>
      </c>
    </row>
    <row r="609" spans="1:22" ht="12" x14ac:dyDescent="0.2">
      <c r="A609" s="11"/>
      <c r="B609" s="6"/>
      <c r="C609" s="6"/>
      <c r="D609" s="6"/>
      <c r="E609" s="6" t="s">
        <v>947</v>
      </c>
      <c r="F609" s="6"/>
      <c r="G609" s="6"/>
      <c r="H609" s="9">
        <v>0</v>
      </c>
      <c r="I609" s="6" t="s">
        <v>31</v>
      </c>
      <c r="J609" s="10" t="e">
        <f>TRUNC(SUMPRODUCT(J604:J608,V604:V608),0)</f>
        <v>#REF!</v>
      </c>
      <c r="K609" s="6" t="s">
        <v>31</v>
      </c>
      <c r="L609" s="10" t="e">
        <f>TRUNC(SUMPRODUCT(L604:L608,V604:V608),0)</f>
        <v>#REF!</v>
      </c>
      <c r="M609" s="6" t="s">
        <v>31</v>
      </c>
      <c r="N609" s="10" t="e">
        <f>TRUNC(SUMPRODUCT(N604:N608,V604:V608),0)</f>
        <v>#REF!</v>
      </c>
      <c r="O609" s="6" t="s">
        <v>31</v>
      </c>
      <c r="P609" s="10" t="e">
        <f>J609+L609+N609</f>
        <v>#REF!</v>
      </c>
      <c r="Q609" s="6"/>
      <c r="U609" t="s">
        <v>31</v>
      </c>
      <c r="V609">
        <v>1</v>
      </c>
    </row>
    <row r="610" spans="1:22" ht="12" x14ac:dyDescent="0.2">
      <c r="A610" s="11"/>
      <c r="B610" s="6"/>
      <c r="C610" s="6"/>
      <c r="D610" s="6"/>
      <c r="E610" s="6"/>
      <c r="F610" s="6"/>
      <c r="G610" s="6"/>
      <c r="H610" s="9">
        <v>0</v>
      </c>
      <c r="I610" s="6" t="s">
        <v>31</v>
      </c>
      <c r="J610" s="6" t="s">
        <v>31</v>
      </c>
      <c r="K610" s="6" t="s">
        <v>31</v>
      </c>
      <c r="L610" s="6" t="s">
        <v>31</v>
      </c>
      <c r="M610" s="6" t="s">
        <v>31</v>
      </c>
      <c r="N610" s="6" t="s">
        <v>31</v>
      </c>
      <c r="O610" s="6" t="s">
        <v>31</v>
      </c>
      <c r="P610" s="6" t="s">
        <v>31</v>
      </c>
      <c r="Q610" s="6"/>
      <c r="U610" t="s">
        <v>31</v>
      </c>
      <c r="V610">
        <v>1</v>
      </c>
    </row>
    <row r="611" spans="1:22" ht="12" x14ac:dyDescent="0.2">
      <c r="A611" s="11" t="s">
        <v>788</v>
      </c>
      <c r="B611" s="6"/>
      <c r="C611" s="6"/>
      <c r="D611" s="6"/>
      <c r="E611" s="6" t="s">
        <v>424</v>
      </c>
      <c r="F611" s="6" t="s">
        <v>380</v>
      </c>
      <c r="G611" s="6" t="s">
        <v>48</v>
      </c>
      <c r="H611" s="9">
        <v>0</v>
      </c>
      <c r="I611" s="6" t="s">
        <v>31</v>
      </c>
      <c r="J611" s="6" t="s">
        <v>31</v>
      </c>
      <c r="K611" s="6" t="s">
        <v>31</v>
      </c>
      <c r="L611" s="6" t="s">
        <v>31</v>
      </c>
      <c r="M611" s="6" t="s">
        <v>31</v>
      </c>
      <c r="N611" s="6" t="s">
        <v>31</v>
      </c>
      <c r="O611" s="6" t="s">
        <v>31</v>
      </c>
      <c r="P611" s="6" t="s">
        <v>31</v>
      </c>
      <c r="Q611" s="6"/>
      <c r="U611" t="s">
        <v>31</v>
      </c>
      <c r="V611">
        <v>1</v>
      </c>
    </row>
    <row r="612" spans="1:22" ht="12" x14ac:dyDescent="0.2">
      <c r="A612" s="11" t="s">
        <v>788</v>
      </c>
      <c r="B612" s="6" t="s">
        <v>936</v>
      </c>
      <c r="C612" s="6" t="s">
        <v>998</v>
      </c>
      <c r="D612" s="6"/>
      <c r="E612" s="6" t="s">
        <v>999</v>
      </c>
      <c r="F612" s="6" t="s">
        <v>939</v>
      </c>
      <c r="G612" s="6" t="s">
        <v>940</v>
      </c>
      <c r="H612" s="9">
        <v>2.75E-2</v>
      </c>
      <c r="I612" s="9">
        <v>0</v>
      </c>
      <c r="J612" s="10">
        <f>TRUNC(H612*I612,1)</f>
        <v>0</v>
      </c>
      <c r="K612" s="9" t="e">
        <f>#REF!</f>
        <v>#REF!</v>
      </c>
      <c r="L612" s="10" t="e">
        <f>TRUNC(H612*K612,1)</f>
        <v>#REF!</v>
      </c>
      <c r="M612" s="9">
        <v>0</v>
      </c>
      <c r="N612" s="10">
        <f>TRUNC(H612*M612,1)</f>
        <v>0</v>
      </c>
      <c r="O612" s="9" t="e">
        <f t="shared" ref="O612:P616" si="74">I612+K612+M612</f>
        <v>#REF!</v>
      </c>
      <c r="P612" s="10" t="e">
        <f t="shared" si="74"/>
        <v>#REF!</v>
      </c>
      <c r="Q612" s="6"/>
      <c r="S612" t="s">
        <v>36</v>
      </c>
      <c r="T612" t="s">
        <v>36</v>
      </c>
      <c r="U612" t="s">
        <v>31</v>
      </c>
      <c r="V612">
        <v>1</v>
      </c>
    </row>
    <row r="613" spans="1:22" ht="12" x14ac:dyDescent="0.2">
      <c r="A613" s="11" t="s">
        <v>788</v>
      </c>
      <c r="B613" s="6" t="s">
        <v>936</v>
      </c>
      <c r="C613" s="6" t="s">
        <v>941</v>
      </c>
      <c r="D613" s="6"/>
      <c r="E613" s="6" t="s">
        <v>942</v>
      </c>
      <c r="F613" s="6" t="s">
        <v>939</v>
      </c>
      <c r="G613" s="6" t="s">
        <v>940</v>
      </c>
      <c r="H613" s="9">
        <v>1.37E-2</v>
      </c>
      <c r="I613" s="9">
        <v>0</v>
      </c>
      <c r="J613" s="10">
        <f>TRUNC(H613*I613,1)</f>
        <v>0</v>
      </c>
      <c r="K613" s="9" t="e">
        <f>#REF!</f>
        <v>#REF!</v>
      </c>
      <c r="L613" s="10" t="e">
        <f>TRUNC(H613*K613,1)</f>
        <v>#REF!</v>
      </c>
      <c r="M613" s="9">
        <v>0</v>
      </c>
      <c r="N613" s="10">
        <f>TRUNC(H613*M613,1)</f>
        <v>0</v>
      </c>
      <c r="O613" s="9" t="e">
        <f t="shared" si="74"/>
        <v>#REF!</v>
      </c>
      <c r="P613" s="10" t="e">
        <f t="shared" si="74"/>
        <v>#REF!</v>
      </c>
      <c r="Q613" s="6"/>
      <c r="S613" t="s">
        <v>36</v>
      </c>
      <c r="T613" t="s">
        <v>36</v>
      </c>
      <c r="U613" t="s">
        <v>31</v>
      </c>
      <c r="V613">
        <v>1</v>
      </c>
    </row>
    <row r="614" spans="1:22" ht="12" x14ac:dyDescent="0.2">
      <c r="A614" s="11" t="s">
        <v>788</v>
      </c>
      <c r="B614" s="6" t="s">
        <v>936</v>
      </c>
      <c r="C614" s="6" t="s">
        <v>950</v>
      </c>
      <c r="D614" s="6"/>
      <c r="E614" s="6" t="s">
        <v>951</v>
      </c>
      <c r="F614" s="6" t="s">
        <v>939</v>
      </c>
      <c r="G614" s="6" t="s">
        <v>940</v>
      </c>
      <c r="H614" s="9">
        <v>6.8999999999999999E-3</v>
      </c>
      <c r="I614" s="9">
        <v>0</v>
      </c>
      <c r="J614" s="10">
        <f>TRUNC(H614*I614,1)</f>
        <v>0</v>
      </c>
      <c r="K614" s="9" t="e">
        <f>#REF!</f>
        <v>#REF!</v>
      </c>
      <c r="L614" s="10" t="e">
        <f>TRUNC(H614*K614,1)</f>
        <v>#REF!</v>
      </c>
      <c r="M614" s="9">
        <v>0</v>
      </c>
      <c r="N614" s="10">
        <f>TRUNC(H614*M614,1)</f>
        <v>0</v>
      </c>
      <c r="O614" s="9" t="e">
        <f t="shared" si="74"/>
        <v>#REF!</v>
      </c>
      <c r="P614" s="10" t="e">
        <f t="shared" si="74"/>
        <v>#REF!</v>
      </c>
      <c r="Q614" s="6"/>
      <c r="S614" t="s">
        <v>36</v>
      </c>
      <c r="T614" t="s">
        <v>36</v>
      </c>
      <c r="U614" t="s">
        <v>31</v>
      </c>
      <c r="V614">
        <v>1</v>
      </c>
    </row>
    <row r="615" spans="1:22" ht="12" x14ac:dyDescent="0.2">
      <c r="A615" s="11" t="s">
        <v>788</v>
      </c>
      <c r="B615" s="6" t="s">
        <v>943</v>
      </c>
      <c r="C615" s="6" t="s">
        <v>944</v>
      </c>
      <c r="D615" s="6"/>
      <c r="E615" s="6" t="s">
        <v>945</v>
      </c>
      <c r="F615" s="6" t="s">
        <v>1002</v>
      </c>
      <c r="G615" s="6" t="s">
        <v>154</v>
      </c>
      <c r="H615" s="9">
        <v>1</v>
      </c>
      <c r="I615" s="9" t="e">
        <f>TRUNC((L612+L613+L614)*5*0.01,1)</f>
        <v>#REF!</v>
      </c>
      <c r="J615" s="10" t="e">
        <f>TRUNC(H615*I615,1)</f>
        <v>#REF!</v>
      </c>
      <c r="K615" s="9">
        <v>0</v>
      </c>
      <c r="L615" s="10">
        <f>TRUNC(H615*K615,1)</f>
        <v>0</v>
      </c>
      <c r="M615" s="9">
        <v>0</v>
      </c>
      <c r="N615" s="10">
        <f>TRUNC(H615*M615,1)</f>
        <v>0</v>
      </c>
      <c r="O615" s="9" t="e">
        <f t="shared" si="74"/>
        <v>#REF!</v>
      </c>
      <c r="P615" s="10" t="e">
        <f t="shared" si="74"/>
        <v>#REF!</v>
      </c>
      <c r="Q615" s="6"/>
      <c r="S615" t="s">
        <v>36</v>
      </c>
      <c r="T615" t="s">
        <v>36</v>
      </c>
      <c r="U615">
        <v>5</v>
      </c>
      <c r="V615">
        <v>1</v>
      </c>
    </row>
    <row r="616" spans="1:22" ht="12" x14ac:dyDescent="0.2">
      <c r="A616" s="11" t="s">
        <v>788</v>
      </c>
      <c r="B616" s="6" t="s">
        <v>961</v>
      </c>
      <c r="C616" s="6" t="s">
        <v>1003</v>
      </c>
      <c r="D616" s="6"/>
      <c r="E616" s="6" t="s">
        <v>1004</v>
      </c>
      <c r="F616" s="6" t="s">
        <v>1005</v>
      </c>
      <c r="G616" s="6" t="s">
        <v>965</v>
      </c>
      <c r="H616" s="9">
        <v>5.4899999999999997E-2</v>
      </c>
      <c r="I616" s="9" t="e">
        <f>#REF!</f>
        <v>#REF!</v>
      </c>
      <c r="J616" s="10" t="e">
        <f>TRUNC(H616*I616,1)</f>
        <v>#REF!</v>
      </c>
      <c r="K616" s="9" t="e">
        <f>#REF!</f>
        <v>#REF!</v>
      </c>
      <c r="L616" s="10" t="e">
        <f>TRUNC(H616*K616,1)</f>
        <v>#REF!</v>
      </c>
      <c r="M616" s="9" t="e">
        <f>#REF!</f>
        <v>#REF!</v>
      </c>
      <c r="N616" s="10" t="e">
        <f>TRUNC(H616*M616,1)</f>
        <v>#REF!</v>
      </c>
      <c r="O616" s="9" t="e">
        <f t="shared" si="74"/>
        <v>#REF!</v>
      </c>
      <c r="P616" s="10" t="e">
        <f t="shared" si="74"/>
        <v>#REF!</v>
      </c>
      <c r="Q616" s="6"/>
      <c r="S616" t="s">
        <v>36</v>
      </c>
      <c r="T616" t="s">
        <v>36</v>
      </c>
      <c r="U616" t="s">
        <v>31</v>
      </c>
      <c r="V616">
        <v>1</v>
      </c>
    </row>
    <row r="617" spans="1:22" ht="12" x14ac:dyDescent="0.2">
      <c r="A617" s="11"/>
      <c r="B617" s="6"/>
      <c r="C617" s="6"/>
      <c r="D617" s="6"/>
      <c r="E617" s="6" t="s">
        <v>947</v>
      </c>
      <c r="F617" s="6"/>
      <c r="G617" s="6"/>
      <c r="H617" s="9">
        <v>0</v>
      </c>
      <c r="I617" s="6" t="s">
        <v>31</v>
      </c>
      <c r="J617" s="10" t="e">
        <f>TRUNC(SUMPRODUCT(J612:J616,V612:V616),0)</f>
        <v>#REF!</v>
      </c>
      <c r="K617" s="6" t="s">
        <v>31</v>
      </c>
      <c r="L617" s="10" t="e">
        <f>TRUNC(SUMPRODUCT(L612:L616,V612:V616),0)</f>
        <v>#REF!</v>
      </c>
      <c r="M617" s="6" t="s">
        <v>31</v>
      </c>
      <c r="N617" s="10" t="e">
        <f>TRUNC(SUMPRODUCT(N612:N616,V612:V616),0)</f>
        <v>#REF!</v>
      </c>
      <c r="O617" s="6" t="s">
        <v>31</v>
      </c>
      <c r="P617" s="10" t="e">
        <f>J617+L617+N617</f>
        <v>#REF!</v>
      </c>
      <c r="Q617" s="6"/>
      <c r="U617" t="s">
        <v>31</v>
      </c>
      <c r="V617">
        <v>1</v>
      </c>
    </row>
    <row r="618" spans="1:22" ht="12" x14ac:dyDescent="0.2">
      <c r="A618" s="11"/>
      <c r="B618" s="6"/>
      <c r="C618" s="6"/>
      <c r="D618" s="6"/>
      <c r="E618" s="6"/>
      <c r="F618" s="6"/>
      <c r="G618" s="6"/>
      <c r="H618" s="9">
        <v>0</v>
      </c>
      <c r="I618" s="6" t="s">
        <v>31</v>
      </c>
      <c r="J618" s="6" t="s">
        <v>31</v>
      </c>
      <c r="K618" s="6" t="s">
        <v>31</v>
      </c>
      <c r="L618" s="6" t="s">
        <v>31</v>
      </c>
      <c r="M618" s="6" t="s">
        <v>31</v>
      </c>
      <c r="N618" s="6" t="s">
        <v>31</v>
      </c>
      <c r="O618" s="6" t="s">
        <v>31</v>
      </c>
      <c r="P618" s="6" t="s">
        <v>31</v>
      </c>
      <c r="Q618" s="6"/>
      <c r="U618" t="s">
        <v>31</v>
      </c>
      <c r="V618">
        <v>1</v>
      </c>
    </row>
    <row r="619" spans="1:22" ht="12" x14ac:dyDescent="0.2">
      <c r="A619" s="11" t="s">
        <v>789</v>
      </c>
      <c r="B619" s="6"/>
      <c r="C619" s="6"/>
      <c r="D619" s="6"/>
      <c r="E619" s="6" t="s">
        <v>424</v>
      </c>
      <c r="F619" s="6" t="s">
        <v>740</v>
      </c>
      <c r="G619" s="6" t="s">
        <v>48</v>
      </c>
      <c r="H619" s="9">
        <v>0</v>
      </c>
      <c r="I619" s="6" t="s">
        <v>31</v>
      </c>
      <c r="J619" s="6" t="s">
        <v>31</v>
      </c>
      <c r="K619" s="6" t="s">
        <v>31</v>
      </c>
      <c r="L619" s="6" t="s">
        <v>31</v>
      </c>
      <c r="M619" s="6" t="s">
        <v>31</v>
      </c>
      <c r="N619" s="6" t="s">
        <v>31</v>
      </c>
      <c r="O619" s="6" t="s">
        <v>31</v>
      </c>
      <c r="P619" s="6" t="s">
        <v>31</v>
      </c>
      <c r="Q619" s="6"/>
      <c r="U619" t="s">
        <v>31</v>
      </c>
      <c r="V619">
        <v>1</v>
      </c>
    </row>
    <row r="620" spans="1:22" ht="12" x14ac:dyDescent="0.2">
      <c r="A620" s="11" t="s">
        <v>789</v>
      </c>
      <c r="B620" s="6" t="s">
        <v>936</v>
      </c>
      <c r="C620" s="6" t="s">
        <v>998</v>
      </c>
      <c r="D620" s="6"/>
      <c r="E620" s="6" t="s">
        <v>999</v>
      </c>
      <c r="F620" s="6" t="s">
        <v>939</v>
      </c>
      <c r="G620" s="6" t="s">
        <v>940</v>
      </c>
      <c r="H620" s="9">
        <v>2.5600000000000001E-2</v>
      </c>
      <c r="I620" s="9">
        <v>0</v>
      </c>
      <c r="J620" s="10">
        <f>TRUNC(H620*I620,1)</f>
        <v>0</v>
      </c>
      <c r="K620" s="9" t="e">
        <f>#REF!</f>
        <v>#REF!</v>
      </c>
      <c r="L620" s="10" t="e">
        <f>TRUNC(H620*K620,1)</f>
        <v>#REF!</v>
      </c>
      <c r="M620" s="9">
        <v>0</v>
      </c>
      <c r="N620" s="10">
        <f>TRUNC(H620*M620,1)</f>
        <v>0</v>
      </c>
      <c r="O620" s="9" t="e">
        <f t="shared" ref="O620:P624" si="75">I620+K620+M620</f>
        <v>#REF!</v>
      </c>
      <c r="P620" s="10" t="e">
        <f t="shared" si="75"/>
        <v>#REF!</v>
      </c>
      <c r="Q620" s="6"/>
      <c r="S620" t="s">
        <v>36</v>
      </c>
      <c r="T620" t="s">
        <v>36</v>
      </c>
      <c r="U620" t="s">
        <v>31</v>
      </c>
      <c r="V620">
        <v>1</v>
      </c>
    </row>
    <row r="621" spans="1:22" ht="12" x14ac:dyDescent="0.2">
      <c r="A621" s="11" t="s">
        <v>789</v>
      </c>
      <c r="B621" s="6" t="s">
        <v>936</v>
      </c>
      <c r="C621" s="6" t="s">
        <v>941</v>
      </c>
      <c r="D621" s="6"/>
      <c r="E621" s="6" t="s">
        <v>942</v>
      </c>
      <c r="F621" s="6" t="s">
        <v>939</v>
      </c>
      <c r="G621" s="6" t="s">
        <v>940</v>
      </c>
      <c r="H621" s="9">
        <v>1.2800000000000001E-2</v>
      </c>
      <c r="I621" s="9">
        <v>0</v>
      </c>
      <c r="J621" s="10">
        <f>TRUNC(H621*I621,1)</f>
        <v>0</v>
      </c>
      <c r="K621" s="9" t="e">
        <f>#REF!</f>
        <v>#REF!</v>
      </c>
      <c r="L621" s="10" t="e">
        <f>TRUNC(H621*K621,1)</f>
        <v>#REF!</v>
      </c>
      <c r="M621" s="9">
        <v>0</v>
      </c>
      <c r="N621" s="10">
        <f>TRUNC(H621*M621,1)</f>
        <v>0</v>
      </c>
      <c r="O621" s="9" t="e">
        <f t="shared" si="75"/>
        <v>#REF!</v>
      </c>
      <c r="P621" s="10" t="e">
        <f t="shared" si="75"/>
        <v>#REF!</v>
      </c>
      <c r="Q621" s="6"/>
      <c r="S621" t="s">
        <v>36</v>
      </c>
      <c r="T621" t="s">
        <v>36</v>
      </c>
      <c r="U621" t="s">
        <v>31</v>
      </c>
      <c r="V621">
        <v>1</v>
      </c>
    </row>
    <row r="622" spans="1:22" ht="12" x14ac:dyDescent="0.2">
      <c r="A622" s="11" t="s">
        <v>789</v>
      </c>
      <c r="B622" s="6" t="s">
        <v>936</v>
      </c>
      <c r="C622" s="6" t="s">
        <v>950</v>
      </c>
      <c r="D622" s="6"/>
      <c r="E622" s="6" t="s">
        <v>951</v>
      </c>
      <c r="F622" s="6" t="s">
        <v>939</v>
      </c>
      <c r="G622" s="6" t="s">
        <v>940</v>
      </c>
      <c r="H622" s="9">
        <v>6.4000000000000003E-3</v>
      </c>
      <c r="I622" s="9">
        <v>0</v>
      </c>
      <c r="J622" s="10">
        <f>TRUNC(H622*I622,1)</f>
        <v>0</v>
      </c>
      <c r="K622" s="9" t="e">
        <f>#REF!</f>
        <v>#REF!</v>
      </c>
      <c r="L622" s="10" t="e">
        <f>TRUNC(H622*K622,1)</f>
        <v>#REF!</v>
      </c>
      <c r="M622" s="9">
        <v>0</v>
      </c>
      <c r="N622" s="10">
        <f>TRUNC(H622*M622,1)</f>
        <v>0</v>
      </c>
      <c r="O622" s="9" t="e">
        <f t="shared" si="75"/>
        <v>#REF!</v>
      </c>
      <c r="P622" s="10" t="e">
        <f t="shared" si="75"/>
        <v>#REF!</v>
      </c>
      <c r="Q622" s="6"/>
      <c r="S622" t="s">
        <v>36</v>
      </c>
      <c r="T622" t="s">
        <v>36</v>
      </c>
      <c r="U622" t="s">
        <v>31</v>
      </c>
      <c r="V622">
        <v>1</v>
      </c>
    </row>
    <row r="623" spans="1:22" ht="12" x14ac:dyDescent="0.2">
      <c r="A623" s="11" t="s">
        <v>789</v>
      </c>
      <c r="B623" s="6" t="s">
        <v>943</v>
      </c>
      <c r="C623" s="6" t="s">
        <v>944</v>
      </c>
      <c r="D623" s="6"/>
      <c r="E623" s="6" t="s">
        <v>945</v>
      </c>
      <c r="F623" s="6" t="s">
        <v>1002</v>
      </c>
      <c r="G623" s="6" t="s">
        <v>154</v>
      </c>
      <c r="H623" s="9">
        <v>1</v>
      </c>
      <c r="I623" s="9" t="e">
        <f>TRUNC((L620+L621+L622)*5*0.01,1)</f>
        <v>#REF!</v>
      </c>
      <c r="J623" s="10" t="e">
        <f>TRUNC(H623*I623,1)</f>
        <v>#REF!</v>
      </c>
      <c r="K623" s="9">
        <v>0</v>
      </c>
      <c r="L623" s="10">
        <f>TRUNC(H623*K623,1)</f>
        <v>0</v>
      </c>
      <c r="M623" s="9">
        <v>0</v>
      </c>
      <c r="N623" s="10">
        <f>TRUNC(H623*M623,1)</f>
        <v>0</v>
      </c>
      <c r="O623" s="9" t="e">
        <f t="shared" si="75"/>
        <v>#REF!</v>
      </c>
      <c r="P623" s="10" t="e">
        <f t="shared" si="75"/>
        <v>#REF!</v>
      </c>
      <c r="Q623" s="6"/>
      <c r="S623" t="s">
        <v>36</v>
      </c>
      <c r="T623" t="s">
        <v>36</v>
      </c>
      <c r="U623">
        <v>5</v>
      </c>
      <c r="V623">
        <v>1</v>
      </c>
    </row>
    <row r="624" spans="1:22" ht="12" x14ac:dyDescent="0.2">
      <c r="A624" s="11" t="s">
        <v>789</v>
      </c>
      <c r="B624" s="6" t="s">
        <v>961</v>
      </c>
      <c r="C624" s="6" t="s">
        <v>1003</v>
      </c>
      <c r="D624" s="6"/>
      <c r="E624" s="6" t="s">
        <v>1004</v>
      </c>
      <c r="F624" s="6" t="s">
        <v>1005</v>
      </c>
      <c r="G624" s="6" t="s">
        <v>965</v>
      </c>
      <c r="H624" s="9">
        <v>5.1299999999999998E-2</v>
      </c>
      <c r="I624" s="9" t="e">
        <f>#REF!</f>
        <v>#REF!</v>
      </c>
      <c r="J624" s="10" t="e">
        <f>TRUNC(H624*I624,1)</f>
        <v>#REF!</v>
      </c>
      <c r="K624" s="9" t="e">
        <f>#REF!</f>
        <v>#REF!</v>
      </c>
      <c r="L624" s="10" t="e">
        <f>TRUNC(H624*K624,1)</f>
        <v>#REF!</v>
      </c>
      <c r="M624" s="9" t="e">
        <f>#REF!</f>
        <v>#REF!</v>
      </c>
      <c r="N624" s="10" t="e">
        <f>TRUNC(H624*M624,1)</f>
        <v>#REF!</v>
      </c>
      <c r="O624" s="9" t="e">
        <f t="shared" si="75"/>
        <v>#REF!</v>
      </c>
      <c r="P624" s="10" t="e">
        <f t="shared" si="75"/>
        <v>#REF!</v>
      </c>
      <c r="Q624" s="6"/>
      <c r="S624" t="s">
        <v>36</v>
      </c>
      <c r="T624" t="s">
        <v>36</v>
      </c>
      <c r="U624" t="s">
        <v>31</v>
      </c>
      <c r="V624">
        <v>1</v>
      </c>
    </row>
    <row r="625" spans="1:22" ht="12" x14ac:dyDescent="0.2">
      <c r="A625" s="11"/>
      <c r="B625" s="6"/>
      <c r="C625" s="6"/>
      <c r="D625" s="6"/>
      <c r="E625" s="6" t="s">
        <v>947</v>
      </c>
      <c r="F625" s="6"/>
      <c r="G625" s="6"/>
      <c r="H625" s="9">
        <v>0</v>
      </c>
      <c r="I625" s="6" t="s">
        <v>31</v>
      </c>
      <c r="J625" s="10" t="e">
        <f>TRUNC(SUMPRODUCT(J620:J624,V620:V624),0)</f>
        <v>#REF!</v>
      </c>
      <c r="K625" s="6" t="s">
        <v>31</v>
      </c>
      <c r="L625" s="10" t="e">
        <f>TRUNC(SUMPRODUCT(L620:L624,V620:V624),0)</f>
        <v>#REF!</v>
      </c>
      <c r="M625" s="6" t="s">
        <v>31</v>
      </c>
      <c r="N625" s="10" t="e">
        <f>TRUNC(SUMPRODUCT(N620:N624,V620:V624),0)</f>
        <v>#REF!</v>
      </c>
      <c r="O625" s="6" t="s">
        <v>31</v>
      </c>
      <c r="P625" s="10" t="e">
        <f>J625+L625+N625</f>
        <v>#REF!</v>
      </c>
      <c r="Q625" s="6"/>
      <c r="U625" t="s">
        <v>31</v>
      </c>
      <c r="V625">
        <v>1</v>
      </c>
    </row>
    <row r="626" spans="1:22" ht="12" x14ac:dyDescent="0.2">
      <c r="A626" s="11"/>
      <c r="B626" s="6"/>
      <c r="C626" s="6"/>
      <c r="D626" s="6"/>
      <c r="E626" s="6"/>
      <c r="F626" s="6"/>
      <c r="G626" s="6"/>
      <c r="H626" s="9">
        <v>0</v>
      </c>
      <c r="I626" s="6" t="s">
        <v>31</v>
      </c>
      <c r="J626" s="6" t="s">
        <v>31</v>
      </c>
      <c r="K626" s="6" t="s">
        <v>31</v>
      </c>
      <c r="L626" s="6" t="s">
        <v>31</v>
      </c>
      <c r="M626" s="6" t="s">
        <v>31</v>
      </c>
      <c r="N626" s="6" t="s">
        <v>31</v>
      </c>
      <c r="O626" s="6" t="s">
        <v>31</v>
      </c>
      <c r="P626" s="6" t="s">
        <v>31</v>
      </c>
      <c r="Q626" s="6"/>
      <c r="U626" t="s">
        <v>31</v>
      </c>
      <c r="V626">
        <v>1</v>
      </c>
    </row>
    <row r="627" spans="1:22" ht="12" x14ac:dyDescent="0.2">
      <c r="A627" s="11" t="s">
        <v>790</v>
      </c>
      <c r="B627" s="6"/>
      <c r="C627" s="6"/>
      <c r="D627" s="6"/>
      <c r="E627" s="6" t="s">
        <v>424</v>
      </c>
      <c r="F627" s="6" t="s">
        <v>742</v>
      </c>
      <c r="G627" s="6" t="s">
        <v>48</v>
      </c>
      <c r="H627" s="9">
        <v>0</v>
      </c>
      <c r="I627" s="6" t="s">
        <v>31</v>
      </c>
      <c r="J627" s="6" t="s">
        <v>31</v>
      </c>
      <c r="K627" s="6" t="s">
        <v>31</v>
      </c>
      <c r="L627" s="6" t="s">
        <v>31</v>
      </c>
      <c r="M627" s="6" t="s">
        <v>31</v>
      </c>
      <c r="N627" s="6" t="s">
        <v>31</v>
      </c>
      <c r="O627" s="6" t="s">
        <v>31</v>
      </c>
      <c r="P627" s="6" t="s">
        <v>31</v>
      </c>
      <c r="Q627" s="6"/>
      <c r="U627" t="s">
        <v>31</v>
      </c>
      <c r="V627">
        <v>1</v>
      </c>
    </row>
    <row r="628" spans="1:22" ht="12" x14ac:dyDescent="0.2">
      <c r="A628" s="11" t="s">
        <v>790</v>
      </c>
      <c r="B628" s="6" t="s">
        <v>936</v>
      </c>
      <c r="C628" s="6" t="s">
        <v>998</v>
      </c>
      <c r="D628" s="6"/>
      <c r="E628" s="6" t="s">
        <v>999</v>
      </c>
      <c r="F628" s="6" t="s">
        <v>939</v>
      </c>
      <c r="G628" s="6" t="s">
        <v>940</v>
      </c>
      <c r="H628" s="9">
        <v>3.0800000000000001E-2</v>
      </c>
      <c r="I628" s="9">
        <v>0</v>
      </c>
      <c r="J628" s="10">
        <f>TRUNC(H628*I628,1)</f>
        <v>0</v>
      </c>
      <c r="K628" s="9" t="e">
        <f>#REF!</f>
        <v>#REF!</v>
      </c>
      <c r="L628" s="10" t="e">
        <f>TRUNC(H628*K628,1)</f>
        <v>#REF!</v>
      </c>
      <c r="M628" s="9">
        <v>0</v>
      </c>
      <c r="N628" s="10">
        <f>TRUNC(H628*M628,1)</f>
        <v>0</v>
      </c>
      <c r="O628" s="9" t="e">
        <f t="shared" ref="O628:P632" si="76">I628+K628+M628</f>
        <v>#REF!</v>
      </c>
      <c r="P628" s="10" t="e">
        <f t="shared" si="76"/>
        <v>#REF!</v>
      </c>
      <c r="Q628" s="6"/>
      <c r="S628" t="s">
        <v>36</v>
      </c>
      <c r="T628" t="s">
        <v>36</v>
      </c>
      <c r="U628" t="s">
        <v>31</v>
      </c>
      <c r="V628">
        <v>1</v>
      </c>
    </row>
    <row r="629" spans="1:22" ht="12" x14ac:dyDescent="0.2">
      <c r="A629" s="11" t="s">
        <v>790</v>
      </c>
      <c r="B629" s="6" t="s">
        <v>936</v>
      </c>
      <c r="C629" s="6" t="s">
        <v>941</v>
      </c>
      <c r="D629" s="6"/>
      <c r="E629" s="6" t="s">
        <v>942</v>
      </c>
      <c r="F629" s="6" t="s">
        <v>939</v>
      </c>
      <c r="G629" s="6" t="s">
        <v>940</v>
      </c>
      <c r="H629" s="9">
        <v>1.54E-2</v>
      </c>
      <c r="I629" s="9">
        <v>0</v>
      </c>
      <c r="J629" s="10">
        <f>TRUNC(H629*I629,1)</f>
        <v>0</v>
      </c>
      <c r="K629" s="9" t="e">
        <f>#REF!</f>
        <v>#REF!</v>
      </c>
      <c r="L629" s="10" t="e">
        <f>TRUNC(H629*K629,1)</f>
        <v>#REF!</v>
      </c>
      <c r="M629" s="9">
        <v>0</v>
      </c>
      <c r="N629" s="10">
        <f>TRUNC(H629*M629,1)</f>
        <v>0</v>
      </c>
      <c r="O629" s="9" t="e">
        <f t="shared" si="76"/>
        <v>#REF!</v>
      </c>
      <c r="P629" s="10" t="e">
        <f t="shared" si="76"/>
        <v>#REF!</v>
      </c>
      <c r="Q629" s="6"/>
      <c r="S629" t="s">
        <v>36</v>
      </c>
      <c r="T629" t="s">
        <v>36</v>
      </c>
      <c r="U629" t="s">
        <v>31</v>
      </c>
      <c r="V629">
        <v>1</v>
      </c>
    </row>
    <row r="630" spans="1:22" ht="12" x14ac:dyDescent="0.2">
      <c r="A630" s="11" t="s">
        <v>790</v>
      </c>
      <c r="B630" s="6" t="s">
        <v>936</v>
      </c>
      <c r="C630" s="6" t="s">
        <v>950</v>
      </c>
      <c r="D630" s="6"/>
      <c r="E630" s="6" t="s">
        <v>951</v>
      </c>
      <c r="F630" s="6" t="s">
        <v>939</v>
      </c>
      <c r="G630" s="6" t="s">
        <v>940</v>
      </c>
      <c r="H630" s="9">
        <v>7.7000000000000002E-3</v>
      </c>
      <c r="I630" s="9">
        <v>0</v>
      </c>
      <c r="J630" s="10">
        <f>TRUNC(H630*I630,1)</f>
        <v>0</v>
      </c>
      <c r="K630" s="9" t="e">
        <f>#REF!</f>
        <v>#REF!</v>
      </c>
      <c r="L630" s="10" t="e">
        <f>TRUNC(H630*K630,1)</f>
        <v>#REF!</v>
      </c>
      <c r="M630" s="9">
        <v>0</v>
      </c>
      <c r="N630" s="10">
        <f>TRUNC(H630*M630,1)</f>
        <v>0</v>
      </c>
      <c r="O630" s="9" t="e">
        <f t="shared" si="76"/>
        <v>#REF!</v>
      </c>
      <c r="P630" s="10" t="e">
        <f t="shared" si="76"/>
        <v>#REF!</v>
      </c>
      <c r="Q630" s="6"/>
      <c r="S630" t="s">
        <v>36</v>
      </c>
      <c r="T630" t="s">
        <v>36</v>
      </c>
      <c r="U630" t="s">
        <v>31</v>
      </c>
      <c r="V630">
        <v>1</v>
      </c>
    </row>
    <row r="631" spans="1:22" ht="12" x14ac:dyDescent="0.2">
      <c r="A631" s="11" t="s">
        <v>790</v>
      </c>
      <c r="B631" s="6" t="s">
        <v>943</v>
      </c>
      <c r="C631" s="6" t="s">
        <v>944</v>
      </c>
      <c r="D631" s="6"/>
      <c r="E631" s="6" t="s">
        <v>945</v>
      </c>
      <c r="F631" s="6" t="s">
        <v>1002</v>
      </c>
      <c r="G631" s="6" t="s">
        <v>154</v>
      </c>
      <c r="H631" s="9">
        <v>1</v>
      </c>
      <c r="I631" s="9" t="e">
        <f>TRUNC((L628+L629+L630)*5*0.01,1)</f>
        <v>#REF!</v>
      </c>
      <c r="J631" s="10" t="e">
        <f>TRUNC(H631*I631,1)</f>
        <v>#REF!</v>
      </c>
      <c r="K631" s="9">
        <v>0</v>
      </c>
      <c r="L631" s="10">
        <f>TRUNC(H631*K631,1)</f>
        <v>0</v>
      </c>
      <c r="M631" s="9">
        <v>0</v>
      </c>
      <c r="N631" s="10">
        <f>TRUNC(H631*M631,1)</f>
        <v>0</v>
      </c>
      <c r="O631" s="9" t="e">
        <f t="shared" si="76"/>
        <v>#REF!</v>
      </c>
      <c r="P631" s="10" t="e">
        <f t="shared" si="76"/>
        <v>#REF!</v>
      </c>
      <c r="Q631" s="6"/>
      <c r="S631" t="s">
        <v>36</v>
      </c>
      <c r="T631" t="s">
        <v>36</v>
      </c>
      <c r="U631">
        <v>5</v>
      </c>
      <c r="V631">
        <v>1</v>
      </c>
    </row>
    <row r="632" spans="1:22" ht="12" x14ac:dyDescent="0.2">
      <c r="A632" s="11" t="s">
        <v>790</v>
      </c>
      <c r="B632" s="6" t="s">
        <v>961</v>
      </c>
      <c r="C632" s="6" t="s">
        <v>1003</v>
      </c>
      <c r="D632" s="6"/>
      <c r="E632" s="6" t="s">
        <v>1004</v>
      </c>
      <c r="F632" s="6" t="s">
        <v>1005</v>
      </c>
      <c r="G632" s="6" t="s">
        <v>965</v>
      </c>
      <c r="H632" s="9">
        <v>6.1499999999999999E-2</v>
      </c>
      <c r="I632" s="9" t="e">
        <f>#REF!</f>
        <v>#REF!</v>
      </c>
      <c r="J632" s="10" t="e">
        <f>TRUNC(H632*I632,1)</f>
        <v>#REF!</v>
      </c>
      <c r="K632" s="9" t="e">
        <f>#REF!</f>
        <v>#REF!</v>
      </c>
      <c r="L632" s="10" t="e">
        <f>TRUNC(H632*K632,1)</f>
        <v>#REF!</v>
      </c>
      <c r="M632" s="9" t="e">
        <f>#REF!</f>
        <v>#REF!</v>
      </c>
      <c r="N632" s="10" t="e">
        <f>TRUNC(H632*M632,1)</f>
        <v>#REF!</v>
      </c>
      <c r="O632" s="9" t="e">
        <f t="shared" si="76"/>
        <v>#REF!</v>
      </c>
      <c r="P632" s="10" t="e">
        <f t="shared" si="76"/>
        <v>#REF!</v>
      </c>
      <c r="Q632" s="6"/>
      <c r="S632" t="s">
        <v>36</v>
      </c>
      <c r="T632" t="s">
        <v>36</v>
      </c>
      <c r="U632" t="s">
        <v>31</v>
      </c>
      <c r="V632">
        <v>1</v>
      </c>
    </row>
    <row r="633" spans="1:22" ht="12" x14ac:dyDescent="0.2">
      <c r="A633" s="11"/>
      <c r="B633" s="6"/>
      <c r="C633" s="6"/>
      <c r="D633" s="6"/>
      <c r="E633" s="6" t="s">
        <v>947</v>
      </c>
      <c r="F633" s="6"/>
      <c r="G633" s="6"/>
      <c r="H633" s="9">
        <v>0</v>
      </c>
      <c r="I633" s="6" t="s">
        <v>31</v>
      </c>
      <c r="J633" s="10" t="e">
        <f>TRUNC(SUMPRODUCT(J628:J632,V628:V632),0)</f>
        <v>#REF!</v>
      </c>
      <c r="K633" s="6" t="s">
        <v>31</v>
      </c>
      <c r="L633" s="10" t="e">
        <f>TRUNC(SUMPRODUCT(L628:L632,V628:V632),0)</f>
        <v>#REF!</v>
      </c>
      <c r="M633" s="6" t="s">
        <v>31</v>
      </c>
      <c r="N633" s="10" t="e">
        <f>TRUNC(SUMPRODUCT(N628:N632,V628:V632),0)</f>
        <v>#REF!</v>
      </c>
      <c r="O633" s="6" t="s">
        <v>31</v>
      </c>
      <c r="P633" s="10" t="e">
        <f>J633+L633+N633</f>
        <v>#REF!</v>
      </c>
      <c r="Q633" s="6"/>
      <c r="U633" t="s">
        <v>31</v>
      </c>
      <c r="V633">
        <v>1</v>
      </c>
    </row>
    <row r="634" spans="1:22" ht="12" x14ac:dyDescent="0.2">
      <c r="A634" s="11"/>
      <c r="B634" s="6"/>
      <c r="C634" s="6"/>
      <c r="D634" s="6"/>
      <c r="E634" s="6"/>
      <c r="F634" s="6"/>
      <c r="G634" s="6"/>
      <c r="H634" s="9">
        <v>0</v>
      </c>
      <c r="I634" s="6" t="s">
        <v>31</v>
      </c>
      <c r="J634" s="6" t="s">
        <v>31</v>
      </c>
      <c r="K634" s="6" t="s">
        <v>31</v>
      </c>
      <c r="L634" s="6" t="s">
        <v>31</v>
      </c>
      <c r="M634" s="6" t="s">
        <v>31</v>
      </c>
      <c r="N634" s="6" t="s">
        <v>31</v>
      </c>
      <c r="O634" s="6" t="s">
        <v>31</v>
      </c>
      <c r="P634" s="6" t="s">
        <v>31</v>
      </c>
      <c r="Q634" s="6"/>
      <c r="U634" t="s">
        <v>31</v>
      </c>
      <c r="V634">
        <v>1</v>
      </c>
    </row>
    <row r="635" spans="1:22" ht="12" x14ac:dyDescent="0.2">
      <c r="A635" s="11" t="s">
        <v>791</v>
      </c>
      <c r="B635" s="6"/>
      <c r="C635" s="6"/>
      <c r="D635" s="6"/>
      <c r="E635" s="6" t="s">
        <v>424</v>
      </c>
      <c r="F635" s="6" t="s">
        <v>744</v>
      </c>
      <c r="G635" s="6" t="s">
        <v>48</v>
      </c>
      <c r="H635" s="9">
        <v>0</v>
      </c>
      <c r="I635" s="6" t="s">
        <v>31</v>
      </c>
      <c r="J635" s="6" t="s">
        <v>31</v>
      </c>
      <c r="K635" s="6" t="s">
        <v>31</v>
      </c>
      <c r="L635" s="6" t="s">
        <v>31</v>
      </c>
      <c r="M635" s="6" t="s">
        <v>31</v>
      </c>
      <c r="N635" s="6" t="s">
        <v>31</v>
      </c>
      <c r="O635" s="6" t="s">
        <v>31</v>
      </c>
      <c r="P635" s="6" t="s">
        <v>31</v>
      </c>
      <c r="Q635" s="6"/>
      <c r="U635" t="s">
        <v>31</v>
      </c>
      <c r="V635">
        <v>1</v>
      </c>
    </row>
    <row r="636" spans="1:22" ht="12" x14ac:dyDescent="0.2">
      <c r="A636" s="11" t="s">
        <v>791</v>
      </c>
      <c r="B636" s="6" t="s">
        <v>936</v>
      </c>
      <c r="C636" s="6" t="s">
        <v>998</v>
      </c>
      <c r="D636" s="6"/>
      <c r="E636" s="6" t="s">
        <v>999</v>
      </c>
      <c r="F636" s="6" t="s">
        <v>939</v>
      </c>
      <c r="G636" s="6" t="s">
        <v>940</v>
      </c>
      <c r="H636" s="9">
        <v>3.85E-2</v>
      </c>
      <c r="I636" s="9">
        <v>0</v>
      </c>
      <c r="J636" s="10">
        <f>TRUNC(H636*I636,1)</f>
        <v>0</v>
      </c>
      <c r="K636" s="9" t="e">
        <f>#REF!</f>
        <v>#REF!</v>
      </c>
      <c r="L636" s="10" t="e">
        <f>TRUNC(H636*K636,1)</f>
        <v>#REF!</v>
      </c>
      <c r="M636" s="9">
        <v>0</v>
      </c>
      <c r="N636" s="10">
        <f>TRUNC(H636*M636,1)</f>
        <v>0</v>
      </c>
      <c r="O636" s="9" t="e">
        <f t="shared" ref="O636:P640" si="77">I636+K636+M636</f>
        <v>#REF!</v>
      </c>
      <c r="P636" s="10" t="e">
        <f t="shared" si="77"/>
        <v>#REF!</v>
      </c>
      <c r="Q636" s="6"/>
      <c r="S636" t="s">
        <v>36</v>
      </c>
      <c r="T636" t="s">
        <v>36</v>
      </c>
      <c r="U636" t="s">
        <v>31</v>
      </c>
      <c r="V636">
        <v>1</v>
      </c>
    </row>
    <row r="637" spans="1:22" ht="12" x14ac:dyDescent="0.2">
      <c r="A637" s="11" t="s">
        <v>791</v>
      </c>
      <c r="B637" s="6" t="s">
        <v>936</v>
      </c>
      <c r="C637" s="6" t="s">
        <v>941</v>
      </c>
      <c r="D637" s="6"/>
      <c r="E637" s="6" t="s">
        <v>942</v>
      </c>
      <c r="F637" s="6" t="s">
        <v>939</v>
      </c>
      <c r="G637" s="6" t="s">
        <v>940</v>
      </c>
      <c r="H637" s="9">
        <v>1.9199999999999998E-2</v>
      </c>
      <c r="I637" s="9">
        <v>0</v>
      </c>
      <c r="J637" s="10">
        <f>TRUNC(H637*I637,1)</f>
        <v>0</v>
      </c>
      <c r="K637" s="9" t="e">
        <f>#REF!</f>
        <v>#REF!</v>
      </c>
      <c r="L637" s="10" t="e">
        <f>TRUNC(H637*K637,1)</f>
        <v>#REF!</v>
      </c>
      <c r="M637" s="9">
        <v>0</v>
      </c>
      <c r="N637" s="10">
        <f>TRUNC(H637*M637,1)</f>
        <v>0</v>
      </c>
      <c r="O637" s="9" t="e">
        <f t="shared" si="77"/>
        <v>#REF!</v>
      </c>
      <c r="P637" s="10" t="e">
        <f t="shared" si="77"/>
        <v>#REF!</v>
      </c>
      <c r="Q637" s="6"/>
      <c r="S637" t="s">
        <v>36</v>
      </c>
      <c r="T637" t="s">
        <v>36</v>
      </c>
      <c r="U637" t="s">
        <v>31</v>
      </c>
      <c r="V637">
        <v>1</v>
      </c>
    </row>
    <row r="638" spans="1:22" ht="12" x14ac:dyDescent="0.2">
      <c r="A638" s="11" t="s">
        <v>791</v>
      </c>
      <c r="B638" s="6" t="s">
        <v>936</v>
      </c>
      <c r="C638" s="6" t="s">
        <v>950</v>
      </c>
      <c r="D638" s="6"/>
      <c r="E638" s="6" t="s">
        <v>951</v>
      </c>
      <c r="F638" s="6" t="s">
        <v>939</v>
      </c>
      <c r="G638" s="6" t="s">
        <v>940</v>
      </c>
      <c r="H638" s="9">
        <v>9.5999999999999992E-3</v>
      </c>
      <c r="I638" s="9">
        <v>0</v>
      </c>
      <c r="J638" s="10">
        <f>TRUNC(H638*I638,1)</f>
        <v>0</v>
      </c>
      <c r="K638" s="9" t="e">
        <f>#REF!</f>
        <v>#REF!</v>
      </c>
      <c r="L638" s="10" t="e">
        <f>TRUNC(H638*K638,1)</f>
        <v>#REF!</v>
      </c>
      <c r="M638" s="9">
        <v>0</v>
      </c>
      <c r="N638" s="10">
        <f>TRUNC(H638*M638,1)</f>
        <v>0</v>
      </c>
      <c r="O638" s="9" t="e">
        <f t="shared" si="77"/>
        <v>#REF!</v>
      </c>
      <c r="P638" s="10" t="e">
        <f t="shared" si="77"/>
        <v>#REF!</v>
      </c>
      <c r="Q638" s="6"/>
      <c r="S638" t="s">
        <v>36</v>
      </c>
      <c r="T638" t="s">
        <v>36</v>
      </c>
      <c r="U638" t="s">
        <v>31</v>
      </c>
      <c r="V638">
        <v>1</v>
      </c>
    </row>
    <row r="639" spans="1:22" ht="12" x14ac:dyDescent="0.2">
      <c r="A639" s="11" t="s">
        <v>791</v>
      </c>
      <c r="B639" s="6" t="s">
        <v>943</v>
      </c>
      <c r="C639" s="6" t="s">
        <v>944</v>
      </c>
      <c r="D639" s="6"/>
      <c r="E639" s="6" t="s">
        <v>945</v>
      </c>
      <c r="F639" s="6" t="s">
        <v>1002</v>
      </c>
      <c r="G639" s="6" t="s">
        <v>154</v>
      </c>
      <c r="H639" s="9">
        <v>1</v>
      </c>
      <c r="I639" s="9" t="e">
        <f>TRUNC((L636+L637+L638)*5*0.01,1)</f>
        <v>#REF!</v>
      </c>
      <c r="J639" s="10" t="e">
        <f>TRUNC(H639*I639,1)</f>
        <v>#REF!</v>
      </c>
      <c r="K639" s="9">
        <v>0</v>
      </c>
      <c r="L639" s="10">
        <f>TRUNC(H639*K639,1)</f>
        <v>0</v>
      </c>
      <c r="M639" s="9">
        <v>0</v>
      </c>
      <c r="N639" s="10">
        <f>TRUNC(H639*M639,1)</f>
        <v>0</v>
      </c>
      <c r="O639" s="9" t="e">
        <f t="shared" si="77"/>
        <v>#REF!</v>
      </c>
      <c r="P639" s="10" t="e">
        <f t="shared" si="77"/>
        <v>#REF!</v>
      </c>
      <c r="Q639" s="6"/>
      <c r="S639" t="s">
        <v>36</v>
      </c>
      <c r="T639" t="s">
        <v>36</v>
      </c>
      <c r="U639">
        <v>5</v>
      </c>
      <c r="V639">
        <v>1</v>
      </c>
    </row>
    <row r="640" spans="1:22" ht="12" x14ac:dyDescent="0.2">
      <c r="A640" s="11" t="s">
        <v>791</v>
      </c>
      <c r="B640" s="6" t="s">
        <v>961</v>
      </c>
      <c r="C640" s="6" t="s">
        <v>1003</v>
      </c>
      <c r="D640" s="6"/>
      <c r="E640" s="6" t="s">
        <v>1004</v>
      </c>
      <c r="F640" s="6" t="s">
        <v>1005</v>
      </c>
      <c r="G640" s="6" t="s">
        <v>965</v>
      </c>
      <c r="H640" s="9">
        <v>7.6899999999999996E-2</v>
      </c>
      <c r="I640" s="9" t="e">
        <f>#REF!</f>
        <v>#REF!</v>
      </c>
      <c r="J640" s="10" t="e">
        <f>TRUNC(H640*I640,1)</f>
        <v>#REF!</v>
      </c>
      <c r="K640" s="9" t="e">
        <f>#REF!</f>
        <v>#REF!</v>
      </c>
      <c r="L640" s="10" t="e">
        <f>TRUNC(H640*K640,1)</f>
        <v>#REF!</v>
      </c>
      <c r="M640" s="9" t="e">
        <f>#REF!</f>
        <v>#REF!</v>
      </c>
      <c r="N640" s="10" t="e">
        <f>TRUNC(H640*M640,1)</f>
        <v>#REF!</v>
      </c>
      <c r="O640" s="9" t="e">
        <f t="shared" si="77"/>
        <v>#REF!</v>
      </c>
      <c r="P640" s="10" t="e">
        <f t="shared" si="77"/>
        <v>#REF!</v>
      </c>
      <c r="Q640" s="6"/>
      <c r="S640" t="s">
        <v>36</v>
      </c>
      <c r="T640" t="s">
        <v>36</v>
      </c>
      <c r="U640" t="s">
        <v>31</v>
      </c>
      <c r="V640">
        <v>1</v>
      </c>
    </row>
    <row r="641" spans="1:22" ht="12" x14ac:dyDescent="0.2">
      <c r="A641" s="11"/>
      <c r="B641" s="6"/>
      <c r="C641" s="6"/>
      <c r="D641" s="6"/>
      <c r="E641" s="6" t="s">
        <v>947</v>
      </c>
      <c r="F641" s="6"/>
      <c r="G641" s="6"/>
      <c r="H641" s="9">
        <v>0</v>
      </c>
      <c r="I641" s="6" t="s">
        <v>31</v>
      </c>
      <c r="J641" s="10" t="e">
        <f>TRUNC(SUMPRODUCT(J636:J640,V636:V640),0)</f>
        <v>#REF!</v>
      </c>
      <c r="K641" s="6" t="s">
        <v>31</v>
      </c>
      <c r="L641" s="10" t="e">
        <f>TRUNC(SUMPRODUCT(L636:L640,V636:V640),0)</f>
        <v>#REF!</v>
      </c>
      <c r="M641" s="6" t="s">
        <v>31</v>
      </c>
      <c r="N641" s="10" t="e">
        <f>TRUNC(SUMPRODUCT(N636:N640,V636:V640),0)</f>
        <v>#REF!</v>
      </c>
      <c r="O641" s="6" t="s">
        <v>31</v>
      </c>
      <c r="P641" s="10" t="e">
        <f>J641+L641+N641</f>
        <v>#REF!</v>
      </c>
      <c r="Q641" s="6"/>
      <c r="U641" t="s">
        <v>31</v>
      </c>
      <c r="V641">
        <v>1</v>
      </c>
    </row>
    <row r="642" spans="1:22" ht="12" x14ac:dyDescent="0.2">
      <c r="A642" s="11"/>
      <c r="B642" s="6"/>
      <c r="C642" s="6"/>
      <c r="D642" s="6"/>
      <c r="E642" s="6"/>
      <c r="F642" s="6"/>
      <c r="G642" s="6"/>
      <c r="H642" s="9">
        <v>0</v>
      </c>
      <c r="I642" s="6" t="s">
        <v>31</v>
      </c>
      <c r="J642" s="6" t="s">
        <v>31</v>
      </c>
      <c r="K642" s="6" t="s">
        <v>31</v>
      </c>
      <c r="L642" s="6" t="s">
        <v>31</v>
      </c>
      <c r="M642" s="6" t="s">
        <v>31</v>
      </c>
      <c r="N642" s="6" t="s">
        <v>31</v>
      </c>
      <c r="O642" s="6" t="s">
        <v>31</v>
      </c>
      <c r="P642" s="6" t="s">
        <v>31</v>
      </c>
      <c r="Q642" s="6"/>
      <c r="U642" t="s">
        <v>31</v>
      </c>
      <c r="V642">
        <v>1</v>
      </c>
    </row>
    <row r="643" spans="1:22" ht="12" x14ac:dyDescent="0.2">
      <c r="A643" s="11" t="s">
        <v>792</v>
      </c>
      <c r="B643" s="6"/>
      <c r="C643" s="6"/>
      <c r="D643" s="6"/>
      <c r="E643" s="6" t="s">
        <v>424</v>
      </c>
      <c r="F643" s="6" t="s">
        <v>388</v>
      </c>
      <c r="G643" s="6" t="s">
        <v>48</v>
      </c>
      <c r="H643" s="9">
        <v>0</v>
      </c>
      <c r="I643" s="6" t="s">
        <v>31</v>
      </c>
      <c r="J643" s="6" t="s">
        <v>31</v>
      </c>
      <c r="K643" s="6" t="s">
        <v>31</v>
      </c>
      <c r="L643" s="6" t="s">
        <v>31</v>
      </c>
      <c r="M643" s="6" t="s">
        <v>31</v>
      </c>
      <c r="N643" s="6" t="s">
        <v>31</v>
      </c>
      <c r="O643" s="6" t="s">
        <v>31</v>
      </c>
      <c r="P643" s="6" t="s">
        <v>31</v>
      </c>
      <c r="Q643" s="6"/>
      <c r="U643" t="s">
        <v>31</v>
      </c>
      <c r="V643">
        <v>1</v>
      </c>
    </row>
    <row r="644" spans="1:22" ht="12" x14ac:dyDescent="0.2">
      <c r="A644" s="11" t="s">
        <v>792</v>
      </c>
      <c r="B644" s="6" t="s">
        <v>936</v>
      </c>
      <c r="C644" s="6" t="s">
        <v>998</v>
      </c>
      <c r="D644" s="6"/>
      <c r="E644" s="6" t="s">
        <v>999</v>
      </c>
      <c r="F644" s="6" t="s">
        <v>939</v>
      </c>
      <c r="G644" s="6" t="s">
        <v>940</v>
      </c>
      <c r="H644" s="9">
        <v>3.2099999999999997E-2</v>
      </c>
      <c r="I644" s="9">
        <v>0</v>
      </c>
      <c r="J644" s="10">
        <f>TRUNC(H644*I644,1)</f>
        <v>0</v>
      </c>
      <c r="K644" s="9" t="e">
        <f>#REF!</f>
        <v>#REF!</v>
      </c>
      <c r="L644" s="10" t="e">
        <f>TRUNC(H644*K644,1)</f>
        <v>#REF!</v>
      </c>
      <c r="M644" s="9">
        <v>0</v>
      </c>
      <c r="N644" s="10">
        <f>TRUNC(H644*M644,1)</f>
        <v>0</v>
      </c>
      <c r="O644" s="9" t="e">
        <f t="shared" ref="O644:P648" si="78">I644+K644+M644</f>
        <v>#REF!</v>
      </c>
      <c r="P644" s="10" t="e">
        <f t="shared" si="78"/>
        <v>#REF!</v>
      </c>
      <c r="Q644" s="6"/>
      <c r="S644" t="s">
        <v>36</v>
      </c>
      <c r="T644" t="s">
        <v>36</v>
      </c>
      <c r="U644" t="s">
        <v>31</v>
      </c>
      <c r="V644">
        <v>1</v>
      </c>
    </row>
    <row r="645" spans="1:22" ht="12" x14ac:dyDescent="0.2">
      <c r="A645" s="11" t="s">
        <v>792</v>
      </c>
      <c r="B645" s="6" t="s">
        <v>936</v>
      </c>
      <c r="C645" s="6" t="s">
        <v>941</v>
      </c>
      <c r="D645" s="6"/>
      <c r="E645" s="6" t="s">
        <v>942</v>
      </c>
      <c r="F645" s="6" t="s">
        <v>939</v>
      </c>
      <c r="G645" s="6" t="s">
        <v>940</v>
      </c>
      <c r="H645" s="9">
        <v>1.6E-2</v>
      </c>
      <c r="I645" s="9">
        <v>0</v>
      </c>
      <c r="J645" s="10">
        <f>TRUNC(H645*I645,1)</f>
        <v>0</v>
      </c>
      <c r="K645" s="9" t="e">
        <f>#REF!</f>
        <v>#REF!</v>
      </c>
      <c r="L645" s="10" t="e">
        <f>TRUNC(H645*K645,1)</f>
        <v>#REF!</v>
      </c>
      <c r="M645" s="9">
        <v>0</v>
      </c>
      <c r="N645" s="10">
        <f>TRUNC(H645*M645,1)</f>
        <v>0</v>
      </c>
      <c r="O645" s="9" t="e">
        <f t="shared" si="78"/>
        <v>#REF!</v>
      </c>
      <c r="P645" s="10" t="e">
        <f t="shared" si="78"/>
        <v>#REF!</v>
      </c>
      <c r="Q645" s="6"/>
      <c r="S645" t="s">
        <v>36</v>
      </c>
      <c r="T645" t="s">
        <v>36</v>
      </c>
      <c r="U645" t="s">
        <v>31</v>
      </c>
      <c r="V645">
        <v>1</v>
      </c>
    </row>
    <row r="646" spans="1:22" ht="12" x14ac:dyDescent="0.2">
      <c r="A646" s="11" t="s">
        <v>792</v>
      </c>
      <c r="B646" s="6" t="s">
        <v>936</v>
      </c>
      <c r="C646" s="6" t="s">
        <v>950</v>
      </c>
      <c r="D646" s="6"/>
      <c r="E646" s="6" t="s">
        <v>951</v>
      </c>
      <c r="F646" s="6" t="s">
        <v>939</v>
      </c>
      <c r="G646" s="6" t="s">
        <v>940</v>
      </c>
      <c r="H646" s="9">
        <v>8.0000000000000002E-3</v>
      </c>
      <c r="I646" s="9">
        <v>0</v>
      </c>
      <c r="J646" s="10">
        <f>TRUNC(H646*I646,1)</f>
        <v>0</v>
      </c>
      <c r="K646" s="9" t="e">
        <f>#REF!</f>
        <v>#REF!</v>
      </c>
      <c r="L646" s="10" t="e">
        <f>TRUNC(H646*K646,1)</f>
        <v>#REF!</v>
      </c>
      <c r="M646" s="9">
        <v>0</v>
      </c>
      <c r="N646" s="10">
        <f>TRUNC(H646*M646,1)</f>
        <v>0</v>
      </c>
      <c r="O646" s="9" t="e">
        <f t="shared" si="78"/>
        <v>#REF!</v>
      </c>
      <c r="P646" s="10" t="e">
        <f t="shared" si="78"/>
        <v>#REF!</v>
      </c>
      <c r="Q646" s="6"/>
      <c r="S646" t="s">
        <v>36</v>
      </c>
      <c r="T646" t="s">
        <v>36</v>
      </c>
      <c r="U646" t="s">
        <v>31</v>
      </c>
      <c r="V646">
        <v>1</v>
      </c>
    </row>
    <row r="647" spans="1:22" ht="12" x14ac:dyDescent="0.2">
      <c r="A647" s="11" t="s">
        <v>792</v>
      </c>
      <c r="B647" s="6" t="s">
        <v>943</v>
      </c>
      <c r="C647" s="6" t="s">
        <v>944</v>
      </c>
      <c r="D647" s="6"/>
      <c r="E647" s="6" t="s">
        <v>945</v>
      </c>
      <c r="F647" s="6" t="s">
        <v>1002</v>
      </c>
      <c r="G647" s="6" t="s">
        <v>154</v>
      </c>
      <c r="H647" s="9">
        <v>1</v>
      </c>
      <c r="I647" s="9" t="e">
        <f>TRUNC((L644+L645+L646)*5*0.01,1)</f>
        <v>#REF!</v>
      </c>
      <c r="J647" s="10" t="e">
        <f>TRUNC(H647*I647,1)</f>
        <v>#REF!</v>
      </c>
      <c r="K647" s="9">
        <v>0</v>
      </c>
      <c r="L647" s="10">
        <f>TRUNC(H647*K647,1)</f>
        <v>0</v>
      </c>
      <c r="M647" s="9">
        <v>0</v>
      </c>
      <c r="N647" s="10">
        <f>TRUNC(H647*M647,1)</f>
        <v>0</v>
      </c>
      <c r="O647" s="9" t="e">
        <f t="shared" si="78"/>
        <v>#REF!</v>
      </c>
      <c r="P647" s="10" t="e">
        <f t="shared" si="78"/>
        <v>#REF!</v>
      </c>
      <c r="Q647" s="6"/>
      <c r="S647" t="s">
        <v>36</v>
      </c>
      <c r="T647" t="s">
        <v>36</v>
      </c>
      <c r="U647">
        <v>5</v>
      </c>
      <c r="V647">
        <v>1</v>
      </c>
    </row>
    <row r="648" spans="1:22" ht="12" x14ac:dyDescent="0.2">
      <c r="A648" s="11" t="s">
        <v>792</v>
      </c>
      <c r="B648" s="6" t="s">
        <v>961</v>
      </c>
      <c r="C648" s="6" t="s">
        <v>1003</v>
      </c>
      <c r="D648" s="6"/>
      <c r="E648" s="6" t="s">
        <v>1004</v>
      </c>
      <c r="F648" s="6" t="s">
        <v>1005</v>
      </c>
      <c r="G648" s="6" t="s">
        <v>965</v>
      </c>
      <c r="H648" s="9">
        <v>6.4100000000000004E-2</v>
      </c>
      <c r="I648" s="9" t="e">
        <f>#REF!</f>
        <v>#REF!</v>
      </c>
      <c r="J648" s="10" t="e">
        <f>TRUNC(H648*I648,1)</f>
        <v>#REF!</v>
      </c>
      <c r="K648" s="9" t="e">
        <f>#REF!</f>
        <v>#REF!</v>
      </c>
      <c r="L648" s="10" t="e">
        <f>TRUNC(H648*K648,1)</f>
        <v>#REF!</v>
      </c>
      <c r="M648" s="9" t="e">
        <f>#REF!</f>
        <v>#REF!</v>
      </c>
      <c r="N648" s="10" t="e">
        <f>TRUNC(H648*M648,1)</f>
        <v>#REF!</v>
      </c>
      <c r="O648" s="9" t="e">
        <f t="shared" si="78"/>
        <v>#REF!</v>
      </c>
      <c r="P648" s="10" t="e">
        <f t="shared" si="78"/>
        <v>#REF!</v>
      </c>
      <c r="Q648" s="6"/>
      <c r="S648" t="s">
        <v>36</v>
      </c>
      <c r="T648" t="s">
        <v>36</v>
      </c>
      <c r="U648" t="s">
        <v>31</v>
      </c>
      <c r="V648">
        <v>1</v>
      </c>
    </row>
    <row r="649" spans="1:22" ht="12" x14ac:dyDescent="0.2">
      <c r="A649" s="11"/>
      <c r="B649" s="6"/>
      <c r="C649" s="6"/>
      <c r="D649" s="6"/>
      <c r="E649" s="6" t="s">
        <v>947</v>
      </c>
      <c r="F649" s="6"/>
      <c r="G649" s="6"/>
      <c r="H649" s="9">
        <v>0</v>
      </c>
      <c r="I649" s="6" t="s">
        <v>31</v>
      </c>
      <c r="J649" s="10" t="e">
        <f>TRUNC(SUMPRODUCT(J644:J648,V644:V648),0)</f>
        <v>#REF!</v>
      </c>
      <c r="K649" s="6" t="s">
        <v>31</v>
      </c>
      <c r="L649" s="10" t="e">
        <f>TRUNC(SUMPRODUCT(L644:L648,V644:V648),0)</f>
        <v>#REF!</v>
      </c>
      <c r="M649" s="6" t="s">
        <v>31</v>
      </c>
      <c r="N649" s="10" t="e">
        <f>TRUNC(SUMPRODUCT(N644:N648,V644:V648),0)</f>
        <v>#REF!</v>
      </c>
      <c r="O649" s="6" t="s">
        <v>31</v>
      </c>
      <c r="P649" s="10" t="e">
        <f>J649+L649+N649</f>
        <v>#REF!</v>
      </c>
      <c r="Q649" s="6"/>
      <c r="U649" t="s">
        <v>31</v>
      </c>
      <c r="V649">
        <v>1</v>
      </c>
    </row>
    <row r="650" spans="1:22" ht="12" x14ac:dyDescent="0.2">
      <c r="A650" s="11"/>
      <c r="B650" s="6"/>
      <c r="C650" s="6"/>
      <c r="D650" s="6"/>
      <c r="E650" s="6"/>
      <c r="F650" s="6"/>
      <c r="G650" s="6"/>
      <c r="H650" s="9">
        <v>0</v>
      </c>
      <c r="I650" s="6" t="s">
        <v>31</v>
      </c>
      <c r="J650" s="6" t="s">
        <v>31</v>
      </c>
      <c r="K650" s="6" t="s">
        <v>31</v>
      </c>
      <c r="L650" s="6" t="s">
        <v>31</v>
      </c>
      <c r="M650" s="6" t="s">
        <v>31</v>
      </c>
      <c r="N650" s="6" t="s">
        <v>31</v>
      </c>
      <c r="O650" s="6" t="s">
        <v>31</v>
      </c>
      <c r="P650" s="6" t="s">
        <v>31</v>
      </c>
      <c r="Q650" s="6"/>
      <c r="U650" t="s">
        <v>31</v>
      </c>
      <c r="V650">
        <v>1</v>
      </c>
    </row>
    <row r="651" spans="1:22" ht="12" x14ac:dyDescent="0.2">
      <c r="A651" s="11" t="s">
        <v>793</v>
      </c>
      <c r="B651" s="6"/>
      <c r="C651" s="6"/>
      <c r="D651" s="6"/>
      <c r="E651" s="6" t="s">
        <v>424</v>
      </c>
      <c r="F651" s="6" t="s">
        <v>390</v>
      </c>
      <c r="G651" s="6" t="s">
        <v>48</v>
      </c>
      <c r="H651" s="9">
        <v>0</v>
      </c>
      <c r="I651" s="6" t="s">
        <v>31</v>
      </c>
      <c r="J651" s="6" t="s">
        <v>31</v>
      </c>
      <c r="K651" s="6" t="s">
        <v>31</v>
      </c>
      <c r="L651" s="6" t="s">
        <v>31</v>
      </c>
      <c r="M651" s="6" t="s">
        <v>31</v>
      </c>
      <c r="N651" s="6" t="s">
        <v>31</v>
      </c>
      <c r="O651" s="6" t="s">
        <v>31</v>
      </c>
      <c r="P651" s="6" t="s">
        <v>31</v>
      </c>
      <c r="Q651" s="6"/>
      <c r="U651" t="s">
        <v>31</v>
      </c>
      <c r="V651">
        <v>1</v>
      </c>
    </row>
    <row r="652" spans="1:22" ht="12" x14ac:dyDescent="0.2">
      <c r="A652" s="11" t="s">
        <v>793</v>
      </c>
      <c r="B652" s="6" t="s">
        <v>936</v>
      </c>
      <c r="C652" s="6" t="s">
        <v>998</v>
      </c>
      <c r="D652" s="6"/>
      <c r="E652" s="6" t="s">
        <v>999</v>
      </c>
      <c r="F652" s="6" t="s">
        <v>939</v>
      </c>
      <c r="G652" s="6" t="s">
        <v>940</v>
      </c>
      <c r="H652" s="9">
        <v>3.85E-2</v>
      </c>
      <c r="I652" s="9">
        <v>0</v>
      </c>
      <c r="J652" s="10">
        <f>TRUNC(H652*I652,1)</f>
        <v>0</v>
      </c>
      <c r="K652" s="9" t="e">
        <f>#REF!</f>
        <v>#REF!</v>
      </c>
      <c r="L652" s="10" t="e">
        <f>TRUNC(H652*K652,1)</f>
        <v>#REF!</v>
      </c>
      <c r="M652" s="9">
        <v>0</v>
      </c>
      <c r="N652" s="10">
        <f>TRUNC(H652*M652,1)</f>
        <v>0</v>
      </c>
      <c r="O652" s="9" t="e">
        <f t="shared" ref="O652:P656" si="79">I652+K652+M652</f>
        <v>#REF!</v>
      </c>
      <c r="P652" s="10" t="e">
        <f t="shared" si="79"/>
        <v>#REF!</v>
      </c>
      <c r="Q652" s="6"/>
      <c r="S652" t="s">
        <v>36</v>
      </c>
      <c r="T652" t="s">
        <v>36</v>
      </c>
      <c r="U652" t="s">
        <v>31</v>
      </c>
      <c r="V652">
        <v>1</v>
      </c>
    </row>
    <row r="653" spans="1:22" ht="12" x14ac:dyDescent="0.2">
      <c r="A653" s="11" t="s">
        <v>793</v>
      </c>
      <c r="B653" s="6" t="s">
        <v>936</v>
      </c>
      <c r="C653" s="6" t="s">
        <v>941</v>
      </c>
      <c r="D653" s="6"/>
      <c r="E653" s="6" t="s">
        <v>942</v>
      </c>
      <c r="F653" s="6" t="s">
        <v>939</v>
      </c>
      <c r="G653" s="6" t="s">
        <v>940</v>
      </c>
      <c r="H653" s="9">
        <v>1.9199999999999998E-2</v>
      </c>
      <c r="I653" s="9">
        <v>0</v>
      </c>
      <c r="J653" s="10">
        <f>TRUNC(H653*I653,1)</f>
        <v>0</v>
      </c>
      <c r="K653" s="9" t="e">
        <f>#REF!</f>
        <v>#REF!</v>
      </c>
      <c r="L653" s="10" t="e">
        <f>TRUNC(H653*K653,1)</f>
        <v>#REF!</v>
      </c>
      <c r="M653" s="9">
        <v>0</v>
      </c>
      <c r="N653" s="10">
        <f>TRUNC(H653*M653,1)</f>
        <v>0</v>
      </c>
      <c r="O653" s="9" t="e">
        <f t="shared" si="79"/>
        <v>#REF!</v>
      </c>
      <c r="P653" s="10" t="e">
        <f t="shared" si="79"/>
        <v>#REF!</v>
      </c>
      <c r="Q653" s="6"/>
      <c r="S653" t="s">
        <v>36</v>
      </c>
      <c r="T653" t="s">
        <v>36</v>
      </c>
      <c r="U653" t="s">
        <v>31</v>
      </c>
      <c r="V653">
        <v>1</v>
      </c>
    </row>
    <row r="654" spans="1:22" ht="12" x14ac:dyDescent="0.2">
      <c r="A654" s="11" t="s">
        <v>793</v>
      </c>
      <c r="B654" s="6" t="s">
        <v>936</v>
      </c>
      <c r="C654" s="6" t="s">
        <v>950</v>
      </c>
      <c r="D654" s="6"/>
      <c r="E654" s="6" t="s">
        <v>951</v>
      </c>
      <c r="F654" s="6" t="s">
        <v>939</v>
      </c>
      <c r="G654" s="6" t="s">
        <v>940</v>
      </c>
      <c r="H654" s="9">
        <v>9.5999999999999992E-3</v>
      </c>
      <c r="I654" s="9">
        <v>0</v>
      </c>
      <c r="J654" s="10">
        <f>TRUNC(H654*I654,1)</f>
        <v>0</v>
      </c>
      <c r="K654" s="9" t="e">
        <f>#REF!</f>
        <v>#REF!</v>
      </c>
      <c r="L654" s="10" t="e">
        <f>TRUNC(H654*K654,1)</f>
        <v>#REF!</v>
      </c>
      <c r="M654" s="9">
        <v>0</v>
      </c>
      <c r="N654" s="10">
        <f>TRUNC(H654*M654,1)</f>
        <v>0</v>
      </c>
      <c r="O654" s="9" t="e">
        <f t="shared" si="79"/>
        <v>#REF!</v>
      </c>
      <c r="P654" s="10" t="e">
        <f t="shared" si="79"/>
        <v>#REF!</v>
      </c>
      <c r="Q654" s="6"/>
      <c r="S654" t="s">
        <v>36</v>
      </c>
      <c r="T654" t="s">
        <v>36</v>
      </c>
      <c r="U654" t="s">
        <v>31</v>
      </c>
      <c r="V654">
        <v>1</v>
      </c>
    </row>
    <row r="655" spans="1:22" ht="12" x14ac:dyDescent="0.2">
      <c r="A655" s="11" t="s">
        <v>793</v>
      </c>
      <c r="B655" s="6" t="s">
        <v>943</v>
      </c>
      <c r="C655" s="6" t="s">
        <v>944</v>
      </c>
      <c r="D655" s="6"/>
      <c r="E655" s="6" t="s">
        <v>945</v>
      </c>
      <c r="F655" s="6" t="s">
        <v>1002</v>
      </c>
      <c r="G655" s="6" t="s">
        <v>154</v>
      </c>
      <c r="H655" s="9">
        <v>1</v>
      </c>
      <c r="I655" s="9" t="e">
        <f>TRUNC((L652+L653+L654)*5*0.01,1)</f>
        <v>#REF!</v>
      </c>
      <c r="J655" s="10" t="e">
        <f>TRUNC(H655*I655,1)</f>
        <v>#REF!</v>
      </c>
      <c r="K655" s="9">
        <v>0</v>
      </c>
      <c r="L655" s="10">
        <f>TRUNC(H655*K655,1)</f>
        <v>0</v>
      </c>
      <c r="M655" s="9">
        <v>0</v>
      </c>
      <c r="N655" s="10">
        <f>TRUNC(H655*M655,1)</f>
        <v>0</v>
      </c>
      <c r="O655" s="9" t="e">
        <f t="shared" si="79"/>
        <v>#REF!</v>
      </c>
      <c r="P655" s="10" t="e">
        <f t="shared" si="79"/>
        <v>#REF!</v>
      </c>
      <c r="Q655" s="6"/>
      <c r="S655" t="s">
        <v>36</v>
      </c>
      <c r="T655" t="s">
        <v>36</v>
      </c>
      <c r="U655">
        <v>5</v>
      </c>
      <c r="V655">
        <v>1</v>
      </c>
    </row>
    <row r="656" spans="1:22" ht="12" x14ac:dyDescent="0.2">
      <c r="A656" s="11" t="s">
        <v>793</v>
      </c>
      <c r="B656" s="6" t="s">
        <v>961</v>
      </c>
      <c r="C656" s="6" t="s">
        <v>1003</v>
      </c>
      <c r="D656" s="6"/>
      <c r="E656" s="6" t="s">
        <v>1004</v>
      </c>
      <c r="F656" s="6" t="s">
        <v>1005</v>
      </c>
      <c r="G656" s="6" t="s">
        <v>965</v>
      </c>
      <c r="H656" s="9">
        <v>7.6899999999999996E-2</v>
      </c>
      <c r="I656" s="9" t="e">
        <f>#REF!</f>
        <v>#REF!</v>
      </c>
      <c r="J656" s="10" t="e">
        <f>TRUNC(H656*I656,1)</f>
        <v>#REF!</v>
      </c>
      <c r="K656" s="9" t="e">
        <f>#REF!</f>
        <v>#REF!</v>
      </c>
      <c r="L656" s="10" t="e">
        <f>TRUNC(H656*K656,1)</f>
        <v>#REF!</v>
      </c>
      <c r="M656" s="9" t="e">
        <f>#REF!</f>
        <v>#REF!</v>
      </c>
      <c r="N656" s="10" t="e">
        <f>TRUNC(H656*M656,1)</f>
        <v>#REF!</v>
      </c>
      <c r="O656" s="9" t="e">
        <f t="shared" si="79"/>
        <v>#REF!</v>
      </c>
      <c r="P656" s="10" t="e">
        <f t="shared" si="79"/>
        <v>#REF!</v>
      </c>
      <c r="Q656" s="6"/>
      <c r="S656" t="s">
        <v>36</v>
      </c>
      <c r="T656" t="s">
        <v>36</v>
      </c>
      <c r="U656" t="s">
        <v>31</v>
      </c>
      <c r="V656">
        <v>1</v>
      </c>
    </row>
    <row r="657" spans="1:22" ht="12" x14ac:dyDescent="0.2">
      <c r="A657" s="11"/>
      <c r="B657" s="6"/>
      <c r="C657" s="6"/>
      <c r="D657" s="6"/>
      <c r="E657" s="6" t="s">
        <v>947</v>
      </c>
      <c r="F657" s="6"/>
      <c r="G657" s="6"/>
      <c r="H657" s="9">
        <v>0</v>
      </c>
      <c r="I657" s="6" t="s">
        <v>31</v>
      </c>
      <c r="J657" s="10" t="e">
        <f>TRUNC(SUMPRODUCT(J652:J656,V652:V656),0)</f>
        <v>#REF!</v>
      </c>
      <c r="K657" s="6" t="s">
        <v>31</v>
      </c>
      <c r="L657" s="10" t="e">
        <f>TRUNC(SUMPRODUCT(L652:L656,V652:V656),0)</f>
        <v>#REF!</v>
      </c>
      <c r="M657" s="6" t="s">
        <v>31</v>
      </c>
      <c r="N657" s="10" t="e">
        <f>TRUNC(SUMPRODUCT(N652:N656,V652:V656),0)</f>
        <v>#REF!</v>
      </c>
      <c r="O657" s="6" t="s">
        <v>31</v>
      </c>
      <c r="P657" s="10" t="e">
        <f>J657+L657+N657</f>
        <v>#REF!</v>
      </c>
      <c r="Q657" s="6"/>
      <c r="U657" t="s">
        <v>31</v>
      </c>
      <c r="V657">
        <v>1</v>
      </c>
    </row>
    <row r="658" spans="1:22" ht="12" x14ac:dyDescent="0.2">
      <c r="A658" s="11"/>
      <c r="B658" s="6"/>
      <c r="C658" s="6"/>
      <c r="D658" s="6"/>
      <c r="E658" s="6"/>
      <c r="F658" s="6"/>
      <c r="G658" s="6"/>
      <c r="H658" s="9">
        <v>0</v>
      </c>
      <c r="I658" s="6" t="s">
        <v>31</v>
      </c>
      <c r="J658" s="6" t="s">
        <v>31</v>
      </c>
      <c r="K658" s="6" t="s">
        <v>31</v>
      </c>
      <c r="L658" s="6" t="s">
        <v>31</v>
      </c>
      <c r="M658" s="6" t="s">
        <v>31</v>
      </c>
      <c r="N658" s="6" t="s">
        <v>31</v>
      </c>
      <c r="O658" s="6" t="s">
        <v>31</v>
      </c>
      <c r="P658" s="6" t="s">
        <v>31</v>
      </c>
      <c r="Q658" s="6"/>
      <c r="U658" t="s">
        <v>31</v>
      </c>
      <c r="V658">
        <v>1</v>
      </c>
    </row>
    <row r="659" spans="1:22" ht="12" x14ac:dyDescent="0.2">
      <c r="A659" s="11" t="s">
        <v>794</v>
      </c>
      <c r="B659" s="6"/>
      <c r="C659" s="6"/>
      <c r="D659" s="6"/>
      <c r="E659" s="6" t="s">
        <v>424</v>
      </c>
      <c r="F659" s="6" t="s">
        <v>392</v>
      </c>
      <c r="G659" s="6" t="s">
        <v>48</v>
      </c>
      <c r="H659" s="9">
        <v>0</v>
      </c>
      <c r="I659" s="6" t="s">
        <v>31</v>
      </c>
      <c r="J659" s="6" t="s">
        <v>31</v>
      </c>
      <c r="K659" s="6" t="s">
        <v>31</v>
      </c>
      <c r="L659" s="6" t="s">
        <v>31</v>
      </c>
      <c r="M659" s="6" t="s">
        <v>31</v>
      </c>
      <c r="N659" s="6" t="s">
        <v>31</v>
      </c>
      <c r="O659" s="6" t="s">
        <v>31</v>
      </c>
      <c r="P659" s="6" t="s">
        <v>31</v>
      </c>
      <c r="Q659" s="6"/>
      <c r="U659" t="s">
        <v>31</v>
      </c>
      <c r="V659">
        <v>1</v>
      </c>
    </row>
    <row r="660" spans="1:22" ht="12" x14ac:dyDescent="0.2">
      <c r="A660" s="11" t="s">
        <v>794</v>
      </c>
      <c r="B660" s="6" t="s">
        <v>936</v>
      </c>
      <c r="C660" s="6" t="s">
        <v>998</v>
      </c>
      <c r="D660" s="6"/>
      <c r="E660" s="6" t="s">
        <v>999</v>
      </c>
      <c r="F660" s="6" t="s">
        <v>939</v>
      </c>
      <c r="G660" s="6" t="s">
        <v>940</v>
      </c>
      <c r="H660" s="9">
        <v>4.8099999999999997E-2</v>
      </c>
      <c r="I660" s="9">
        <v>0</v>
      </c>
      <c r="J660" s="10">
        <f>TRUNC(H660*I660,1)</f>
        <v>0</v>
      </c>
      <c r="K660" s="9" t="e">
        <f>#REF!</f>
        <v>#REF!</v>
      </c>
      <c r="L660" s="10" t="e">
        <f>TRUNC(H660*K660,1)</f>
        <v>#REF!</v>
      </c>
      <c r="M660" s="9">
        <v>0</v>
      </c>
      <c r="N660" s="10">
        <f>TRUNC(H660*M660,1)</f>
        <v>0</v>
      </c>
      <c r="O660" s="9" t="e">
        <f t="shared" ref="O660:P664" si="80">I660+K660+M660</f>
        <v>#REF!</v>
      </c>
      <c r="P660" s="10" t="e">
        <f t="shared" si="80"/>
        <v>#REF!</v>
      </c>
      <c r="Q660" s="6"/>
      <c r="S660" t="s">
        <v>36</v>
      </c>
      <c r="T660" t="s">
        <v>36</v>
      </c>
      <c r="U660" t="s">
        <v>31</v>
      </c>
      <c r="V660">
        <v>1</v>
      </c>
    </row>
    <row r="661" spans="1:22" ht="12" x14ac:dyDescent="0.2">
      <c r="A661" s="11" t="s">
        <v>794</v>
      </c>
      <c r="B661" s="6" t="s">
        <v>936</v>
      </c>
      <c r="C661" s="6" t="s">
        <v>941</v>
      </c>
      <c r="D661" s="6"/>
      <c r="E661" s="6" t="s">
        <v>942</v>
      </c>
      <c r="F661" s="6" t="s">
        <v>939</v>
      </c>
      <c r="G661" s="6" t="s">
        <v>940</v>
      </c>
      <c r="H661" s="9">
        <v>2.4E-2</v>
      </c>
      <c r="I661" s="9">
        <v>0</v>
      </c>
      <c r="J661" s="10">
        <f>TRUNC(H661*I661,1)</f>
        <v>0</v>
      </c>
      <c r="K661" s="9" t="e">
        <f>#REF!</f>
        <v>#REF!</v>
      </c>
      <c r="L661" s="10" t="e">
        <f>TRUNC(H661*K661,1)</f>
        <v>#REF!</v>
      </c>
      <c r="M661" s="9">
        <v>0</v>
      </c>
      <c r="N661" s="10">
        <f>TRUNC(H661*M661,1)</f>
        <v>0</v>
      </c>
      <c r="O661" s="9" t="e">
        <f t="shared" si="80"/>
        <v>#REF!</v>
      </c>
      <c r="P661" s="10" t="e">
        <f t="shared" si="80"/>
        <v>#REF!</v>
      </c>
      <c r="Q661" s="6"/>
      <c r="S661" t="s">
        <v>36</v>
      </c>
      <c r="T661" t="s">
        <v>36</v>
      </c>
      <c r="U661" t="s">
        <v>31</v>
      </c>
      <c r="V661">
        <v>1</v>
      </c>
    </row>
    <row r="662" spans="1:22" ht="12" x14ac:dyDescent="0.2">
      <c r="A662" s="11" t="s">
        <v>794</v>
      </c>
      <c r="B662" s="6" t="s">
        <v>936</v>
      </c>
      <c r="C662" s="6" t="s">
        <v>950</v>
      </c>
      <c r="D662" s="6"/>
      <c r="E662" s="6" t="s">
        <v>951</v>
      </c>
      <c r="F662" s="6" t="s">
        <v>939</v>
      </c>
      <c r="G662" s="6" t="s">
        <v>940</v>
      </c>
      <c r="H662" s="9">
        <v>1.2E-2</v>
      </c>
      <c r="I662" s="9">
        <v>0</v>
      </c>
      <c r="J662" s="10">
        <f>TRUNC(H662*I662,1)</f>
        <v>0</v>
      </c>
      <c r="K662" s="9" t="e">
        <f>#REF!</f>
        <v>#REF!</v>
      </c>
      <c r="L662" s="10" t="e">
        <f>TRUNC(H662*K662,1)</f>
        <v>#REF!</v>
      </c>
      <c r="M662" s="9">
        <v>0</v>
      </c>
      <c r="N662" s="10">
        <f>TRUNC(H662*M662,1)</f>
        <v>0</v>
      </c>
      <c r="O662" s="9" t="e">
        <f t="shared" si="80"/>
        <v>#REF!</v>
      </c>
      <c r="P662" s="10" t="e">
        <f t="shared" si="80"/>
        <v>#REF!</v>
      </c>
      <c r="Q662" s="6"/>
      <c r="S662" t="s">
        <v>36</v>
      </c>
      <c r="T662" t="s">
        <v>36</v>
      </c>
      <c r="U662" t="s">
        <v>31</v>
      </c>
      <c r="V662">
        <v>1</v>
      </c>
    </row>
    <row r="663" spans="1:22" ht="12" x14ac:dyDescent="0.2">
      <c r="A663" s="11" t="s">
        <v>794</v>
      </c>
      <c r="B663" s="6" t="s">
        <v>943</v>
      </c>
      <c r="C663" s="6" t="s">
        <v>944</v>
      </c>
      <c r="D663" s="6"/>
      <c r="E663" s="6" t="s">
        <v>945</v>
      </c>
      <c r="F663" s="6" t="s">
        <v>1002</v>
      </c>
      <c r="G663" s="6" t="s">
        <v>154</v>
      </c>
      <c r="H663" s="9">
        <v>1</v>
      </c>
      <c r="I663" s="9" t="e">
        <f>TRUNC((L660+L661+L662)*5*0.01,1)</f>
        <v>#REF!</v>
      </c>
      <c r="J663" s="10" t="e">
        <f>TRUNC(H663*I663,1)</f>
        <v>#REF!</v>
      </c>
      <c r="K663" s="9">
        <v>0</v>
      </c>
      <c r="L663" s="10">
        <f>TRUNC(H663*K663,1)</f>
        <v>0</v>
      </c>
      <c r="M663" s="9">
        <v>0</v>
      </c>
      <c r="N663" s="10">
        <f>TRUNC(H663*M663,1)</f>
        <v>0</v>
      </c>
      <c r="O663" s="9" t="e">
        <f t="shared" si="80"/>
        <v>#REF!</v>
      </c>
      <c r="P663" s="10" t="e">
        <f t="shared" si="80"/>
        <v>#REF!</v>
      </c>
      <c r="Q663" s="6"/>
      <c r="S663" t="s">
        <v>36</v>
      </c>
      <c r="T663" t="s">
        <v>36</v>
      </c>
      <c r="U663">
        <v>5</v>
      </c>
      <c r="V663">
        <v>1</v>
      </c>
    </row>
    <row r="664" spans="1:22" ht="12" x14ac:dyDescent="0.2">
      <c r="A664" s="11" t="s">
        <v>794</v>
      </c>
      <c r="B664" s="6" t="s">
        <v>961</v>
      </c>
      <c r="C664" s="6" t="s">
        <v>1003</v>
      </c>
      <c r="D664" s="6"/>
      <c r="E664" s="6" t="s">
        <v>1004</v>
      </c>
      <c r="F664" s="6" t="s">
        <v>1005</v>
      </c>
      <c r="G664" s="6" t="s">
        <v>965</v>
      </c>
      <c r="H664" s="9">
        <v>9.6199999999999994E-2</v>
      </c>
      <c r="I664" s="9" t="e">
        <f>#REF!</f>
        <v>#REF!</v>
      </c>
      <c r="J664" s="10" t="e">
        <f>TRUNC(H664*I664,1)</f>
        <v>#REF!</v>
      </c>
      <c r="K664" s="9" t="e">
        <f>#REF!</f>
        <v>#REF!</v>
      </c>
      <c r="L664" s="10" t="e">
        <f>TRUNC(H664*K664,1)</f>
        <v>#REF!</v>
      </c>
      <c r="M664" s="9" t="e">
        <f>#REF!</f>
        <v>#REF!</v>
      </c>
      <c r="N664" s="10" t="e">
        <f>TRUNC(H664*M664,1)</f>
        <v>#REF!</v>
      </c>
      <c r="O664" s="9" t="e">
        <f t="shared" si="80"/>
        <v>#REF!</v>
      </c>
      <c r="P664" s="10" t="e">
        <f t="shared" si="80"/>
        <v>#REF!</v>
      </c>
      <c r="Q664" s="6"/>
      <c r="S664" t="s">
        <v>36</v>
      </c>
      <c r="T664" t="s">
        <v>36</v>
      </c>
      <c r="U664" t="s">
        <v>31</v>
      </c>
      <c r="V664">
        <v>1</v>
      </c>
    </row>
    <row r="665" spans="1:22" ht="12" x14ac:dyDescent="0.2">
      <c r="A665" s="11"/>
      <c r="B665" s="6"/>
      <c r="C665" s="6"/>
      <c r="D665" s="6"/>
      <c r="E665" s="6" t="s">
        <v>947</v>
      </c>
      <c r="F665" s="6"/>
      <c r="G665" s="6"/>
      <c r="H665" s="9">
        <v>0</v>
      </c>
      <c r="I665" s="6" t="s">
        <v>31</v>
      </c>
      <c r="J665" s="10" t="e">
        <f>TRUNC(SUMPRODUCT(J660:J664,V660:V664),0)</f>
        <v>#REF!</v>
      </c>
      <c r="K665" s="6" t="s">
        <v>31</v>
      </c>
      <c r="L665" s="10" t="e">
        <f>TRUNC(SUMPRODUCT(L660:L664,V660:V664),0)</f>
        <v>#REF!</v>
      </c>
      <c r="M665" s="6" t="s">
        <v>31</v>
      </c>
      <c r="N665" s="10" t="e">
        <f>TRUNC(SUMPRODUCT(N660:N664,V660:V664),0)</f>
        <v>#REF!</v>
      </c>
      <c r="O665" s="6" t="s">
        <v>31</v>
      </c>
      <c r="P665" s="10" t="e">
        <f>J665+L665+N665</f>
        <v>#REF!</v>
      </c>
      <c r="Q665" s="6"/>
      <c r="U665" t="s">
        <v>31</v>
      </c>
      <c r="V665">
        <v>1</v>
      </c>
    </row>
    <row r="666" spans="1:22" ht="12" x14ac:dyDescent="0.2">
      <c r="A666" s="11"/>
      <c r="B666" s="6"/>
      <c r="C666" s="6"/>
      <c r="D666" s="6"/>
      <c r="E666" s="6"/>
      <c r="F666" s="6"/>
      <c r="G666" s="6"/>
      <c r="H666" s="9">
        <v>0</v>
      </c>
      <c r="I666" s="6" t="s">
        <v>31</v>
      </c>
      <c r="J666" s="6" t="s">
        <v>31</v>
      </c>
      <c r="K666" s="6" t="s">
        <v>31</v>
      </c>
      <c r="L666" s="6" t="s">
        <v>31</v>
      </c>
      <c r="M666" s="6" t="s">
        <v>31</v>
      </c>
      <c r="N666" s="6" t="s">
        <v>31</v>
      </c>
      <c r="O666" s="6" t="s">
        <v>31</v>
      </c>
      <c r="P666" s="6" t="s">
        <v>31</v>
      </c>
      <c r="Q666" s="6"/>
      <c r="U666" t="s">
        <v>31</v>
      </c>
      <c r="V666">
        <v>1</v>
      </c>
    </row>
    <row r="667" spans="1:22" ht="12" x14ac:dyDescent="0.2">
      <c r="A667" s="11" t="s">
        <v>795</v>
      </c>
      <c r="B667" s="6"/>
      <c r="C667" s="6"/>
      <c r="D667" s="6"/>
      <c r="E667" s="6" t="s">
        <v>424</v>
      </c>
      <c r="F667" s="6" t="s">
        <v>749</v>
      </c>
      <c r="G667" s="6" t="s">
        <v>48</v>
      </c>
      <c r="H667" s="9">
        <v>0</v>
      </c>
      <c r="I667" s="6" t="s">
        <v>31</v>
      </c>
      <c r="J667" s="6" t="s">
        <v>31</v>
      </c>
      <c r="K667" s="6" t="s">
        <v>31</v>
      </c>
      <c r="L667" s="6" t="s">
        <v>31</v>
      </c>
      <c r="M667" s="6" t="s">
        <v>31</v>
      </c>
      <c r="N667" s="6" t="s">
        <v>31</v>
      </c>
      <c r="O667" s="6" t="s">
        <v>31</v>
      </c>
      <c r="P667" s="6" t="s">
        <v>31</v>
      </c>
      <c r="Q667" s="6"/>
      <c r="U667" t="s">
        <v>31</v>
      </c>
      <c r="V667">
        <v>1</v>
      </c>
    </row>
    <row r="668" spans="1:22" ht="12" x14ac:dyDescent="0.2">
      <c r="A668" s="11" t="s">
        <v>795</v>
      </c>
      <c r="B668" s="6" t="s">
        <v>936</v>
      </c>
      <c r="C668" s="6" t="s">
        <v>998</v>
      </c>
      <c r="D668" s="6"/>
      <c r="E668" s="6" t="s">
        <v>999</v>
      </c>
      <c r="F668" s="6" t="s">
        <v>939</v>
      </c>
      <c r="G668" s="6" t="s">
        <v>940</v>
      </c>
      <c r="H668" s="9">
        <v>8.5500000000000007E-2</v>
      </c>
      <c r="I668" s="9">
        <v>0</v>
      </c>
      <c r="J668" s="10">
        <f>TRUNC(H668*I668,1)</f>
        <v>0</v>
      </c>
      <c r="K668" s="9" t="e">
        <f>#REF!</f>
        <v>#REF!</v>
      </c>
      <c r="L668" s="10" t="e">
        <f>TRUNC(H668*K668,1)</f>
        <v>#REF!</v>
      </c>
      <c r="M668" s="9">
        <v>0</v>
      </c>
      <c r="N668" s="10">
        <f>TRUNC(H668*M668,1)</f>
        <v>0</v>
      </c>
      <c r="O668" s="9" t="e">
        <f t="shared" ref="O668:P672" si="81">I668+K668+M668</f>
        <v>#REF!</v>
      </c>
      <c r="P668" s="10" t="e">
        <f t="shared" si="81"/>
        <v>#REF!</v>
      </c>
      <c r="Q668" s="6"/>
      <c r="S668" t="s">
        <v>36</v>
      </c>
      <c r="T668" t="s">
        <v>36</v>
      </c>
      <c r="U668" t="s">
        <v>31</v>
      </c>
      <c r="V668">
        <v>1</v>
      </c>
    </row>
    <row r="669" spans="1:22" ht="12" x14ac:dyDescent="0.2">
      <c r="A669" s="11" t="s">
        <v>795</v>
      </c>
      <c r="B669" s="6" t="s">
        <v>936</v>
      </c>
      <c r="C669" s="6" t="s">
        <v>941</v>
      </c>
      <c r="D669" s="6"/>
      <c r="E669" s="6" t="s">
        <v>942</v>
      </c>
      <c r="F669" s="6" t="s">
        <v>939</v>
      </c>
      <c r="G669" s="6" t="s">
        <v>940</v>
      </c>
      <c r="H669" s="9">
        <v>4.2700000000000002E-2</v>
      </c>
      <c r="I669" s="9">
        <v>0</v>
      </c>
      <c r="J669" s="10">
        <f>TRUNC(H669*I669,1)</f>
        <v>0</v>
      </c>
      <c r="K669" s="9" t="e">
        <f>#REF!</f>
        <v>#REF!</v>
      </c>
      <c r="L669" s="10" t="e">
        <f>TRUNC(H669*K669,1)</f>
        <v>#REF!</v>
      </c>
      <c r="M669" s="9">
        <v>0</v>
      </c>
      <c r="N669" s="10">
        <f>TRUNC(H669*M669,1)</f>
        <v>0</v>
      </c>
      <c r="O669" s="9" t="e">
        <f t="shared" si="81"/>
        <v>#REF!</v>
      </c>
      <c r="P669" s="10" t="e">
        <f t="shared" si="81"/>
        <v>#REF!</v>
      </c>
      <c r="Q669" s="6"/>
      <c r="S669" t="s">
        <v>36</v>
      </c>
      <c r="T669" t="s">
        <v>36</v>
      </c>
      <c r="U669" t="s">
        <v>31</v>
      </c>
      <c r="V669">
        <v>1</v>
      </c>
    </row>
    <row r="670" spans="1:22" ht="12" x14ac:dyDescent="0.2">
      <c r="A670" s="11" t="s">
        <v>795</v>
      </c>
      <c r="B670" s="6" t="s">
        <v>936</v>
      </c>
      <c r="C670" s="6" t="s">
        <v>950</v>
      </c>
      <c r="D670" s="6"/>
      <c r="E670" s="6" t="s">
        <v>951</v>
      </c>
      <c r="F670" s="6" t="s">
        <v>939</v>
      </c>
      <c r="G670" s="6" t="s">
        <v>940</v>
      </c>
      <c r="H670" s="9">
        <v>2.1399999999999999E-2</v>
      </c>
      <c r="I670" s="9">
        <v>0</v>
      </c>
      <c r="J670" s="10">
        <f>TRUNC(H670*I670,1)</f>
        <v>0</v>
      </c>
      <c r="K670" s="9" t="e">
        <f>#REF!</f>
        <v>#REF!</v>
      </c>
      <c r="L670" s="10" t="e">
        <f>TRUNC(H670*K670,1)</f>
        <v>#REF!</v>
      </c>
      <c r="M670" s="9">
        <v>0</v>
      </c>
      <c r="N670" s="10">
        <f>TRUNC(H670*M670,1)</f>
        <v>0</v>
      </c>
      <c r="O670" s="9" t="e">
        <f t="shared" si="81"/>
        <v>#REF!</v>
      </c>
      <c r="P670" s="10" t="e">
        <f t="shared" si="81"/>
        <v>#REF!</v>
      </c>
      <c r="Q670" s="6"/>
      <c r="S670" t="s">
        <v>36</v>
      </c>
      <c r="T670" t="s">
        <v>36</v>
      </c>
      <c r="U670" t="s">
        <v>31</v>
      </c>
      <c r="V670">
        <v>1</v>
      </c>
    </row>
    <row r="671" spans="1:22" ht="12" x14ac:dyDescent="0.2">
      <c r="A671" s="11" t="s">
        <v>795</v>
      </c>
      <c r="B671" s="6" t="s">
        <v>943</v>
      </c>
      <c r="C671" s="6" t="s">
        <v>944</v>
      </c>
      <c r="D671" s="6"/>
      <c r="E671" s="6" t="s">
        <v>945</v>
      </c>
      <c r="F671" s="6" t="s">
        <v>1002</v>
      </c>
      <c r="G671" s="6" t="s">
        <v>154</v>
      </c>
      <c r="H671" s="9">
        <v>1</v>
      </c>
      <c r="I671" s="9" t="e">
        <f>TRUNC((L668+L669+L670)*5*0.01,1)</f>
        <v>#REF!</v>
      </c>
      <c r="J671" s="10" t="e">
        <f>TRUNC(H671*I671,1)</f>
        <v>#REF!</v>
      </c>
      <c r="K671" s="9">
        <v>0</v>
      </c>
      <c r="L671" s="10">
        <f>TRUNC(H671*K671,1)</f>
        <v>0</v>
      </c>
      <c r="M671" s="9">
        <v>0</v>
      </c>
      <c r="N671" s="10">
        <f>TRUNC(H671*M671,1)</f>
        <v>0</v>
      </c>
      <c r="O671" s="9" t="e">
        <f t="shared" si="81"/>
        <v>#REF!</v>
      </c>
      <c r="P671" s="10" t="e">
        <f t="shared" si="81"/>
        <v>#REF!</v>
      </c>
      <c r="Q671" s="6"/>
      <c r="S671" t="s">
        <v>36</v>
      </c>
      <c r="T671" t="s">
        <v>36</v>
      </c>
      <c r="U671">
        <v>5</v>
      </c>
      <c r="V671">
        <v>1</v>
      </c>
    </row>
    <row r="672" spans="1:22" ht="12" x14ac:dyDescent="0.2">
      <c r="A672" s="11" t="s">
        <v>795</v>
      </c>
      <c r="B672" s="6" t="s">
        <v>961</v>
      </c>
      <c r="C672" s="6" t="s">
        <v>1003</v>
      </c>
      <c r="D672" s="6"/>
      <c r="E672" s="6" t="s">
        <v>1004</v>
      </c>
      <c r="F672" s="6" t="s">
        <v>1005</v>
      </c>
      <c r="G672" s="6" t="s">
        <v>965</v>
      </c>
      <c r="H672" s="9">
        <v>0.1709</v>
      </c>
      <c r="I672" s="9" t="e">
        <f>#REF!</f>
        <v>#REF!</v>
      </c>
      <c r="J672" s="10" t="e">
        <f>TRUNC(H672*I672,1)</f>
        <v>#REF!</v>
      </c>
      <c r="K672" s="9" t="e">
        <f>#REF!</f>
        <v>#REF!</v>
      </c>
      <c r="L672" s="10" t="e">
        <f>TRUNC(H672*K672,1)</f>
        <v>#REF!</v>
      </c>
      <c r="M672" s="9" t="e">
        <f>#REF!</f>
        <v>#REF!</v>
      </c>
      <c r="N672" s="10" t="e">
        <f>TRUNC(H672*M672,1)</f>
        <v>#REF!</v>
      </c>
      <c r="O672" s="9" t="e">
        <f t="shared" si="81"/>
        <v>#REF!</v>
      </c>
      <c r="P672" s="10" t="e">
        <f t="shared" si="81"/>
        <v>#REF!</v>
      </c>
      <c r="Q672" s="6"/>
      <c r="S672" t="s">
        <v>36</v>
      </c>
      <c r="T672" t="s">
        <v>36</v>
      </c>
      <c r="U672" t="s">
        <v>31</v>
      </c>
      <c r="V672">
        <v>1</v>
      </c>
    </row>
    <row r="673" spans="1:22" ht="12" x14ac:dyDescent="0.2">
      <c r="A673" s="11"/>
      <c r="B673" s="6"/>
      <c r="C673" s="6"/>
      <c r="D673" s="6"/>
      <c r="E673" s="6" t="s">
        <v>947</v>
      </c>
      <c r="F673" s="6"/>
      <c r="G673" s="6"/>
      <c r="H673" s="9">
        <v>0</v>
      </c>
      <c r="I673" s="6" t="s">
        <v>31</v>
      </c>
      <c r="J673" s="10" t="e">
        <f>TRUNC(SUMPRODUCT(J668:J672,V668:V672),0)</f>
        <v>#REF!</v>
      </c>
      <c r="K673" s="6" t="s">
        <v>31</v>
      </c>
      <c r="L673" s="10" t="e">
        <f>TRUNC(SUMPRODUCT(L668:L672,V668:V672),0)</f>
        <v>#REF!</v>
      </c>
      <c r="M673" s="6" t="s">
        <v>31</v>
      </c>
      <c r="N673" s="10" t="e">
        <f>TRUNC(SUMPRODUCT(N668:N672,V668:V672),0)</f>
        <v>#REF!</v>
      </c>
      <c r="O673" s="6" t="s">
        <v>31</v>
      </c>
      <c r="P673" s="10" t="e">
        <f>J673+L673+N673</f>
        <v>#REF!</v>
      </c>
      <c r="Q673" s="6"/>
      <c r="U673" t="s">
        <v>31</v>
      </c>
      <c r="V673">
        <v>1</v>
      </c>
    </row>
    <row r="674" spans="1:22" ht="12" x14ac:dyDescent="0.2">
      <c r="A674" s="11"/>
      <c r="B674" s="6"/>
      <c r="C674" s="6"/>
      <c r="D674" s="6"/>
      <c r="E674" s="6"/>
      <c r="F674" s="6"/>
      <c r="G674" s="6"/>
      <c r="H674" s="9">
        <v>0</v>
      </c>
      <c r="I674" s="6" t="s">
        <v>31</v>
      </c>
      <c r="J674" s="6" t="s">
        <v>31</v>
      </c>
      <c r="K674" s="6" t="s">
        <v>31</v>
      </c>
      <c r="L674" s="6" t="s">
        <v>31</v>
      </c>
      <c r="M674" s="6" t="s">
        <v>31</v>
      </c>
      <c r="N674" s="6" t="s">
        <v>31</v>
      </c>
      <c r="O674" s="6" t="s">
        <v>31</v>
      </c>
      <c r="P674" s="6" t="s">
        <v>31</v>
      </c>
      <c r="Q674" s="6"/>
      <c r="U674" t="s">
        <v>31</v>
      </c>
      <c r="V674">
        <v>1</v>
      </c>
    </row>
    <row r="675" spans="1:22" ht="12" x14ac:dyDescent="0.2">
      <c r="A675" s="11" t="s">
        <v>796</v>
      </c>
      <c r="B675" s="6"/>
      <c r="C675" s="6"/>
      <c r="D675" s="6"/>
      <c r="E675" s="6" t="s">
        <v>424</v>
      </c>
      <c r="F675" s="6" t="s">
        <v>751</v>
      </c>
      <c r="G675" s="6" t="s">
        <v>48</v>
      </c>
      <c r="H675" s="9">
        <v>0</v>
      </c>
      <c r="I675" s="6" t="s">
        <v>31</v>
      </c>
      <c r="J675" s="6" t="s">
        <v>31</v>
      </c>
      <c r="K675" s="6" t="s">
        <v>31</v>
      </c>
      <c r="L675" s="6" t="s">
        <v>31</v>
      </c>
      <c r="M675" s="6" t="s">
        <v>31</v>
      </c>
      <c r="N675" s="6" t="s">
        <v>31</v>
      </c>
      <c r="O675" s="6" t="s">
        <v>31</v>
      </c>
      <c r="P675" s="6" t="s">
        <v>31</v>
      </c>
      <c r="Q675" s="6"/>
      <c r="U675" t="s">
        <v>31</v>
      </c>
      <c r="V675">
        <v>1</v>
      </c>
    </row>
    <row r="676" spans="1:22" ht="12" x14ac:dyDescent="0.2">
      <c r="A676" s="11" t="s">
        <v>796</v>
      </c>
      <c r="B676" s="6" t="s">
        <v>936</v>
      </c>
      <c r="C676" s="6" t="s">
        <v>998</v>
      </c>
      <c r="D676" s="6"/>
      <c r="E676" s="6" t="s">
        <v>999</v>
      </c>
      <c r="F676" s="6" t="s">
        <v>939</v>
      </c>
      <c r="G676" s="6" t="s">
        <v>940</v>
      </c>
      <c r="H676" s="9">
        <v>0.1026</v>
      </c>
      <c r="I676" s="9">
        <v>0</v>
      </c>
      <c r="J676" s="10">
        <f>TRUNC(H676*I676,1)</f>
        <v>0</v>
      </c>
      <c r="K676" s="9" t="e">
        <f>#REF!</f>
        <v>#REF!</v>
      </c>
      <c r="L676" s="10" t="e">
        <f>TRUNC(H676*K676,1)</f>
        <v>#REF!</v>
      </c>
      <c r="M676" s="9">
        <v>0</v>
      </c>
      <c r="N676" s="10">
        <f>TRUNC(H676*M676,1)</f>
        <v>0</v>
      </c>
      <c r="O676" s="9" t="e">
        <f t="shared" ref="O676:P680" si="82">I676+K676+M676</f>
        <v>#REF!</v>
      </c>
      <c r="P676" s="10" t="e">
        <f t="shared" si="82"/>
        <v>#REF!</v>
      </c>
      <c r="Q676" s="6"/>
      <c r="S676" t="s">
        <v>36</v>
      </c>
      <c r="T676" t="s">
        <v>36</v>
      </c>
      <c r="U676" t="s">
        <v>31</v>
      </c>
      <c r="V676">
        <v>1</v>
      </c>
    </row>
    <row r="677" spans="1:22" ht="12" x14ac:dyDescent="0.2">
      <c r="A677" s="11" t="s">
        <v>796</v>
      </c>
      <c r="B677" s="6" t="s">
        <v>936</v>
      </c>
      <c r="C677" s="6" t="s">
        <v>941</v>
      </c>
      <c r="D677" s="6"/>
      <c r="E677" s="6" t="s">
        <v>942</v>
      </c>
      <c r="F677" s="6" t="s">
        <v>939</v>
      </c>
      <c r="G677" s="6" t="s">
        <v>940</v>
      </c>
      <c r="H677" s="9">
        <v>5.1299999999999998E-2</v>
      </c>
      <c r="I677" s="9">
        <v>0</v>
      </c>
      <c r="J677" s="10">
        <f>TRUNC(H677*I677,1)</f>
        <v>0</v>
      </c>
      <c r="K677" s="9" t="e">
        <f>#REF!</f>
        <v>#REF!</v>
      </c>
      <c r="L677" s="10" t="e">
        <f>TRUNC(H677*K677,1)</f>
        <v>#REF!</v>
      </c>
      <c r="M677" s="9">
        <v>0</v>
      </c>
      <c r="N677" s="10">
        <f>TRUNC(H677*M677,1)</f>
        <v>0</v>
      </c>
      <c r="O677" s="9" t="e">
        <f t="shared" si="82"/>
        <v>#REF!</v>
      </c>
      <c r="P677" s="10" t="e">
        <f t="shared" si="82"/>
        <v>#REF!</v>
      </c>
      <c r="Q677" s="6"/>
      <c r="S677" t="s">
        <v>36</v>
      </c>
      <c r="T677" t="s">
        <v>36</v>
      </c>
      <c r="U677" t="s">
        <v>31</v>
      </c>
      <c r="V677">
        <v>1</v>
      </c>
    </row>
    <row r="678" spans="1:22" ht="12" x14ac:dyDescent="0.2">
      <c r="A678" s="11" t="s">
        <v>796</v>
      </c>
      <c r="B678" s="6" t="s">
        <v>936</v>
      </c>
      <c r="C678" s="6" t="s">
        <v>950</v>
      </c>
      <c r="D678" s="6"/>
      <c r="E678" s="6" t="s">
        <v>951</v>
      </c>
      <c r="F678" s="6" t="s">
        <v>939</v>
      </c>
      <c r="G678" s="6" t="s">
        <v>940</v>
      </c>
      <c r="H678" s="9">
        <v>2.5600000000000001E-2</v>
      </c>
      <c r="I678" s="9">
        <v>0</v>
      </c>
      <c r="J678" s="10">
        <f>TRUNC(H678*I678,1)</f>
        <v>0</v>
      </c>
      <c r="K678" s="9" t="e">
        <f>#REF!</f>
        <v>#REF!</v>
      </c>
      <c r="L678" s="10" t="e">
        <f>TRUNC(H678*K678,1)</f>
        <v>#REF!</v>
      </c>
      <c r="M678" s="9">
        <v>0</v>
      </c>
      <c r="N678" s="10">
        <f>TRUNC(H678*M678,1)</f>
        <v>0</v>
      </c>
      <c r="O678" s="9" t="e">
        <f t="shared" si="82"/>
        <v>#REF!</v>
      </c>
      <c r="P678" s="10" t="e">
        <f t="shared" si="82"/>
        <v>#REF!</v>
      </c>
      <c r="Q678" s="6"/>
      <c r="S678" t="s">
        <v>36</v>
      </c>
      <c r="T678" t="s">
        <v>36</v>
      </c>
      <c r="U678" t="s">
        <v>31</v>
      </c>
      <c r="V678">
        <v>1</v>
      </c>
    </row>
    <row r="679" spans="1:22" ht="12" x14ac:dyDescent="0.2">
      <c r="A679" s="11" t="s">
        <v>796</v>
      </c>
      <c r="B679" s="6" t="s">
        <v>943</v>
      </c>
      <c r="C679" s="6" t="s">
        <v>944</v>
      </c>
      <c r="D679" s="6"/>
      <c r="E679" s="6" t="s">
        <v>945</v>
      </c>
      <c r="F679" s="6" t="s">
        <v>1002</v>
      </c>
      <c r="G679" s="6" t="s">
        <v>154</v>
      </c>
      <c r="H679" s="9">
        <v>1</v>
      </c>
      <c r="I679" s="9" t="e">
        <f>TRUNC((L676+L677+L678)*5*0.01,1)</f>
        <v>#REF!</v>
      </c>
      <c r="J679" s="10" t="e">
        <f>TRUNC(H679*I679,1)</f>
        <v>#REF!</v>
      </c>
      <c r="K679" s="9">
        <v>0</v>
      </c>
      <c r="L679" s="10">
        <f>TRUNC(H679*K679,1)</f>
        <v>0</v>
      </c>
      <c r="M679" s="9">
        <v>0</v>
      </c>
      <c r="N679" s="10">
        <f>TRUNC(H679*M679,1)</f>
        <v>0</v>
      </c>
      <c r="O679" s="9" t="e">
        <f t="shared" si="82"/>
        <v>#REF!</v>
      </c>
      <c r="P679" s="10" t="e">
        <f t="shared" si="82"/>
        <v>#REF!</v>
      </c>
      <c r="Q679" s="6"/>
      <c r="S679" t="s">
        <v>36</v>
      </c>
      <c r="T679" t="s">
        <v>36</v>
      </c>
      <c r="U679">
        <v>5</v>
      </c>
      <c r="V679">
        <v>1</v>
      </c>
    </row>
    <row r="680" spans="1:22" ht="12" x14ac:dyDescent="0.2">
      <c r="A680" s="11" t="s">
        <v>796</v>
      </c>
      <c r="B680" s="6" t="s">
        <v>961</v>
      </c>
      <c r="C680" s="6" t="s">
        <v>1003</v>
      </c>
      <c r="D680" s="6"/>
      <c r="E680" s="6" t="s">
        <v>1004</v>
      </c>
      <c r="F680" s="6" t="s">
        <v>1005</v>
      </c>
      <c r="G680" s="6" t="s">
        <v>965</v>
      </c>
      <c r="H680" s="9">
        <v>0.2051</v>
      </c>
      <c r="I680" s="9" t="e">
        <f>#REF!</f>
        <v>#REF!</v>
      </c>
      <c r="J680" s="10" t="e">
        <f>TRUNC(H680*I680,1)</f>
        <v>#REF!</v>
      </c>
      <c r="K680" s="9" t="e">
        <f>#REF!</f>
        <v>#REF!</v>
      </c>
      <c r="L680" s="10" t="e">
        <f>TRUNC(H680*K680,1)</f>
        <v>#REF!</v>
      </c>
      <c r="M680" s="9" t="e">
        <f>#REF!</f>
        <v>#REF!</v>
      </c>
      <c r="N680" s="10" t="e">
        <f>TRUNC(H680*M680,1)</f>
        <v>#REF!</v>
      </c>
      <c r="O680" s="9" t="e">
        <f t="shared" si="82"/>
        <v>#REF!</v>
      </c>
      <c r="P680" s="10" t="e">
        <f t="shared" si="82"/>
        <v>#REF!</v>
      </c>
      <c r="Q680" s="6"/>
      <c r="S680" t="s">
        <v>36</v>
      </c>
      <c r="T680" t="s">
        <v>36</v>
      </c>
      <c r="U680" t="s">
        <v>31</v>
      </c>
      <c r="V680">
        <v>1</v>
      </c>
    </row>
    <row r="681" spans="1:22" ht="12" x14ac:dyDescent="0.2">
      <c r="A681" s="11"/>
      <c r="B681" s="6"/>
      <c r="C681" s="6"/>
      <c r="D681" s="6"/>
      <c r="E681" s="6" t="s">
        <v>947</v>
      </c>
      <c r="F681" s="6"/>
      <c r="G681" s="6"/>
      <c r="H681" s="9">
        <v>0</v>
      </c>
      <c r="I681" s="6" t="s">
        <v>31</v>
      </c>
      <c r="J681" s="10" t="e">
        <f>TRUNC(SUMPRODUCT(J676:J680,V676:V680),0)</f>
        <v>#REF!</v>
      </c>
      <c r="K681" s="6" t="s">
        <v>31</v>
      </c>
      <c r="L681" s="10" t="e">
        <f>TRUNC(SUMPRODUCT(L676:L680,V676:V680),0)</f>
        <v>#REF!</v>
      </c>
      <c r="M681" s="6" t="s">
        <v>31</v>
      </c>
      <c r="N681" s="10" t="e">
        <f>TRUNC(SUMPRODUCT(N676:N680,V676:V680),0)</f>
        <v>#REF!</v>
      </c>
      <c r="O681" s="6" t="s">
        <v>31</v>
      </c>
      <c r="P681" s="10" t="e">
        <f>J681+L681+N681</f>
        <v>#REF!</v>
      </c>
      <c r="Q681" s="6"/>
      <c r="U681" t="s">
        <v>31</v>
      </c>
      <c r="V681">
        <v>1</v>
      </c>
    </row>
    <row r="682" spans="1:22" ht="12" x14ac:dyDescent="0.2">
      <c r="A682" s="11"/>
      <c r="B682" s="6"/>
      <c r="C682" s="6"/>
      <c r="D682" s="6"/>
      <c r="E682" s="6"/>
      <c r="F682" s="6"/>
      <c r="G682" s="6"/>
      <c r="H682" s="9">
        <v>0</v>
      </c>
      <c r="I682" s="6" t="s">
        <v>31</v>
      </c>
      <c r="J682" s="6" t="s">
        <v>31</v>
      </c>
      <c r="K682" s="6" t="s">
        <v>31</v>
      </c>
      <c r="L682" s="6" t="s">
        <v>31</v>
      </c>
      <c r="M682" s="6" t="s">
        <v>31</v>
      </c>
      <c r="N682" s="6" t="s">
        <v>31</v>
      </c>
      <c r="O682" s="6" t="s">
        <v>31</v>
      </c>
      <c r="P682" s="6" t="s">
        <v>31</v>
      </c>
      <c r="Q682" s="6"/>
      <c r="U682" t="s">
        <v>31</v>
      </c>
      <c r="V682">
        <v>1</v>
      </c>
    </row>
    <row r="683" spans="1:22" ht="12" x14ac:dyDescent="0.2">
      <c r="A683" s="11" t="s">
        <v>797</v>
      </c>
      <c r="B683" s="6"/>
      <c r="C683" s="6"/>
      <c r="D683" s="6"/>
      <c r="E683" s="6" t="s">
        <v>424</v>
      </c>
      <c r="F683" s="6" t="s">
        <v>753</v>
      </c>
      <c r="G683" s="6" t="s">
        <v>48</v>
      </c>
      <c r="H683" s="9">
        <v>0</v>
      </c>
      <c r="I683" s="6" t="s">
        <v>31</v>
      </c>
      <c r="J683" s="6" t="s">
        <v>31</v>
      </c>
      <c r="K683" s="6" t="s">
        <v>31</v>
      </c>
      <c r="L683" s="6" t="s">
        <v>31</v>
      </c>
      <c r="M683" s="6" t="s">
        <v>31</v>
      </c>
      <c r="N683" s="6" t="s">
        <v>31</v>
      </c>
      <c r="O683" s="6" t="s">
        <v>31</v>
      </c>
      <c r="P683" s="6" t="s">
        <v>31</v>
      </c>
      <c r="Q683" s="6"/>
      <c r="U683" t="s">
        <v>31</v>
      </c>
      <c r="V683">
        <v>1</v>
      </c>
    </row>
    <row r="684" spans="1:22" ht="12" x14ac:dyDescent="0.2">
      <c r="A684" s="11" t="s">
        <v>797</v>
      </c>
      <c r="B684" s="6" t="s">
        <v>936</v>
      </c>
      <c r="C684" s="6" t="s">
        <v>998</v>
      </c>
      <c r="D684" s="6"/>
      <c r="E684" s="6" t="s">
        <v>999</v>
      </c>
      <c r="F684" s="6" t="s">
        <v>939</v>
      </c>
      <c r="G684" s="6" t="s">
        <v>940</v>
      </c>
      <c r="H684" s="9">
        <v>0.12820000000000001</v>
      </c>
      <c r="I684" s="9">
        <v>0</v>
      </c>
      <c r="J684" s="10">
        <f>TRUNC(H684*I684,1)</f>
        <v>0</v>
      </c>
      <c r="K684" s="9" t="e">
        <f>#REF!</f>
        <v>#REF!</v>
      </c>
      <c r="L684" s="10" t="e">
        <f>TRUNC(H684*K684,1)</f>
        <v>#REF!</v>
      </c>
      <c r="M684" s="9">
        <v>0</v>
      </c>
      <c r="N684" s="10">
        <f>TRUNC(H684*M684,1)</f>
        <v>0</v>
      </c>
      <c r="O684" s="9" t="e">
        <f t="shared" ref="O684:P688" si="83">I684+K684+M684</f>
        <v>#REF!</v>
      </c>
      <c r="P684" s="10" t="e">
        <f t="shared" si="83"/>
        <v>#REF!</v>
      </c>
      <c r="Q684" s="6"/>
      <c r="S684" t="s">
        <v>36</v>
      </c>
      <c r="T684" t="s">
        <v>36</v>
      </c>
      <c r="U684" t="s">
        <v>31</v>
      </c>
      <c r="V684">
        <v>1</v>
      </c>
    </row>
    <row r="685" spans="1:22" ht="12" x14ac:dyDescent="0.2">
      <c r="A685" s="11" t="s">
        <v>797</v>
      </c>
      <c r="B685" s="6" t="s">
        <v>936</v>
      </c>
      <c r="C685" s="6" t="s">
        <v>941</v>
      </c>
      <c r="D685" s="6"/>
      <c r="E685" s="6" t="s">
        <v>942</v>
      </c>
      <c r="F685" s="6" t="s">
        <v>939</v>
      </c>
      <c r="G685" s="6" t="s">
        <v>940</v>
      </c>
      <c r="H685" s="9">
        <v>6.4100000000000004E-2</v>
      </c>
      <c r="I685" s="9">
        <v>0</v>
      </c>
      <c r="J685" s="10">
        <f>TRUNC(H685*I685,1)</f>
        <v>0</v>
      </c>
      <c r="K685" s="9" t="e">
        <f>#REF!</f>
        <v>#REF!</v>
      </c>
      <c r="L685" s="10" t="e">
        <f>TRUNC(H685*K685,1)</f>
        <v>#REF!</v>
      </c>
      <c r="M685" s="9">
        <v>0</v>
      </c>
      <c r="N685" s="10">
        <f>TRUNC(H685*M685,1)</f>
        <v>0</v>
      </c>
      <c r="O685" s="9" t="e">
        <f t="shared" si="83"/>
        <v>#REF!</v>
      </c>
      <c r="P685" s="10" t="e">
        <f t="shared" si="83"/>
        <v>#REF!</v>
      </c>
      <c r="Q685" s="6"/>
      <c r="S685" t="s">
        <v>36</v>
      </c>
      <c r="T685" t="s">
        <v>36</v>
      </c>
      <c r="U685" t="s">
        <v>31</v>
      </c>
      <c r="V685">
        <v>1</v>
      </c>
    </row>
    <row r="686" spans="1:22" ht="12" x14ac:dyDescent="0.2">
      <c r="A686" s="11" t="s">
        <v>797</v>
      </c>
      <c r="B686" s="6" t="s">
        <v>936</v>
      </c>
      <c r="C686" s="6" t="s">
        <v>950</v>
      </c>
      <c r="D686" s="6"/>
      <c r="E686" s="6" t="s">
        <v>951</v>
      </c>
      <c r="F686" s="6" t="s">
        <v>939</v>
      </c>
      <c r="G686" s="6" t="s">
        <v>940</v>
      </c>
      <c r="H686" s="9">
        <v>3.2099999999999997E-2</v>
      </c>
      <c r="I686" s="9">
        <v>0</v>
      </c>
      <c r="J686" s="10">
        <f>TRUNC(H686*I686,1)</f>
        <v>0</v>
      </c>
      <c r="K686" s="9" t="e">
        <f>#REF!</f>
        <v>#REF!</v>
      </c>
      <c r="L686" s="10" t="e">
        <f>TRUNC(H686*K686,1)</f>
        <v>#REF!</v>
      </c>
      <c r="M686" s="9">
        <v>0</v>
      </c>
      <c r="N686" s="10">
        <f>TRUNC(H686*M686,1)</f>
        <v>0</v>
      </c>
      <c r="O686" s="9" t="e">
        <f t="shared" si="83"/>
        <v>#REF!</v>
      </c>
      <c r="P686" s="10" t="e">
        <f t="shared" si="83"/>
        <v>#REF!</v>
      </c>
      <c r="Q686" s="6"/>
      <c r="S686" t="s">
        <v>36</v>
      </c>
      <c r="T686" t="s">
        <v>36</v>
      </c>
      <c r="U686" t="s">
        <v>31</v>
      </c>
      <c r="V686">
        <v>1</v>
      </c>
    </row>
    <row r="687" spans="1:22" ht="12" x14ac:dyDescent="0.2">
      <c r="A687" s="11" t="s">
        <v>797</v>
      </c>
      <c r="B687" s="6" t="s">
        <v>943</v>
      </c>
      <c r="C687" s="6" t="s">
        <v>944</v>
      </c>
      <c r="D687" s="6"/>
      <c r="E687" s="6" t="s">
        <v>945</v>
      </c>
      <c r="F687" s="6" t="s">
        <v>1002</v>
      </c>
      <c r="G687" s="6" t="s">
        <v>154</v>
      </c>
      <c r="H687" s="9">
        <v>1</v>
      </c>
      <c r="I687" s="9" t="e">
        <f>TRUNC((L684+L685+L686)*5*0.01,1)</f>
        <v>#REF!</v>
      </c>
      <c r="J687" s="10" t="e">
        <f>TRUNC(H687*I687,1)</f>
        <v>#REF!</v>
      </c>
      <c r="K687" s="9">
        <v>0</v>
      </c>
      <c r="L687" s="10">
        <f>TRUNC(H687*K687,1)</f>
        <v>0</v>
      </c>
      <c r="M687" s="9">
        <v>0</v>
      </c>
      <c r="N687" s="10">
        <f>TRUNC(H687*M687,1)</f>
        <v>0</v>
      </c>
      <c r="O687" s="9" t="e">
        <f t="shared" si="83"/>
        <v>#REF!</v>
      </c>
      <c r="P687" s="10" t="e">
        <f t="shared" si="83"/>
        <v>#REF!</v>
      </c>
      <c r="Q687" s="6"/>
      <c r="S687" t="s">
        <v>36</v>
      </c>
      <c r="T687" t="s">
        <v>36</v>
      </c>
      <c r="U687">
        <v>5</v>
      </c>
      <c r="V687">
        <v>1</v>
      </c>
    </row>
    <row r="688" spans="1:22" ht="12" x14ac:dyDescent="0.2">
      <c r="A688" s="11" t="s">
        <v>797</v>
      </c>
      <c r="B688" s="6" t="s">
        <v>961</v>
      </c>
      <c r="C688" s="6" t="s">
        <v>1003</v>
      </c>
      <c r="D688" s="6"/>
      <c r="E688" s="6" t="s">
        <v>1004</v>
      </c>
      <c r="F688" s="6" t="s">
        <v>1005</v>
      </c>
      <c r="G688" s="6" t="s">
        <v>965</v>
      </c>
      <c r="H688" s="9">
        <v>0.25640000000000002</v>
      </c>
      <c r="I688" s="9" t="e">
        <f>#REF!</f>
        <v>#REF!</v>
      </c>
      <c r="J688" s="10" t="e">
        <f>TRUNC(H688*I688,1)</f>
        <v>#REF!</v>
      </c>
      <c r="K688" s="9" t="e">
        <f>#REF!</f>
        <v>#REF!</v>
      </c>
      <c r="L688" s="10" t="e">
        <f>TRUNC(H688*K688,1)</f>
        <v>#REF!</v>
      </c>
      <c r="M688" s="9" t="e">
        <f>#REF!</f>
        <v>#REF!</v>
      </c>
      <c r="N688" s="10" t="e">
        <f>TRUNC(H688*M688,1)</f>
        <v>#REF!</v>
      </c>
      <c r="O688" s="9" t="e">
        <f t="shared" si="83"/>
        <v>#REF!</v>
      </c>
      <c r="P688" s="10" t="e">
        <f t="shared" si="83"/>
        <v>#REF!</v>
      </c>
      <c r="Q688" s="6"/>
      <c r="S688" t="s">
        <v>36</v>
      </c>
      <c r="T688" t="s">
        <v>36</v>
      </c>
      <c r="U688" t="s">
        <v>31</v>
      </c>
      <c r="V688">
        <v>1</v>
      </c>
    </row>
    <row r="689" spans="1:22" ht="12" x14ac:dyDescent="0.2">
      <c r="A689" s="11"/>
      <c r="B689" s="6"/>
      <c r="C689" s="6"/>
      <c r="D689" s="6"/>
      <c r="E689" s="6" t="s">
        <v>947</v>
      </c>
      <c r="F689" s="6"/>
      <c r="G689" s="6"/>
      <c r="H689" s="9">
        <v>0</v>
      </c>
      <c r="I689" s="6" t="s">
        <v>31</v>
      </c>
      <c r="J689" s="10" t="e">
        <f>TRUNC(SUMPRODUCT(J684:J688,V684:V688),0)</f>
        <v>#REF!</v>
      </c>
      <c r="K689" s="6" t="s">
        <v>31</v>
      </c>
      <c r="L689" s="10" t="e">
        <f>TRUNC(SUMPRODUCT(L684:L688,V684:V688),0)</f>
        <v>#REF!</v>
      </c>
      <c r="M689" s="6" t="s">
        <v>31</v>
      </c>
      <c r="N689" s="10" t="e">
        <f>TRUNC(SUMPRODUCT(N684:N688,V684:V688),0)</f>
        <v>#REF!</v>
      </c>
      <c r="O689" s="6" t="s">
        <v>31</v>
      </c>
      <c r="P689" s="10" t="e">
        <f>J689+L689+N689</f>
        <v>#REF!</v>
      </c>
      <c r="Q689" s="6"/>
      <c r="U689" t="s">
        <v>31</v>
      </c>
      <c r="V689">
        <v>1</v>
      </c>
    </row>
    <row r="690" spans="1:22" ht="12" x14ac:dyDescent="0.2">
      <c r="A690" s="11"/>
      <c r="B690" s="6"/>
      <c r="C690" s="6"/>
      <c r="D690" s="6"/>
      <c r="E690" s="6"/>
      <c r="F690" s="6"/>
      <c r="G690" s="6"/>
      <c r="H690" s="9">
        <v>0</v>
      </c>
      <c r="I690" s="6" t="s">
        <v>31</v>
      </c>
      <c r="J690" s="6" t="s">
        <v>31</v>
      </c>
      <c r="K690" s="6" t="s">
        <v>31</v>
      </c>
      <c r="L690" s="6" t="s">
        <v>31</v>
      </c>
      <c r="M690" s="6" t="s">
        <v>31</v>
      </c>
      <c r="N690" s="6" t="s">
        <v>31</v>
      </c>
      <c r="O690" s="6" t="s">
        <v>31</v>
      </c>
      <c r="P690" s="6" t="s">
        <v>31</v>
      </c>
      <c r="Q690" s="6"/>
      <c r="U690" t="s">
        <v>31</v>
      </c>
      <c r="V690">
        <v>1</v>
      </c>
    </row>
    <row r="691" spans="1:22" ht="12" x14ac:dyDescent="0.2">
      <c r="A691" s="11" t="s">
        <v>798</v>
      </c>
      <c r="B691" s="6"/>
      <c r="C691" s="6"/>
      <c r="D691" s="6"/>
      <c r="E691" s="6" t="s">
        <v>424</v>
      </c>
      <c r="F691" s="6" t="s">
        <v>400</v>
      </c>
      <c r="G691" s="6" t="s">
        <v>48</v>
      </c>
      <c r="H691" s="9">
        <v>0</v>
      </c>
      <c r="I691" s="6" t="s">
        <v>31</v>
      </c>
      <c r="J691" s="6" t="s">
        <v>31</v>
      </c>
      <c r="K691" s="6" t="s">
        <v>31</v>
      </c>
      <c r="L691" s="6" t="s">
        <v>31</v>
      </c>
      <c r="M691" s="6" t="s">
        <v>31</v>
      </c>
      <c r="N691" s="6" t="s">
        <v>31</v>
      </c>
      <c r="O691" s="6" t="s">
        <v>31</v>
      </c>
      <c r="P691" s="6" t="s">
        <v>31</v>
      </c>
      <c r="Q691" s="6"/>
      <c r="U691" t="s">
        <v>31</v>
      </c>
      <c r="V691">
        <v>1</v>
      </c>
    </row>
    <row r="692" spans="1:22" ht="12" x14ac:dyDescent="0.2">
      <c r="A692" s="11" t="s">
        <v>798</v>
      </c>
      <c r="B692" s="6" t="s">
        <v>936</v>
      </c>
      <c r="C692" s="6" t="s">
        <v>998</v>
      </c>
      <c r="D692" s="6"/>
      <c r="E692" s="6" t="s">
        <v>999</v>
      </c>
      <c r="F692" s="6" t="s">
        <v>939</v>
      </c>
      <c r="G692" s="6" t="s">
        <v>940</v>
      </c>
      <c r="H692" s="9">
        <v>1.7000000000000001E-2</v>
      </c>
      <c r="I692" s="9">
        <v>0</v>
      </c>
      <c r="J692" s="10">
        <f>TRUNC(H692*I692,1)</f>
        <v>0</v>
      </c>
      <c r="K692" s="9" t="e">
        <f>#REF!</f>
        <v>#REF!</v>
      </c>
      <c r="L692" s="10" t="e">
        <f>TRUNC(H692*K692,1)</f>
        <v>#REF!</v>
      </c>
      <c r="M692" s="9">
        <v>0</v>
      </c>
      <c r="N692" s="10">
        <f>TRUNC(H692*M692,1)</f>
        <v>0</v>
      </c>
      <c r="O692" s="9" t="e">
        <f t="shared" ref="O692:P696" si="84">I692+K692+M692</f>
        <v>#REF!</v>
      </c>
      <c r="P692" s="10" t="e">
        <f t="shared" si="84"/>
        <v>#REF!</v>
      </c>
      <c r="Q692" s="6"/>
      <c r="S692" t="s">
        <v>36</v>
      </c>
      <c r="T692" t="s">
        <v>36</v>
      </c>
      <c r="U692" t="s">
        <v>31</v>
      </c>
      <c r="V692">
        <v>1</v>
      </c>
    </row>
    <row r="693" spans="1:22" ht="12" x14ac:dyDescent="0.2">
      <c r="A693" s="11" t="s">
        <v>798</v>
      </c>
      <c r="B693" s="6" t="s">
        <v>936</v>
      </c>
      <c r="C693" s="6" t="s">
        <v>941</v>
      </c>
      <c r="D693" s="6"/>
      <c r="E693" s="6" t="s">
        <v>942</v>
      </c>
      <c r="F693" s="6" t="s">
        <v>939</v>
      </c>
      <c r="G693" s="6" t="s">
        <v>940</v>
      </c>
      <c r="H693" s="9">
        <v>8.5000000000000006E-3</v>
      </c>
      <c r="I693" s="9">
        <v>0</v>
      </c>
      <c r="J693" s="10">
        <f>TRUNC(H693*I693,1)</f>
        <v>0</v>
      </c>
      <c r="K693" s="9" t="e">
        <f>#REF!</f>
        <v>#REF!</v>
      </c>
      <c r="L693" s="10" t="e">
        <f>TRUNC(H693*K693,1)</f>
        <v>#REF!</v>
      </c>
      <c r="M693" s="9">
        <v>0</v>
      </c>
      <c r="N693" s="10">
        <f>TRUNC(H693*M693,1)</f>
        <v>0</v>
      </c>
      <c r="O693" s="9" t="e">
        <f t="shared" si="84"/>
        <v>#REF!</v>
      </c>
      <c r="P693" s="10" t="e">
        <f t="shared" si="84"/>
        <v>#REF!</v>
      </c>
      <c r="Q693" s="6"/>
      <c r="S693" t="s">
        <v>36</v>
      </c>
      <c r="T693" t="s">
        <v>36</v>
      </c>
      <c r="U693" t="s">
        <v>31</v>
      </c>
      <c r="V693">
        <v>1</v>
      </c>
    </row>
    <row r="694" spans="1:22" ht="12" x14ac:dyDescent="0.2">
      <c r="A694" s="11" t="s">
        <v>798</v>
      </c>
      <c r="B694" s="6" t="s">
        <v>936</v>
      </c>
      <c r="C694" s="6" t="s">
        <v>950</v>
      </c>
      <c r="D694" s="6"/>
      <c r="E694" s="6" t="s">
        <v>951</v>
      </c>
      <c r="F694" s="6" t="s">
        <v>939</v>
      </c>
      <c r="G694" s="6" t="s">
        <v>940</v>
      </c>
      <c r="H694" s="9">
        <v>4.3E-3</v>
      </c>
      <c r="I694" s="9">
        <v>0</v>
      </c>
      <c r="J694" s="10">
        <f>TRUNC(H694*I694,1)</f>
        <v>0</v>
      </c>
      <c r="K694" s="9" t="e">
        <f>#REF!</f>
        <v>#REF!</v>
      </c>
      <c r="L694" s="10" t="e">
        <f>TRUNC(H694*K694,1)</f>
        <v>#REF!</v>
      </c>
      <c r="M694" s="9">
        <v>0</v>
      </c>
      <c r="N694" s="10">
        <f>TRUNC(H694*M694,1)</f>
        <v>0</v>
      </c>
      <c r="O694" s="9" t="e">
        <f t="shared" si="84"/>
        <v>#REF!</v>
      </c>
      <c r="P694" s="10" t="e">
        <f t="shared" si="84"/>
        <v>#REF!</v>
      </c>
      <c r="Q694" s="6"/>
      <c r="S694" t="s">
        <v>36</v>
      </c>
      <c r="T694" t="s">
        <v>36</v>
      </c>
      <c r="U694" t="s">
        <v>31</v>
      </c>
      <c r="V694">
        <v>1</v>
      </c>
    </row>
    <row r="695" spans="1:22" ht="12" x14ac:dyDescent="0.2">
      <c r="A695" s="11" t="s">
        <v>798</v>
      </c>
      <c r="B695" s="6" t="s">
        <v>943</v>
      </c>
      <c r="C695" s="6" t="s">
        <v>944</v>
      </c>
      <c r="D695" s="6"/>
      <c r="E695" s="6" t="s">
        <v>945</v>
      </c>
      <c r="F695" s="6" t="s">
        <v>1002</v>
      </c>
      <c r="G695" s="6" t="s">
        <v>154</v>
      </c>
      <c r="H695" s="9">
        <v>1</v>
      </c>
      <c r="I695" s="9" t="e">
        <f>TRUNC((L692+L693+L694)*5*0.01,1)</f>
        <v>#REF!</v>
      </c>
      <c r="J695" s="10" t="e">
        <f>TRUNC(H695*I695,1)</f>
        <v>#REF!</v>
      </c>
      <c r="K695" s="9">
        <v>0</v>
      </c>
      <c r="L695" s="10">
        <f>TRUNC(H695*K695,1)</f>
        <v>0</v>
      </c>
      <c r="M695" s="9">
        <v>0</v>
      </c>
      <c r="N695" s="10">
        <f>TRUNC(H695*M695,1)</f>
        <v>0</v>
      </c>
      <c r="O695" s="9" t="e">
        <f t="shared" si="84"/>
        <v>#REF!</v>
      </c>
      <c r="P695" s="10" t="e">
        <f t="shared" si="84"/>
        <v>#REF!</v>
      </c>
      <c r="Q695" s="6"/>
      <c r="S695" t="s">
        <v>36</v>
      </c>
      <c r="T695" t="s">
        <v>36</v>
      </c>
      <c r="U695">
        <v>5</v>
      </c>
      <c r="V695">
        <v>1</v>
      </c>
    </row>
    <row r="696" spans="1:22" ht="12" x14ac:dyDescent="0.2">
      <c r="A696" s="11" t="s">
        <v>798</v>
      </c>
      <c r="B696" s="6" t="s">
        <v>961</v>
      </c>
      <c r="C696" s="6" t="s">
        <v>1003</v>
      </c>
      <c r="D696" s="6"/>
      <c r="E696" s="6" t="s">
        <v>1004</v>
      </c>
      <c r="F696" s="6" t="s">
        <v>1005</v>
      </c>
      <c r="G696" s="6" t="s">
        <v>965</v>
      </c>
      <c r="H696" s="9">
        <v>3.4000000000000002E-2</v>
      </c>
      <c r="I696" s="9" t="e">
        <f>#REF!</f>
        <v>#REF!</v>
      </c>
      <c r="J696" s="10" t="e">
        <f>TRUNC(H696*I696,1)</f>
        <v>#REF!</v>
      </c>
      <c r="K696" s="9" t="e">
        <f>#REF!</f>
        <v>#REF!</v>
      </c>
      <c r="L696" s="10" t="e">
        <f>TRUNC(H696*K696,1)</f>
        <v>#REF!</v>
      </c>
      <c r="M696" s="9" t="e">
        <f>#REF!</f>
        <v>#REF!</v>
      </c>
      <c r="N696" s="10" t="e">
        <f>TRUNC(H696*M696,1)</f>
        <v>#REF!</v>
      </c>
      <c r="O696" s="9" t="e">
        <f t="shared" si="84"/>
        <v>#REF!</v>
      </c>
      <c r="P696" s="10" t="e">
        <f t="shared" si="84"/>
        <v>#REF!</v>
      </c>
      <c r="Q696" s="6"/>
      <c r="S696" t="s">
        <v>36</v>
      </c>
      <c r="T696" t="s">
        <v>36</v>
      </c>
      <c r="U696" t="s">
        <v>31</v>
      </c>
      <c r="V696">
        <v>1</v>
      </c>
    </row>
    <row r="697" spans="1:22" ht="12" x14ac:dyDescent="0.2">
      <c r="A697" s="11"/>
      <c r="B697" s="6"/>
      <c r="C697" s="6"/>
      <c r="D697" s="6"/>
      <c r="E697" s="6" t="s">
        <v>947</v>
      </c>
      <c r="F697" s="6"/>
      <c r="G697" s="6"/>
      <c r="H697" s="9">
        <v>0</v>
      </c>
      <c r="I697" s="6" t="s">
        <v>31</v>
      </c>
      <c r="J697" s="10" t="e">
        <f>TRUNC(SUMPRODUCT(J692:J696,V692:V696),0)</f>
        <v>#REF!</v>
      </c>
      <c r="K697" s="6" t="s">
        <v>31</v>
      </c>
      <c r="L697" s="10" t="e">
        <f>TRUNC(SUMPRODUCT(L692:L696,V692:V696),0)</f>
        <v>#REF!</v>
      </c>
      <c r="M697" s="6" t="s">
        <v>31</v>
      </c>
      <c r="N697" s="10" t="e">
        <f>TRUNC(SUMPRODUCT(N692:N696,V692:V696),0)</f>
        <v>#REF!</v>
      </c>
      <c r="O697" s="6" t="s">
        <v>31</v>
      </c>
      <c r="P697" s="10" t="e">
        <f>J697+L697+N697</f>
        <v>#REF!</v>
      </c>
      <c r="Q697" s="6"/>
      <c r="U697" t="s">
        <v>31</v>
      </c>
      <c r="V697">
        <v>1</v>
      </c>
    </row>
    <row r="698" spans="1:22" ht="12" x14ac:dyDescent="0.2">
      <c r="A698" s="11"/>
      <c r="B698" s="6"/>
      <c r="C698" s="6"/>
      <c r="D698" s="6"/>
      <c r="E698" s="6"/>
      <c r="F698" s="6"/>
      <c r="G698" s="6"/>
      <c r="H698" s="9">
        <v>0</v>
      </c>
      <c r="I698" s="6" t="s">
        <v>31</v>
      </c>
      <c r="J698" s="6" t="s">
        <v>31</v>
      </c>
      <c r="K698" s="6" t="s">
        <v>31</v>
      </c>
      <c r="L698" s="6" t="s">
        <v>31</v>
      </c>
      <c r="M698" s="6" t="s">
        <v>31</v>
      </c>
      <c r="N698" s="6" t="s">
        <v>31</v>
      </c>
      <c r="O698" s="6" t="s">
        <v>31</v>
      </c>
      <c r="P698" s="6" t="s">
        <v>31</v>
      </c>
      <c r="Q698" s="6"/>
      <c r="U698" t="s">
        <v>31</v>
      </c>
      <c r="V698">
        <v>1</v>
      </c>
    </row>
    <row r="699" spans="1:22" ht="12" x14ac:dyDescent="0.2">
      <c r="A699" s="11" t="s">
        <v>799</v>
      </c>
      <c r="B699" s="6"/>
      <c r="C699" s="6"/>
      <c r="D699" s="6"/>
      <c r="E699" s="6" t="s">
        <v>424</v>
      </c>
      <c r="F699" s="6" t="s">
        <v>402</v>
      </c>
      <c r="G699" s="6" t="s">
        <v>48</v>
      </c>
      <c r="H699" s="9">
        <v>0</v>
      </c>
      <c r="I699" s="6" t="s">
        <v>31</v>
      </c>
      <c r="J699" s="6" t="s">
        <v>31</v>
      </c>
      <c r="K699" s="6" t="s">
        <v>31</v>
      </c>
      <c r="L699" s="6" t="s">
        <v>31</v>
      </c>
      <c r="M699" s="6" t="s">
        <v>31</v>
      </c>
      <c r="N699" s="6" t="s">
        <v>31</v>
      </c>
      <c r="O699" s="6" t="s">
        <v>31</v>
      </c>
      <c r="P699" s="6" t="s">
        <v>31</v>
      </c>
      <c r="Q699" s="6"/>
      <c r="U699" t="s">
        <v>31</v>
      </c>
      <c r="V699">
        <v>1</v>
      </c>
    </row>
    <row r="700" spans="1:22" ht="12" x14ac:dyDescent="0.2">
      <c r="A700" s="11" t="s">
        <v>799</v>
      </c>
      <c r="B700" s="6" t="s">
        <v>936</v>
      </c>
      <c r="C700" s="6" t="s">
        <v>998</v>
      </c>
      <c r="D700" s="6"/>
      <c r="E700" s="6" t="s">
        <v>999</v>
      </c>
      <c r="F700" s="6" t="s">
        <v>939</v>
      </c>
      <c r="G700" s="6" t="s">
        <v>940</v>
      </c>
      <c r="H700" s="9">
        <v>2.0400000000000001E-2</v>
      </c>
      <c r="I700" s="9">
        <v>0</v>
      </c>
      <c r="J700" s="10">
        <f>TRUNC(H700*I700,1)</f>
        <v>0</v>
      </c>
      <c r="K700" s="9" t="e">
        <f>#REF!</f>
        <v>#REF!</v>
      </c>
      <c r="L700" s="10" t="e">
        <f>TRUNC(H700*K700,1)</f>
        <v>#REF!</v>
      </c>
      <c r="M700" s="9">
        <v>0</v>
      </c>
      <c r="N700" s="10">
        <f>TRUNC(H700*M700,1)</f>
        <v>0</v>
      </c>
      <c r="O700" s="9" t="e">
        <f t="shared" ref="O700:P704" si="85">I700+K700+M700</f>
        <v>#REF!</v>
      </c>
      <c r="P700" s="10" t="e">
        <f t="shared" si="85"/>
        <v>#REF!</v>
      </c>
      <c r="Q700" s="6"/>
      <c r="S700" t="s">
        <v>36</v>
      </c>
      <c r="T700" t="s">
        <v>36</v>
      </c>
      <c r="U700" t="s">
        <v>31</v>
      </c>
      <c r="V700">
        <v>1</v>
      </c>
    </row>
    <row r="701" spans="1:22" ht="12" x14ac:dyDescent="0.2">
      <c r="A701" s="11" t="s">
        <v>799</v>
      </c>
      <c r="B701" s="6" t="s">
        <v>936</v>
      </c>
      <c r="C701" s="6" t="s">
        <v>941</v>
      </c>
      <c r="D701" s="6"/>
      <c r="E701" s="6" t="s">
        <v>942</v>
      </c>
      <c r="F701" s="6" t="s">
        <v>939</v>
      </c>
      <c r="G701" s="6" t="s">
        <v>940</v>
      </c>
      <c r="H701" s="9">
        <v>1.0200000000000001E-2</v>
      </c>
      <c r="I701" s="9">
        <v>0</v>
      </c>
      <c r="J701" s="10">
        <f>TRUNC(H701*I701,1)</f>
        <v>0</v>
      </c>
      <c r="K701" s="9" t="e">
        <f>#REF!</f>
        <v>#REF!</v>
      </c>
      <c r="L701" s="10" t="e">
        <f>TRUNC(H701*K701,1)</f>
        <v>#REF!</v>
      </c>
      <c r="M701" s="9">
        <v>0</v>
      </c>
      <c r="N701" s="10">
        <f>TRUNC(H701*M701,1)</f>
        <v>0</v>
      </c>
      <c r="O701" s="9" t="e">
        <f t="shared" si="85"/>
        <v>#REF!</v>
      </c>
      <c r="P701" s="10" t="e">
        <f t="shared" si="85"/>
        <v>#REF!</v>
      </c>
      <c r="Q701" s="6"/>
      <c r="S701" t="s">
        <v>36</v>
      </c>
      <c r="T701" t="s">
        <v>36</v>
      </c>
      <c r="U701" t="s">
        <v>31</v>
      </c>
      <c r="V701">
        <v>1</v>
      </c>
    </row>
    <row r="702" spans="1:22" ht="12" x14ac:dyDescent="0.2">
      <c r="A702" s="11" t="s">
        <v>799</v>
      </c>
      <c r="B702" s="6" t="s">
        <v>936</v>
      </c>
      <c r="C702" s="6" t="s">
        <v>950</v>
      </c>
      <c r="D702" s="6"/>
      <c r="E702" s="6" t="s">
        <v>951</v>
      </c>
      <c r="F702" s="6" t="s">
        <v>939</v>
      </c>
      <c r="G702" s="6" t="s">
        <v>940</v>
      </c>
      <c r="H702" s="9">
        <v>5.1000000000000004E-3</v>
      </c>
      <c r="I702" s="9">
        <v>0</v>
      </c>
      <c r="J702" s="10">
        <f>TRUNC(H702*I702,1)</f>
        <v>0</v>
      </c>
      <c r="K702" s="9" t="e">
        <f>#REF!</f>
        <v>#REF!</v>
      </c>
      <c r="L702" s="10" t="e">
        <f>TRUNC(H702*K702,1)</f>
        <v>#REF!</v>
      </c>
      <c r="M702" s="9">
        <v>0</v>
      </c>
      <c r="N702" s="10">
        <f>TRUNC(H702*M702,1)</f>
        <v>0</v>
      </c>
      <c r="O702" s="9" t="e">
        <f t="shared" si="85"/>
        <v>#REF!</v>
      </c>
      <c r="P702" s="10" t="e">
        <f t="shared" si="85"/>
        <v>#REF!</v>
      </c>
      <c r="Q702" s="6"/>
      <c r="S702" t="s">
        <v>36</v>
      </c>
      <c r="T702" t="s">
        <v>36</v>
      </c>
      <c r="U702" t="s">
        <v>31</v>
      </c>
      <c r="V702">
        <v>1</v>
      </c>
    </row>
    <row r="703" spans="1:22" ht="12" x14ac:dyDescent="0.2">
      <c r="A703" s="11" t="s">
        <v>799</v>
      </c>
      <c r="B703" s="6" t="s">
        <v>943</v>
      </c>
      <c r="C703" s="6" t="s">
        <v>944</v>
      </c>
      <c r="D703" s="6"/>
      <c r="E703" s="6" t="s">
        <v>945</v>
      </c>
      <c r="F703" s="6" t="s">
        <v>1002</v>
      </c>
      <c r="G703" s="6" t="s">
        <v>154</v>
      </c>
      <c r="H703" s="9">
        <v>1</v>
      </c>
      <c r="I703" s="9" t="e">
        <f>TRUNC((L700+L701+L702)*5*0.01,1)</f>
        <v>#REF!</v>
      </c>
      <c r="J703" s="10" t="e">
        <f>TRUNC(H703*I703,1)</f>
        <v>#REF!</v>
      </c>
      <c r="K703" s="9">
        <v>0</v>
      </c>
      <c r="L703" s="10">
        <f>TRUNC(H703*K703,1)</f>
        <v>0</v>
      </c>
      <c r="M703" s="9">
        <v>0</v>
      </c>
      <c r="N703" s="10">
        <f>TRUNC(H703*M703,1)</f>
        <v>0</v>
      </c>
      <c r="O703" s="9" t="e">
        <f t="shared" si="85"/>
        <v>#REF!</v>
      </c>
      <c r="P703" s="10" t="e">
        <f t="shared" si="85"/>
        <v>#REF!</v>
      </c>
      <c r="Q703" s="6"/>
      <c r="S703" t="s">
        <v>36</v>
      </c>
      <c r="T703" t="s">
        <v>36</v>
      </c>
      <c r="U703">
        <v>5</v>
      </c>
      <c r="V703">
        <v>1</v>
      </c>
    </row>
    <row r="704" spans="1:22" ht="12" x14ac:dyDescent="0.2">
      <c r="A704" s="11" t="s">
        <v>799</v>
      </c>
      <c r="B704" s="6" t="s">
        <v>961</v>
      </c>
      <c r="C704" s="6" t="s">
        <v>1003</v>
      </c>
      <c r="D704" s="6"/>
      <c r="E704" s="6" t="s">
        <v>1004</v>
      </c>
      <c r="F704" s="6" t="s">
        <v>1005</v>
      </c>
      <c r="G704" s="6" t="s">
        <v>965</v>
      </c>
      <c r="H704" s="9">
        <v>4.0800000000000003E-2</v>
      </c>
      <c r="I704" s="9" t="e">
        <f>#REF!</f>
        <v>#REF!</v>
      </c>
      <c r="J704" s="10" t="e">
        <f>TRUNC(H704*I704,1)</f>
        <v>#REF!</v>
      </c>
      <c r="K704" s="9" t="e">
        <f>#REF!</f>
        <v>#REF!</v>
      </c>
      <c r="L704" s="10" t="e">
        <f>TRUNC(H704*K704,1)</f>
        <v>#REF!</v>
      </c>
      <c r="M704" s="9" t="e">
        <f>#REF!</f>
        <v>#REF!</v>
      </c>
      <c r="N704" s="10" t="e">
        <f>TRUNC(H704*M704,1)</f>
        <v>#REF!</v>
      </c>
      <c r="O704" s="9" t="e">
        <f t="shared" si="85"/>
        <v>#REF!</v>
      </c>
      <c r="P704" s="10" t="e">
        <f t="shared" si="85"/>
        <v>#REF!</v>
      </c>
      <c r="Q704" s="6"/>
      <c r="S704" t="s">
        <v>36</v>
      </c>
      <c r="T704" t="s">
        <v>36</v>
      </c>
      <c r="U704" t="s">
        <v>31</v>
      </c>
      <c r="V704">
        <v>1</v>
      </c>
    </row>
    <row r="705" spans="1:22" ht="12" x14ac:dyDescent="0.2">
      <c r="A705" s="11"/>
      <c r="B705" s="6"/>
      <c r="C705" s="6"/>
      <c r="D705" s="6"/>
      <c r="E705" s="6" t="s">
        <v>947</v>
      </c>
      <c r="F705" s="6"/>
      <c r="G705" s="6"/>
      <c r="H705" s="9">
        <v>0</v>
      </c>
      <c r="I705" s="6" t="s">
        <v>31</v>
      </c>
      <c r="J705" s="10" t="e">
        <f>TRUNC(SUMPRODUCT(J700:J704,V700:V704),0)</f>
        <v>#REF!</v>
      </c>
      <c r="K705" s="6" t="s">
        <v>31</v>
      </c>
      <c r="L705" s="10" t="e">
        <f>TRUNC(SUMPRODUCT(L700:L704,V700:V704),0)</f>
        <v>#REF!</v>
      </c>
      <c r="M705" s="6" t="s">
        <v>31</v>
      </c>
      <c r="N705" s="10" t="e">
        <f>TRUNC(SUMPRODUCT(N700:N704,V700:V704),0)</f>
        <v>#REF!</v>
      </c>
      <c r="O705" s="6" t="s">
        <v>31</v>
      </c>
      <c r="P705" s="10" t="e">
        <f>J705+L705+N705</f>
        <v>#REF!</v>
      </c>
      <c r="Q705" s="6"/>
      <c r="U705" t="s">
        <v>31</v>
      </c>
      <c r="V705">
        <v>1</v>
      </c>
    </row>
    <row r="706" spans="1:22" ht="12" x14ac:dyDescent="0.2">
      <c r="A706" s="11"/>
      <c r="B706" s="6"/>
      <c r="C706" s="6"/>
      <c r="D706" s="6"/>
      <c r="E706" s="6"/>
      <c r="F706" s="6"/>
      <c r="G706" s="6"/>
      <c r="H706" s="9">
        <v>0</v>
      </c>
      <c r="I706" s="6" t="s">
        <v>31</v>
      </c>
      <c r="J706" s="6" t="s">
        <v>31</v>
      </c>
      <c r="K706" s="6" t="s">
        <v>31</v>
      </c>
      <c r="L706" s="6" t="s">
        <v>31</v>
      </c>
      <c r="M706" s="6" t="s">
        <v>31</v>
      </c>
      <c r="N706" s="6" t="s">
        <v>31</v>
      </c>
      <c r="O706" s="6" t="s">
        <v>31</v>
      </c>
      <c r="P706" s="6" t="s">
        <v>31</v>
      </c>
      <c r="Q706" s="6"/>
      <c r="U706" t="s">
        <v>31</v>
      </c>
      <c r="V706">
        <v>1</v>
      </c>
    </row>
    <row r="707" spans="1:22" ht="12" x14ac:dyDescent="0.2">
      <c r="A707" s="11" t="s">
        <v>800</v>
      </c>
      <c r="B707" s="6"/>
      <c r="C707" s="6"/>
      <c r="D707" s="6"/>
      <c r="E707" s="6" t="s">
        <v>424</v>
      </c>
      <c r="F707" s="6" t="s">
        <v>404</v>
      </c>
      <c r="G707" s="6" t="s">
        <v>48</v>
      </c>
      <c r="H707" s="9">
        <v>0</v>
      </c>
      <c r="I707" s="6" t="s">
        <v>31</v>
      </c>
      <c r="J707" s="6" t="s">
        <v>31</v>
      </c>
      <c r="K707" s="6" t="s">
        <v>31</v>
      </c>
      <c r="L707" s="6" t="s">
        <v>31</v>
      </c>
      <c r="M707" s="6" t="s">
        <v>31</v>
      </c>
      <c r="N707" s="6" t="s">
        <v>31</v>
      </c>
      <c r="O707" s="6" t="s">
        <v>31</v>
      </c>
      <c r="P707" s="6" t="s">
        <v>31</v>
      </c>
      <c r="Q707" s="6"/>
      <c r="U707" t="s">
        <v>31</v>
      </c>
      <c r="V707">
        <v>1</v>
      </c>
    </row>
    <row r="708" spans="1:22" ht="12" x14ac:dyDescent="0.2">
      <c r="A708" s="11" t="s">
        <v>800</v>
      </c>
      <c r="B708" s="6" t="s">
        <v>936</v>
      </c>
      <c r="C708" s="6" t="s">
        <v>998</v>
      </c>
      <c r="D708" s="6"/>
      <c r="E708" s="6" t="s">
        <v>999</v>
      </c>
      <c r="F708" s="6" t="s">
        <v>939</v>
      </c>
      <c r="G708" s="6" t="s">
        <v>940</v>
      </c>
      <c r="H708" s="9">
        <v>2.5499999999999998E-2</v>
      </c>
      <c r="I708" s="9">
        <v>0</v>
      </c>
      <c r="J708" s="10">
        <f>TRUNC(H708*I708,1)</f>
        <v>0</v>
      </c>
      <c r="K708" s="9" t="e">
        <f>#REF!</f>
        <v>#REF!</v>
      </c>
      <c r="L708" s="10" t="e">
        <f>TRUNC(H708*K708,1)</f>
        <v>#REF!</v>
      </c>
      <c r="M708" s="9">
        <v>0</v>
      </c>
      <c r="N708" s="10">
        <f>TRUNC(H708*M708,1)</f>
        <v>0</v>
      </c>
      <c r="O708" s="9" t="e">
        <f t="shared" ref="O708:P712" si="86">I708+K708+M708</f>
        <v>#REF!</v>
      </c>
      <c r="P708" s="10" t="e">
        <f t="shared" si="86"/>
        <v>#REF!</v>
      </c>
      <c r="Q708" s="6"/>
      <c r="S708" t="s">
        <v>36</v>
      </c>
      <c r="T708" t="s">
        <v>36</v>
      </c>
      <c r="U708" t="s">
        <v>31</v>
      </c>
      <c r="V708">
        <v>1</v>
      </c>
    </row>
    <row r="709" spans="1:22" ht="12" x14ac:dyDescent="0.2">
      <c r="A709" s="11" t="s">
        <v>800</v>
      </c>
      <c r="B709" s="6" t="s">
        <v>936</v>
      </c>
      <c r="C709" s="6" t="s">
        <v>941</v>
      </c>
      <c r="D709" s="6"/>
      <c r="E709" s="6" t="s">
        <v>942</v>
      </c>
      <c r="F709" s="6" t="s">
        <v>939</v>
      </c>
      <c r="G709" s="6" t="s">
        <v>940</v>
      </c>
      <c r="H709" s="9">
        <v>1.2800000000000001E-2</v>
      </c>
      <c r="I709" s="9">
        <v>0</v>
      </c>
      <c r="J709" s="10">
        <f>TRUNC(H709*I709,1)</f>
        <v>0</v>
      </c>
      <c r="K709" s="9" t="e">
        <f>#REF!</f>
        <v>#REF!</v>
      </c>
      <c r="L709" s="10" t="e">
        <f>TRUNC(H709*K709,1)</f>
        <v>#REF!</v>
      </c>
      <c r="M709" s="9">
        <v>0</v>
      </c>
      <c r="N709" s="10">
        <f>TRUNC(H709*M709,1)</f>
        <v>0</v>
      </c>
      <c r="O709" s="9" t="e">
        <f t="shared" si="86"/>
        <v>#REF!</v>
      </c>
      <c r="P709" s="10" t="e">
        <f t="shared" si="86"/>
        <v>#REF!</v>
      </c>
      <c r="Q709" s="6"/>
      <c r="S709" t="s">
        <v>36</v>
      </c>
      <c r="T709" t="s">
        <v>36</v>
      </c>
      <c r="U709" t="s">
        <v>31</v>
      </c>
      <c r="V709">
        <v>1</v>
      </c>
    </row>
    <row r="710" spans="1:22" ht="12" x14ac:dyDescent="0.2">
      <c r="A710" s="11" t="s">
        <v>800</v>
      </c>
      <c r="B710" s="6" t="s">
        <v>936</v>
      </c>
      <c r="C710" s="6" t="s">
        <v>950</v>
      </c>
      <c r="D710" s="6"/>
      <c r="E710" s="6" t="s">
        <v>951</v>
      </c>
      <c r="F710" s="6" t="s">
        <v>939</v>
      </c>
      <c r="G710" s="6" t="s">
        <v>940</v>
      </c>
      <c r="H710" s="9">
        <v>6.4000000000000003E-3</v>
      </c>
      <c r="I710" s="9">
        <v>0</v>
      </c>
      <c r="J710" s="10">
        <f>TRUNC(H710*I710,1)</f>
        <v>0</v>
      </c>
      <c r="K710" s="9" t="e">
        <f>#REF!</f>
        <v>#REF!</v>
      </c>
      <c r="L710" s="10" t="e">
        <f>TRUNC(H710*K710,1)</f>
        <v>#REF!</v>
      </c>
      <c r="M710" s="9">
        <v>0</v>
      </c>
      <c r="N710" s="10">
        <f>TRUNC(H710*M710,1)</f>
        <v>0</v>
      </c>
      <c r="O710" s="9" t="e">
        <f t="shared" si="86"/>
        <v>#REF!</v>
      </c>
      <c r="P710" s="10" t="e">
        <f t="shared" si="86"/>
        <v>#REF!</v>
      </c>
      <c r="Q710" s="6"/>
      <c r="S710" t="s">
        <v>36</v>
      </c>
      <c r="T710" t="s">
        <v>36</v>
      </c>
      <c r="U710" t="s">
        <v>31</v>
      </c>
      <c r="V710">
        <v>1</v>
      </c>
    </row>
    <row r="711" spans="1:22" ht="12" x14ac:dyDescent="0.2">
      <c r="A711" s="11" t="s">
        <v>800</v>
      </c>
      <c r="B711" s="6" t="s">
        <v>943</v>
      </c>
      <c r="C711" s="6" t="s">
        <v>944</v>
      </c>
      <c r="D711" s="6"/>
      <c r="E711" s="6" t="s">
        <v>945</v>
      </c>
      <c r="F711" s="6" t="s">
        <v>1002</v>
      </c>
      <c r="G711" s="6" t="s">
        <v>154</v>
      </c>
      <c r="H711" s="9">
        <v>1</v>
      </c>
      <c r="I711" s="9" t="e">
        <f>TRUNC((L708+L709+L710)*5*0.01,1)</f>
        <v>#REF!</v>
      </c>
      <c r="J711" s="10" t="e">
        <f>TRUNC(H711*I711,1)</f>
        <v>#REF!</v>
      </c>
      <c r="K711" s="9">
        <v>0</v>
      </c>
      <c r="L711" s="10">
        <f>TRUNC(H711*K711,1)</f>
        <v>0</v>
      </c>
      <c r="M711" s="9">
        <v>0</v>
      </c>
      <c r="N711" s="10">
        <f>TRUNC(H711*M711,1)</f>
        <v>0</v>
      </c>
      <c r="O711" s="9" t="e">
        <f t="shared" si="86"/>
        <v>#REF!</v>
      </c>
      <c r="P711" s="10" t="e">
        <f t="shared" si="86"/>
        <v>#REF!</v>
      </c>
      <c r="Q711" s="6"/>
      <c r="S711" t="s">
        <v>36</v>
      </c>
      <c r="T711" t="s">
        <v>36</v>
      </c>
      <c r="U711">
        <v>5</v>
      </c>
      <c r="V711">
        <v>1</v>
      </c>
    </row>
    <row r="712" spans="1:22" ht="12" x14ac:dyDescent="0.2">
      <c r="A712" s="11" t="s">
        <v>800</v>
      </c>
      <c r="B712" s="6" t="s">
        <v>961</v>
      </c>
      <c r="C712" s="6" t="s">
        <v>1003</v>
      </c>
      <c r="D712" s="6"/>
      <c r="E712" s="6" t="s">
        <v>1004</v>
      </c>
      <c r="F712" s="6" t="s">
        <v>1005</v>
      </c>
      <c r="G712" s="6" t="s">
        <v>965</v>
      </c>
      <c r="H712" s="9">
        <v>5.0999999999999997E-2</v>
      </c>
      <c r="I712" s="9" t="e">
        <f>#REF!</f>
        <v>#REF!</v>
      </c>
      <c r="J712" s="10" t="e">
        <f>TRUNC(H712*I712,1)</f>
        <v>#REF!</v>
      </c>
      <c r="K712" s="9" t="e">
        <f>#REF!</f>
        <v>#REF!</v>
      </c>
      <c r="L712" s="10" t="e">
        <f>TRUNC(H712*K712,1)</f>
        <v>#REF!</v>
      </c>
      <c r="M712" s="9" t="e">
        <f>#REF!</f>
        <v>#REF!</v>
      </c>
      <c r="N712" s="10" t="e">
        <f>TRUNC(H712*M712,1)</f>
        <v>#REF!</v>
      </c>
      <c r="O712" s="9" t="e">
        <f t="shared" si="86"/>
        <v>#REF!</v>
      </c>
      <c r="P712" s="10" t="e">
        <f t="shared" si="86"/>
        <v>#REF!</v>
      </c>
      <c r="Q712" s="6"/>
      <c r="S712" t="s">
        <v>36</v>
      </c>
      <c r="T712" t="s">
        <v>36</v>
      </c>
      <c r="U712" t="s">
        <v>31</v>
      </c>
      <c r="V712">
        <v>1</v>
      </c>
    </row>
    <row r="713" spans="1:22" ht="12" x14ac:dyDescent="0.2">
      <c r="A713" s="11"/>
      <c r="B713" s="6"/>
      <c r="C713" s="6"/>
      <c r="D713" s="6"/>
      <c r="E713" s="6" t="s">
        <v>947</v>
      </c>
      <c r="F713" s="6"/>
      <c r="G713" s="6"/>
      <c r="H713" s="9">
        <v>0</v>
      </c>
      <c r="I713" s="6" t="s">
        <v>31</v>
      </c>
      <c r="J713" s="10" t="e">
        <f>TRUNC(SUMPRODUCT(J708:J712,V708:V712),0)</f>
        <v>#REF!</v>
      </c>
      <c r="K713" s="6" t="s">
        <v>31</v>
      </c>
      <c r="L713" s="10" t="e">
        <f>TRUNC(SUMPRODUCT(L708:L712,V708:V712),0)</f>
        <v>#REF!</v>
      </c>
      <c r="M713" s="6" t="s">
        <v>31</v>
      </c>
      <c r="N713" s="10" t="e">
        <f>TRUNC(SUMPRODUCT(N708:N712,V708:V712),0)</f>
        <v>#REF!</v>
      </c>
      <c r="O713" s="6" t="s">
        <v>31</v>
      </c>
      <c r="P713" s="10" t="e">
        <f>J713+L713+N713</f>
        <v>#REF!</v>
      </c>
      <c r="Q713" s="6"/>
      <c r="U713" t="s">
        <v>31</v>
      </c>
      <c r="V713">
        <v>1</v>
      </c>
    </row>
    <row r="714" spans="1:22" ht="12" x14ac:dyDescent="0.2">
      <c r="A714" s="11"/>
      <c r="B714" s="6"/>
      <c r="C714" s="6"/>
      <c r="D714" s="6"/>
      <c r="E714" s="6"/>
      <c r="F714" s="6"/>
      <c r="G714" s="6"/>
      <c r="H714" s="9">
        <v>0</v>
      </c>
      <c r="I714" s="6" t="s">
        <v>31</v>
      </c>
      <c r="J714" s="6" t="s">
        <v>31</v>
      </c>
      <c r="K714" s="6" t="s">
        <v>31</v>
      </c>
      <c r="L714" s="6" t="s">
        <v>31</v>
      </c>
      <c r="M714" s="6" t="s">
        <v>31</v>
      </c>
      <c r="N714" s="6" t="s">
        <v>31</v>
      </c>
      <c r="O714" s="6" t="s">
        <v>31</v>
      </c>
      <c r="P714" s="6" t="s">
        <v>31</v>
      </c>
      <c r="Q714" s="6"/>
      <c r="U714" t="s">
        <v>31</v>
      </c>
      <c r="V714">
        <v>1</v>
      </c>
    </row>
    <row r="715" spans="1:22" ht="12" x14ac:dyDescent="0.2">
      <c r="A715" s="11" t="s">
        <v>801</v>
      </c>
      <c r="B715" s="6"/>
      <c r="C715" s="6"/>
      <c r="D715" s="6"/>
      <c r="E715" s="6" t="s">
        <v>424</v>
      </c>
      <c r="F715" s="6" t="s">
        <v>758</v>
      </c>
      <c r="G715" s="6" t="s">
        <v>48</v>
      </c>
      <c r="H715" s="9">
        <v>0</v>
      </c>
      <c r="I715" s="6" t="s">
        <v>31</v>
      </c>
      <c r="J715" s="6" t="s">
        <v>31</v>
      </c>
      <c r="K715" s="6" t="s">
        <v>31</v>
      </c>
      <c r="L715" s="6" t="s">
        <v>31</v>
      </c>
      <c r="M715" s="6" t="s">
        <v>31</v>
      </c>
      <c r="N715" s="6" t="s">
        <v>31</v>
      </c>
      <c r="O715" s="6" t="s">
        <v>31</v>
      </c>
      <c r="P715" s="6" t="s">
        <v>31</v>
      </c>
      <c r="Q715" s="6"/>
      <c r="U715" t="s">
        <v>31</v>
      </c>
      <c r="V715">
        <v>1</v>
      </c>
    </row>
    <row r="716" spans="1:22" ht="12" x14ac:dyDescent="0.2">
      <c r="A716" s="11" t="s">
        <v>801</v>
      </c>
      <c r="B716" s="6" t="s">
        <v>936</v>
      </c>
      <c r="C716" s="6" t="s">
        <v>998</v>
      </c>
      <c r="D716" s="6"/>
      <c r="E716" s="6" t="s">
        <v>999</v>
      </c>
      <c r="F716" s="6" t="s">
        <v>939</v>
      </c>
      <c r="G716" s="6" t="s">
        <v>940</v>
      </c>
      <c r="H716" s="9">
        <v>2.3800000000000002E-2</v>
      </c>
      <c r="I716" s="9">
        <v>0</v>
      </c>
      <c r="J716" s="10">
        <f>TRUNC(H716*I716,1)</f>
        <v>0</v>
      </c>
      <c r="K716" s="9" t="e">
        <f>#REF!</f>
        <v>#REF!</v>
      </c>
      <c r="L716" s="10" t="e">
        <f>TRUNC(H716*K716,1)</f>
        <v>#REF!</v>
      </c>
      <c r="M716" s="9">
        <v>0</v>
      </c>
      <c r="N716" s="10">
        <f>TRUNC(H716*M716,1)</f>
        <v>0</v>
      </c>
      <c r="O716" s="9" t="e">
        <f t="shared" ref="O716:P720" si="87">I716+K716+M716</f>
        <v>#REF!</v>
      </c>
      <c r="P716" s="10" t="e">
        <f t="shared" si="87"/>
        <v>#REF!</v>
      </c>
      <c r="Q716" s="6"/>
      <c r="S716" t="s">
        <v>36</v>
      </c>
      <c r="T716" t="s">
        <v>36</v>
      </c>
      <c r="U716" t="s">
        <v>31</v>
      </c>
      <c r="V716">
        <v>1</v>
      </c>
    </row>
    <row r="717" spans="1:22" ht="12" x14ac:dyDescent="0.2">
      <c r="A717" s="11" t="s">
        <v>801</v>
      </c>
      <c r="B717" s="6" t="s">
        <v>936</v>
      </c>
      <c r="C717" s="6" t="s">
        <v>941</v>
      </c>
      <c r="D717" s="6"/>
      <c r="E717" s="6" t="s">
        <v>942</v>
      </c>
      <c r="F717" s="6" t="s">
        <v>939</v>
      </c>
      <c r="G717" s="6" t="s">
        <v>940</v>
      </c>
      <c r="H717" s="9">
        <v>1.1900000000000001E-2</v>
      </c>
      <c r="I717" s="9">
        <v>0</v>
      </c>
      <c r="J717" s="10">
        <f>TRUNC(H717*I717,1)</f>
        <v>0</v>
      </c>
      <c r="K717" s="9" t="e">
        <f>#REF!</f>
        <v>#REF!</v>
      </c>
      <c r="L717" s="10" t="e">
        <f>TRUNC(H717*K717,1)</f>
        <v>#REF!</v>
      </c>
      <c r="M717" s="9">
        <v>0</v>
      </c>
      <c r="N717" s="10">
        <f>TRUNC(H717*M717,1)</f>
        <v>0</v>
      </c>
      <c r="O717" s="9" t="e">
        <f t="shared" si="87"/>
        <v>#REF!</v>
      </c>
      <c r="P717" s="10" t="e">
        <f t="shared" si="87"/>
        <v>#REF!</v>
      </c>
      <c r="Q717" s="6"/>
      <c r="S717" t="s">
        <v>36</v>
      </c>
      <c r="T717" t="s">
        <v>36</v>
      </c>
      <c r="U717" t="s">
        <v>31</v>
      </c>
      <c r="V717">
        <v>1</v>
      </c>
    </row>
    <row r="718" spans="1:22" ht="12" x14ac:dyDescent="0.2">
      <c r="A718" s="11" t="s">
        <v>801</v>
      </c>
      <c r="B718" s="6" t="s">
        <v>936</v>
      </c>
      <c r="C718" s="6" t="s">
        <v>950</v>
      </c>
      <c r="D718" s="6"/>
      <c r="E718" s="6" t="s">
        <v>951</v>
      </c>
      <c r="F718" s="6" t="s">
        <v>939</v>
      </c>
      <c r="G718" s="6" t="s">
        <v>940</v>
      </c>
      <c r="H718" s="9">
        <v>6.0000000000000001E-3</v>
      </c>
      <c r="I718" s="9">
        <v>0</v>
      </c>
      <c r="J718" s="10">
        <f>TRUNC(H718*I718,1)</f>
        <v>0</v>
      </c>
      <c r="K718" s="9" t="e">
        <f>#REF!</f>
        <v>#REF!</v>
      </c>
      <c r="L718" s="10" t="e">
        <f>TRUNC(H718*K718,1)</f>
        <v>#REF!</v>
      </c>
      <c r="M718" s="9">
        <v>0</v>
      </c>
      <c r="N718" s="10">
        <f>TRUNC(H718*M718,1)</f>
        <v>0</v>
      </c>
      <c r="O718" s="9" t="e">
        <f t="shared" si="87"/>
        <v>#REF!</v>
      </c>
      <c r="P718" s="10" t="e">
        <f t="shared" si="87"/>
        <v>#REF!</v>
      </c>
      <c r="Q718" s="6"/>
      <c r="S718" t="s">
        <v>36</v>
      </c>
      <c r="T718" t="s">
        <v>36</v>
      </c>
      <c r="U718" t="s">
        <v>31</v>
      </c>
      <c r="V718">
        <v>1</v>
      </c>
    </row>
    <row r="719" spans="1:22" ht="12" x14ac:dyDescent="0.2">
      <c r="A719" s="11" t="s">
        <v>801</v>
      </c>
      <c r="B719" s="6" t="s">
        <v>943</v>
      </c>
      <c r="C719" s="6" t="s">
        <v>944</v>
      </c>
      <c r="D719" s="6"/>
      <c r="E719" s="6" t="s">
        <v>945</v>
      </c>
      <c r="F719" s="6" t="s">
        <v>1002</v>
      </c>
      <c r="G719" s="6" t="s">
        <v>154</v>
      </c>
      <c r="H719" s="9">
        <v>1</v>
      </c>
      <c r="I719" s="9" t="e">
        <f>TRUNC((L716+L717+L718)*5*0.01,1)</f>
        <v>#REF!</v>
      </c>
      <c r="J719" s="10" t="e">
        <f>TRUNC(H719*I719,1)</f>
        <v>#REF!</v>
      </c>
      <c r="K719" s="9">
        <v>0</v>
      </c>
      <c r="L719" s="10">
        <f>TRUNC(H719*K719,1)</f>
        <v>0</v>
      </c>
      <c r="M719" s="9">
        <v>0</v>
      </c>
      <c r="N719" s="10">
        <f>TRUNC(H719*M719,1)</f>
        <v>0</v>
      </c>
      <c r="O719" s="9" t="e">
        <f t="shared" si="87"/>
        <v>#REF!</v>
      </c>
      <c r="P719" s="10" t="e">
        <f t="shared" si="87"/>
        <v>#REF!</v>
      </c>
      <c r="Q719" s="6"/>
      <c r="S719" t="s">
        <v>36</v>
      </c>
      <c r="T719" t="s">
        <v>36</v>
      </c>
      <c r="U719">
        <v>5</v>
      </c>
      <c r="V719">
        <v>1</v>
      </c>
    </row>
    <row r="720" spans="1:22" ht="12" x14ac:dyDescent="0.2">
      <c r="A720" s="11" t="s">
        <v>801</v>
      </c>
      <c r="B720" s="6" t="s">
        <v>961</v>
      </c>
      <c r="C720" s="6" t="s">
        <v>1003</v>
      </c>
      <c r="D720" s="6"/>
      <c r="E720" s="6" t="s">
        <v>1004</v>
      </c>
      <c r="F720" s="6" t="s">
        <v>1005</v>
      </c>
      <c r="G720" s="6" t="s">
        <v>965</v>
      </c>
      <c r="H720" s="9">
        <v>4.7600000000000003E-2</v>
      </c>
      <c r="I720" s="9" t="e">
        <f>#REF!</f>
        <v>#REF!</v>
      </c>
      <c r="J720" s="10" t="e">
        <f>TRUNC(H720*I720,1)</f>
        <v>#REF!</v>
      </c>
      <c r="K720" s="9" t="e">
        <f>#REF!</f>
        <v>#REF!</v>
      </c>
      <c r="L720" s="10" t="e">
        <f>TRUNC(H720*K720,1)</f>
        <v>#REF!</v>
      </c>
      <c r="M720" s="9" t="e">
        <f>#REF!</f>
        <v>#REF!</v>
      </c>
      <c r="N720" s="10" t="e">
        <f>TRUNC(H720*M720,1)</f>
        <v>#REF!</v>
      </c>
      <c r="O720" s="9" t="e">
        <f t="shared" si="87"/>
        <v>#REF!</v>
      </c>
      <c r="P720" s="10" t="e">
        <f t="shared" si="87"/>
        <v>#REF!</v>
      </c>
      <c r="Q720" s="6"/>
      <c r="S720" t="s">
        <v>36</v>
      </c>
      <c r="T720" t="s">
        <v>36</v>
      </c>
      <c r="U720" t="s">
        <v>31</v>
      </c>
      <c r="V720">
        <v>1</v>
      </c>
    </row>
    <row r="721" spans="1:22" ht="12" x14ac:dyDescent="0.2">
      <c r="A721" s="11"/>
      <c r="B721" s="6"/>
      <c r="C721" s="6"/>
      <c r="D721" s="6"/>
      <c r="E721" s="6" t="s">
        <v>947</v>
      </c>
      <c r="F721" s="6"/>
      <c r="G721" s="6"/>
      <c r="H721" s="9">
        <v>0</v>
      </c>
      <c r="I721" s="6" t="s">
        <v>31</v>
      </c>
      <c r="J721" s="10" t="e">
        <f>TRUNC(SUMPRODUCT(J716:J720,V716:V720),0)</f>
        <v>#REF!</v>
      </c>
      <c r="K721" s="6" t="s">
        <v>31</v>
      </c>
      <c r="L721" s="10" t="e">
        <f>TRUNC(SUMPRODUCT(L716:L720,V716:V720),0)</f>
        <v>#REF!</v>
      </c>
      <c r="M721" s="6" t="s">
        <v>31</v>
      </c>
      <c r="N721" s="10" t="e">
        <f>TRUNC(SUMPRODUCT(N716:N720,V716:V720),0)</f>
        <v>#REF!</v>
      </c>
      <c r="O721" s="6" t="s">
        <v>31</v>
      </c>
      <c r="P721" s="10" t="e">
        <f>J721+L721+N721</f>
        <v>#REF!</v>
      </c>
      <c r="Q721" s="6"/>
      <c r="U721" t="s">
        <v>31</v>
      </c>
      <c r="V721">
        <v>1</v>
      </c>
    </row>
    <row r="722" spans="1:22" ht="12" x14ac:dyDescent="0.2">
      <c r="A722" s="11"/>
      <c r="B722" s="6"/>
      <c r="C722" s="6"/>
      <c r="D722" s="6"/>
      <c r="E722" s="6"/>
      <c r="F722" s="6"/>
      <c r="G722" s="6"/>
      <c r="H722" s="9">
        <v>0</v>
      </c>
      <c r="I722" s="6" t="s">
        <v>31</v>
      </c>
      <c r="J722" s="6" t="s">
        <v>31</v>
      </c>
      <c r="K722" s="6" t="s">
        <v>31</v>
      </c>
      <c r="L722" s="6" t="s">
        <v>31</v>
      </c>
      <c r="M722" s="6" t="s">
        <v>31</v>
      </c>
      <c r="N722" s="6" t="s">
        <v>31</v>
      </c>
      <c r="O722" s="6" t="s">
        <v>31</v>
      </c>
      <c r="P722" s="6" t="s">
        <v>31</v>
      </c>
      <c r="Q722" s="6"/>
      <c r="U722" t="s">
        <v>31</v>
      </c>
      <c r="V722">
        <v>1</v>
      </c>
    </row>
    <row r="723" spans="1:22" ht="12" x14ac:dyDescent="0.2">
      <c r="A723" s="11" t="s">
        <v>802</v>
      </c>
      <c r="B723" s="6"/>
      <c r="C723" s="6"/>
      <c r="D723" s="6"/>
      <c r="E723" s="6" t="s">
        <v>424</v>
      </c>
      <c r="F723" s="6" t="s">
        <v>760</v>
      </c>
      <c r="G723" s="6" t="s">
        <v>48</v>
      </c>
      <c r="H723" s="9">
        <v>0</v>
      </c>
      <c r="I723" s="6" t="s">
        <v>31</v>
      </c>
      <c r="J723" s="6" t="s">
        <v>31</v>
      </c>
      <c r="K723" s="6" t="s">
        <v>31</v>
      </c>
      <c r="L723" s="6" t="s">
        <v>31</v>
      </c>
      <c r="M723" s="6" t="s">
        <v>31</v>
      </c>
      <c r="N723" s="6" t="s">
        <v>31</v>
      </c>
      <c r="O723" s="6" t="s">
        <v>31</v>
      </c>
      <c r="P723" s="6" t="s">
        <v>31</v>
      </c>
      <c r="Q723" s="6"/>
      <c r="U723" t="s">
        <v>31</v>
      </c>
      <c r="V723">
        <v>1</v>
      </c>
    </row>
    <row r="724" spans="1:22" ht="12" x14ac:dyDescent="0.2">
      <c r="A724" s="11" t="s">
        <v>802</v>
      </c>
      <c r="B724" s="6" t="s">
        <v>936</v>
      </c>
      <c r="C724" s="6" t="s">
        <v>998</v>
      </c>
      <c r="D724" s="6"/>
      <c r="E724" s="6" t="s">
        <v>999</v>
      </c>
      <c r="F724" s="6" t="s">
        <v>939</v>
      </c>
      <c r="G724" s="6" t="s">
        <v>940</v>
      </c>
      <c r="H724" s="9">
        <v>2.86E-2</v>
      </c>
      <c r="I724" s="9">
        <v>0</v>
      </c>
      <c r="J724" s="10">
        <f>TRUNC(H724*I724,1)</f>
        <v>0</v>
      </c>
      <c r="K724" s="9" t="e">
        <f>#REF!</f>
        <v>#REF!</v>
      </c>
      <c r="L724" s="10" t="e">
        <f>TRUNC(H724*K724,1)</f>
        <v>#REF!</v>
      </c>
      <c r="M724" s="9">
        <v>0</v>
      </c>
      <c r="N724" s="10">
        <f>TRUNC(H724*M724,1)</f>
        <v>0</v>
      </c>
      <c r="O724" s="9" t="e">
        <f t="shared" ref="O724:P728" si="88">I724+K724+M724</f>
        <v>#REF!</v>
      </c>
      <c r="P724" s="10" t="e">
        <f t="shared" si="88"/>
        <v>#REF!</v>
      </c>
      <c r="Q724" s="6"/>
      <c r="S724" t="s">
        <v>36</v>
      </c>
      <c r="T724" t="s">
        <v>36</v>
      </c>
      <c r="U724" t="s">
        <v>31</v>
      </c>
      <c r="V724">
        <v>1</v>
      </c>
    </row>
    <row r="725" spans="1:22" ht="12" x14ac:dyDescent="0.2">
      <c r="A725" s="11" t="s">
        <v>802</v>
      </c>
      <c r="B725" s="6" t="s">
        <v>936</v>
      </c>
      <c r="C725" s="6" t="s">
        <v>941</v>
      </c>
      <c r="D725" s="6"/>
      <c r="E725" s="6" t="s">
        <v>942</v>
      </c>
      <c r="F725" s="6" t="s">
        <v>939</v>
      </c>
      <c r="G725" s="6" t="s">
        <v>940</v>
      </c>
      <c r="H725" s="9">
        <v>1.43E-2</v>
      </c>
      <c r="I725" s="9">
        <v>0</v>
      </c>
      <c r="J725" s="10">
        <f>TRUNC(H725*I725,1)</f>
        <v>0</v>
      </c>
      <c r="K725" s="9" t="e">
        <f>#REF!</f>
        <v>#REF!</v>
      </c>
      <c r="L725" s="10" t="e">
        <f>TRUNC(H725*K725,1)</f>
        <v>#REF!</v>
      </c>
      <c r="M725" s="9">
        <v>0</v>
      </c>
      <c r="N725" s="10">
        <f>TRUNC(H725*M725,1)</f>
        <v>0</v>
      </c>
      <c r="O725" s="9" t="e">
        <f t="shared" si="88"/>
        <v>#REF!</v>
      </c>
      <c r="P725" s="10" t="e">
        <f t="shared" si="88"/>
        <v>#REF!</v>
      </c>
      <c r="Q725" s="6"/>
      <c r="S725" t="s">
        <v>36</v>
      </c>
      <c r="T725" t="s">
        <v>36</v>
      </c>
      <c r="U725" t="s">
        <v>31</v>
      </c>
      <c r="V725">
        <v>1</v>
      </c>
    </row>
    <row r="726" spans="1:22" ht="12" x14ac:dyDescent="0.2">
      <c r="A726" s="11" t="s">
        <v>802</v>
      </c>
      <c r="B726" s="6" t="s">
        <v>936</v>
      </c>
      <c r="C726" s="6" t="s">
        <v>950</v>
      </c>
      <c r="D726" s="6"/>
      <c r="E726" s="6" t="s">
        <v>951</v>
      </c>
      <c r="F726" s="6" t="s">
        <v>939</v>
      </c>
      <c r="G726" s="6" t="s">
        <v>940</v>
      </c>
      <c r="H726" s="9">
        <v>7.1000000000000004E-3</v>
      </c>
      <c r="I726" s="9">
        <v>0</v>
      </c>
      <c r="J726" s="10">
        <f>TRUNC(H726*I726,1)</f>
        <v>0</v>
      </c>
      <c r="K726" s="9" t="e">
        <f>#REF!</f>
        <v>#REF!</v>
      </c>
      <c r="L726" s="10" t="e">
        <f>TRUNC(H726*K726,1)</f>
        <v>#REF!</v>
      </c>
      <c r="M726" s="9">
        <v>0</v>
      </c>
      <c r="N726" s="10">
        <f>TRUNC(H726*M726,1)</f>
        <v>0</v>
      </c>
      <c r="O726" s="9" t="e">
        <f t="shared" si="88"/>
        <v>#REF!</v>
      </c>
      <c r="P726" s="10" t="e">
        <f t="shared" si="88"/>
        <v>#REF!</v>
      </c>
      <c r="Q726" s="6"/>
      <c r="S726" t="s">
        <v>36</v>
      </c>
      <c r="T726" t="s">
        <v>36</v>
      </c>
      <c r="U726" t="s">
        <v>31</v>
      </c>
      <c r="V726">
        <v>1</v>
      </c>
    </row>
    <row r="727" spans="1:22" ht="12" x14ac:dyDescent="0.2">
      <c r="A727" s="11" t="s">
        <v>802</v>
      </c>
      <c r="B727" s="6" t="s">
        <v>943</v>
      </c>
      <c r="C727" s="6" t="s">
        <v>944</v>
      </c>
      <c r="D727" s="6"/>
      <c r="E727" s="6" t="s">
        <v>945</v>
      </c>
      <c r="F727" s="6" t="s">
        <v>1002</v>
      </c>
      <c r="G727" s="6" t="s">
        <v>154</v>
      </c>
      <c r="H727" s="9">
        <v>1</v>
      </c>
      <c r="I727" s="9" t="e">
        <f>TRUNC((L724+L725+L726)*5*0.01,1)</f>
        <v>#REF!</v>
      </c>
      <c r="J727" s="10" t="e">
        <f>TRUNC(H727*I727,1)</f>
        <v>#REF!</v>
      </c>
      <c r="K727" s="9">
        <v>0</v>
      </c>
      <c r="L727" s="10">
        <f>TRUNC(H727*K727,1)</f>
        <v>0</v>
      </c>
      <c r="M727" s="9">
        <v>0</v>
      </c>
      <c r="N727" s="10">
        <f>TRUNC(H727*M727,1)</f>
        <v>0</v>
      </c>
      <c r="O727" s="9" t="e">
        <f t="shared" si="88"/>
        <v>#REF!</v>
      </c>
      <c r="P727" s="10" t="e">
        <f t="shared" si="88"/>
        <v>#REF!</v>
      </c>
      <c r="Q727" s="6"/>
      <c r="S727" t="s">
        <v>36</v>
      </c>
      <c r="T727" t="s">
        <v>36</v>
      </c>
      <c r="U727">
        <v>5</v>
      </c>
      <c r="V727">
        <v>1</v>
      </c>
    </row>
    <row r="728" spans="1:22" ht="12" x14ac:dyDescent="0.2">
      <c r="A728" s="11" t="s">
        <v>802</v>
      </c>
      <c r="B728" s="6" t="s">
        <v>961</v>
      </c>
      <c r="C728" s="6" t="s">
        <v>1003</v>
      </c>
      <c r="D728" s="6"/>
      <c r="E728" s="6" t="s">
        <v>1004</v>
      </c>
      <c r="F728" s="6" t="s">
        <v>1005</v>
      </c>
      <c r="G728" s="6" t="s">
        <v>965</v>
      </c>
      <c r="H728" s="9">
        <v>5.7099999999999998E-2</v>
      </c>
      <c r="I728" s="9" t="e">
        <f>#REF!</f>
        <v>#REF!</v>
      </c>
      <c r="J728" s="10" t="e">
        <f>TRUNC(H728*I728,1)</f>
        <v>#REF!</v>
      </c>
      <c r="K728" s="9" t="e">
        <f>#REF!</f>
        <v>#REF!</v>
      </c>
      <c r="L728" s="10" t="e">
        <f>TRUNC(H728*K728,1)</f>
        <v>#REF!</v>
      </c>
      <c r="M728" s="9" t="e">
        <f>#REF!</f>
        <v>#REF!</v>
      </c>
      <c r="N728" s="10" t="e">
        <f>TRUNC(H728*M728,1)</f>
        <v>#REF!</v>
      </c>
      <c r="O728" s="9" t="e">
        <f t="shared" si="88"/>
        <v>#REF!</v>
      </c>
      <c r="P728" s="10" t="e">
        <f t="shared" si="88"/>
        <v>#REF!</v>
      </c>
      <c r="Q728" s="6"/>
      <c r="S728" t="s">
        <v>36</v>
      </c>
      <c r="T728" t="s">
        <v>36</v>
      </c>
      <c r="U728" t="s">
        <v>31</v>
      </c>
      <c r="V728">
        <v>1</v>
      </c>
    </row>
    <row r="729" spans="1:22" ht="12" x14ac:dyDescent="0.2">
      <c r="A729" s="11"/>
      <c r="B729" s="6"/>
      <c r="C729" s="6"/>
      <c r="D729" s="6"/>
      <c r="E729" s="6" t="s">
        <v>947</v>
      </c>
      <c r="F729" s="6"/>
      <c r="G729" s="6"/>
      <c r="H729" s="9">
        <v>0</v>
      </c>
      <c r="I729" s="6" t="s">
        <v>31</v>
      </c>
      <c r="J729" s="10" t="e">
        <f>TRUNC(SUMPRODUCT(J724:J728,V724:V728),0)</f>
        <v>#REF!</v>
      </c>
      <c r="K729" s="6" t="s">
        <v>31</v>
      </c>
      <c r="L729" s="10" t="e">
        <f>TRUNC(SUMPRODUCT(L724:L728,V724:V728),0)</f>
        <v>#REF!</v>
      </c>
      <c r="M729" s="6" t="s">
        <v>31</v>
      </c>
      <c r="N729" s="10" t="e">
        <f>TRUNC(SUMPRODUCT(N724:N728,V724:V728),0)</f>
        <v>#REF!</v>
      </c>
      <c r="O729" s="6" t="s">
        <v>31</v>
      </c>
      <c r="P729" s="10" t="e">
        <f>J729+L729+N729</f>
        <v>#REF!</v>
      </c>
      <c r="Q729" s="6"/>
      <c r="U729" t="s">
        <v>31</v>
      </c>
      <c r="V729">
        <v>1</v>
      </c>
    </row>
    <row r="730" spans="1:22" ht="12" x14ac:dyDescent="0.2">
      <c r="A730" s="11"/>
      <c r="B730" s="6"/>
      <c r="C730" s="6"/>
      <c r="D730" s="6"/>
      <c r="E730" s="6"/>
      <c r="F730" s="6"/>
      <c r="G730" s="6"/>
      <c r="H730" s="9">
        <v>0</v>
      </c>
      <c r="I730" s="6" t="s">
        <v>31</v>
      </c>
      <c r="J730" s="6" t="s">
        <v>31</v>
      </c>
      <c r="K730" s="6" t="s">
        <v>31</v>
      </c>
      <c r="L730" s="6" t="s">
        <v>31</v>
      </c>
      <c r="M730" s="6" t="s">
        <v>31</v>
      </c>
      <c r="N730" s="6" t="s">
        <v>31</v>
      </c>
      <c r="O730" s="6" t="s">
        <v>31</v>
      </c>
      <c r="P730" s="6" t="s">
        <v>31</v>
      </c>
      <c r="Q730" s="6"/>
      <c r="U730" t="s">
        <v>31</v>
      </c>
      <c r="V730">
        <v>1</v>
      </c>
    </row>
    <row r="731" spans="1:22" ht="12" x14ac:dyDescent="0.2">
      <c r="A731" s="11" t="s">
        <v>803</v>
      </c>
      <c r="B731" s="6"/>
      <c r="C731" s="6"/>
      <c r="D731" s="6"/>
      <c r="E731" s="6" t="s">
        <v>424</v>
      </c>
      <c r="F731" s="6" t="s">
        <v>762</v>
      </c>
      <c r="G731" s="6" t="s">
        <v>48</v>
      </c>
      <c r="H731" s="9">
        <v>0</v>
      </c>
      <c r="I731" s="6" t="s">
        <v>31</v>
      </c>
      <c r="J731" s="6" t="s">
        <v>31</v>
      </c>
      <c r="K731" s="6" t="s">
        <v>31</v>
      </c>
      <c r="L731" s="6" t="s">
        <v>31</v>
      </c>
      <c r="M731" s="6" t="s">
        <v>31</v>
      </c>
      <c r="N731" s="6" t="s">
        <v>31</v>
      </c>
      <c r="O731" s="6" t="s">
        <v>31</v>
      </c>
      <c r="P731" s="6" t="s">
        <v>31</v>
      </c>
      <c r="Q731" s="6"/>
      <c r="U731" t="s">
        <v>31</v>
      </c>
      <c r="V731">
        <v>1</v>
      </c>
    </row>
    <row r="732" spans="1:22" ht="12" x14ac:dyDescent="0.2">
      <c r="A732" s="11" t="s">
        <v>803</v>
      </c>
      <c r="B732" s="6" t="s">
        <v>936</v>
      </c>
      <c r="C732" s="6" t="s">
        <v>998</v>
      </c>
      <c r="D732" s="6"/>
      <c r="E732" s="6" t="s">
        <v>999</v>
      </c>
      <c r="F732" s="6" t="s">
        <v>939</v>
      </c>
      <c r="G732" s="6" t="s">
        <v>940</v>
      </c>
      <c r="H732" s="9">
        <v>3.5700000000000003E-2</v>
      </c>
      <c r="I732" s="9">
        <v>0</v>
      </c>
      <c r="J732" s="10">
        <f>TRUNC(H732*I732,1)</f>
        <v>0</v>
      </c>
      <c r="K732" s="9" t="e">
        <f>#REF!</f>
        <v>#REF!</v>
      </c>
      <c r="L732" s="10" t="e">
        <f>TRUNC(H732*K732,1)</f>
        <v>#REF!</v>
      </c>
      <c r="M732" s="9">
        <v>0</v>
      </c>
      <c r="N732" s="10">
        <f>TRUNC(H732*M732,1)</f>
        <v>0</v>
      </c>
      <c r="O732" s="9" t="e">
        <f t="shared" ref="O732:P736" si="89">I732+K732+M732</f>
        <v>#REF!</v>
      </c>
      <c r="P732" s="10" t="e">
        <f t="shared" si="89"/>
        <v>#REF!</v>
      </c>
      <c r="Q732" s="6"/>
      <c r="S732" t="s">
        <v>36</v>
      </c>
      <c r="T732" t="s">
        <v>36</v>
      </c>
      <c r="U732" t="s">
        <v>31</v>
      </c>
      <c r="V732">
        <v>1</v>
      </c>
    </row>
    <row r="733" spans="1:22" ht="12" x14ac:dyDescent="0.2">
      <c r="A733" s="11" t="s">
        <v>803</v>
      </c>
      <c r="B733" s="6" t="s">
        <v>936</v>
      </c>
      <c r="C733" s="6" t="s">
        <v>941</v>
      </c>
      <c r="D733" s="6"/>
      <c r="E733" s="6" t="s">
        <v>942</v>
      </c>
      <c r="F733" s="6" t="s">
        <v>939</v>
      </c>
      <c r="G733" s="6" t="s">
        <v>940</v>
      </c>
      <c r="H733" s="9">
        <v>1.7899999999999999E-2</v>
      </c>
      <c r="I733" s="9">
        <v>0</v>
      </c>
      <c r="J733" s="10">
        <f>TRUNC(H733*I733,1)</f>
        <v>0</v>
      </c>
      <c r="K733" s="9" t="e">
        <f>#REF!</f>
        <v>#REF!</v>
      </c>
      <c r="L733" s="10" t="e">
        <f>TRUNC(H733*K733,1)</f>
        <v>#REF!</v>
      </c>
      <c r="M733" s="9">
        <v>0</v>
      </c>
      <c r="N733" s="10">
        <f>TRUNC(H733*M733,1)</f>
        <v>0</v>
      </c>
      <c r="O733" s="9" t="e">
        <f t="shared" si="89"/>
        <v>#REF!</v>
      </c>
      <c r="P733" s="10" t="e">
        <f t="shared" si="89"/>
        <v>#REF!</v>
      </c>
      <c r="Q733" s="6"/>
      <c r="S733" t="s">
        <v>36</v>
      </c>
      <c r="T733" t="s">
        <v>36</v>
      </c>
      <c r="U733" t="s">
        <v>31</v>
      </c>
      <c r="V733">
        <v>1</v>
      </c>
    </row>
    <row r="734" spans="1:22" ht="12" x14ac:dyDescent="0.2">
      <c r="A734" s="11" t="s">
        <v>803</v>
      </c>
      <c r="B734" s="6" t="s">
        <v>936</v>
      </c>
      <c r="C734" s="6" t="s">
        <v>950</v>
      </c>
      <c r="D734" s="6"/>
      <c r="E734" s="6" t="s">
        <v>951</v>
      </c>
      <c r="F734" s="6" t="s">
        <v>939</v>
      </c>
      <c r="G734" s="6" t="s">
        <v>940</v>
      </c>
      <c r="H734" s="9">
        <v>8.8999999999999999E-3</v>
      </c>
      <c r="I734" s="9">
        <v>0</v>
      </c>
      <c r="J734" s="10">
        <f>TRUNC(H734*I734,1)</f>
        <v>0</v>
      </c>
      <c r="K734" s="9" t="e">
        <f>#REF!</f>
        <v>#REF!</v>
      </c>
      <c r="L734" s="10" t="e">
        <f>TRUNC(H734*K734,1)</f>
        <v>#REF!</v>
      </c>
      <c r="M734" s="9">
        <v>0</v>
      </c>
      <c r="N734" s="10">
        <f>TRUNC(H734*M734,1)</f>
        <v>0</v>
      </c>
      <c r="O734" s="9" t="e">
        <f t="shared" si="89"/>
        <v>#REF!</v>
      </c>
      <c r="P734" s="10" t="e">
        <f t="shared" si="89"/>
        <v>#REF!</v>
      </c>
      <c r="Q734" s="6"/>
      <c r="S734" t="s">
        <v>36</v>
      </c>
      <c r="T734" t="s">
        <v>36</v>
      </c>
      <c r="U734" t="s">
        <v>31</v>
      </c>
      <c r="V734">
        <v>1</v>
      </c>
    </row>
    <row r="735" spans="1:22" ht="12" x14ac:dyDescent="0.2">
      <c r="A735" s="11" t="s">
        <v>803</v>
      </c>
      <c r="B735" s="6" t="s">
        <v>943</v>
      </c>
      <c r="C735" s="6" t="s">
        <v>944</v>
      </c>
      <c r="D735" s="6"/>
      <c r="E735" s="6" t="s">
        <v>945</v>
      </c>
      <c r="F735" s="6" t="s">
        <v>1002</v>
      </c>
      <c r="G735" s="6" t="s">
        <v>154</v>
      </c>
      <c r="H735" s="9">
        <v>1</v>
      </c>
      <c r="I735" s="9" t="e">
        <f>TRUNC((L732+L733+L734)*5*0.01,1)</f>
        <v>#REF!</v>
      </c>
      <c r="J735" s="10" t="e">
        <f>TRUNC(H735*I735,1)</f>
        <v>#REF!</v>
      </c>
      <c r="K735" s="9">
        <v>0</v>
      </c>
      <c r="L735" s="10">
        <f>TRUNC(H735*K735,1)</f>
        <v>0</v>
      </c>
      <c r="M735" s="9">
        <v>0</v>
      </c>
      <c r="N735" s="10">
        <f>TRUNC(H735*M735,1)</f>
        <v>0</v>
      </c>
      <c r="O735" s="9" t="e">
        <f t="shared" si="89"/>
        <v>#REF!</v>
      </c>
      <c r="P735" s="10" t="e">
        <f t="shared" si="89"/>
        <v>#REF!</v>
      </c>
      <c r="Q735" s="6"/>
      <c r="S735" t="s">
        <v>36</v>
      </c>
      <c r="T735" t="s">
        <v>36</v>
      </c>
      <c r="U735">
        <v>5</v>
      </c>
      <c r="V735">
        <v>1</v>
      </c>
    </row>
    <row r="736" spans="1:22" ht="12" x14ac:dyDescent="0.2">
      <c r="A736" s="11" t="s">
        <v>803</v>
      </c>
      <c r="B736" s="6" t="s">
        <v>961</v>
      </c>
      <c r="C736" s="6" t="s">
        <v>1003</v>
      </c>
      <c r="D736" s="6"/>
      <c r="E736" s="6" t="s">
        <v>1004</v>
      </c>
      <c r="F736" s="6" t="s">
        <v>1005</v>
      </c>
      <c r="G736" s="6" t="s">
        <v>965</v>
      </c>
      <c r="H736" s="9">
        <v>7.1400000000000005E-2</v>
      </c>
      <c r="I736" s="9" t="e">
        <f>#REF!</f>
        <v>#REF!</v>
      </c>
      <c r="J736" s="10" t="e">
        <f>TRUNC(H736*I736,1)</f>
        <v>#REF!</v>
      </c>
      <c r="K736" s="9" t="e">
        <f>#REF!</f>
        <v>#REF!</v>
      </c>
      <c r="L736" s="10" t="e">
        <f>TRUNC(H736*K736,1)</f>
        <v>#REF!</v>
      </c>
      <c r="M736" s="9" t="e">
        <f>#REF!</f>
        <v>#REF!</v>
      </c>
      <c r="N736" s="10" t="e">
        <f>TRUNC(H736*M736,1)</f>
        <v>#REF!</v>
      </c>
      <c r="O736" s="9" t="e">
        <f t="shared" si="89"/>
        <v>#REF!</v>
      </c>
      <c r="P736" s="10" t="e">
        <f t="shared" si="89"/>
        <v>#REF!</v>
      </c>
      <c r="Q736" s="6"/>
      <c r="S736" t="s">
        <v>36</v>
      </c>
      <c r="T736" t="s">
        <v>36</v>
      </c>
      <c r="U736" t="s">
        <v>31</v>
      </c>
      <c r="V736">
        <v>1</v>
      </c>
    </row>
    <row r="737" spans="1:22" ht="12" x14ac:dyDescent="0.2">
      <c r="A737" s="11"/>
      <c r="B737" s="6"/>
      <c r="C737" s="6"/>
      <c r="D737" s="6"/>
      <c r="E737" s="6" t="s">
        <v>947</v>
      </c>
      <c r="F737" s="6"/>
      <c r="G737" s="6"/>
      <c r="H737" s="9">
        <v>0</v>
      </c>
      <c r="I737" s="6" t="s">
        <v>31</v>
      </c>
      <c r="J737" s="10" t="e">
        <f>TRUNC(SUMPRODUCT(J732:J736,V732:V736),0)</f>
        <v>#REF!</v>
      </c>
      <c r="K737" s="6" t="s">
        <v>31</v>
      </c>
      <c r="L737" s="10" t="e">
        <f>TRUNC(SUMPRODUCT(L732:L736,V732:V736),0)</f>
        <v>#REF!</v>
      </c>
      <c r="M737" s="6" t="s">
        <v>31</v>
      </c>
      <c r="N737" s="10" t="e">
        <f>TRUNC(SUMPRODUCT(N732:N736,V732:V736),0)</f>
        <v>#REF!</v>
      </c>
      <c r="O737" s="6" t="s">
        <v>31</v>
      </c>
      <c r="P737" s="10" t="e">
        <f>J737+L737+N737</f>
        <v>#REF!</v>
      </c>
      <c r="Q737" s="6"/>
      <c r="U737" t="s">
        <v>31</v>
      </c>
      <c r="V737">
        <v>1</v>
      </c>
    </row>
    <row r="738" spans="1:22" ht="12" x14ac:dyDescent="0.2">
      <c r="A738" s="11"/>
      <c r="B738" s="6"/>
      <c r="C738" s="6"/>
      <c r="D738" s="6"/>
      <c r="E738" s="6"/>
      <c r="F738" s="6"/>
      <c r="G738" s="6"/>
      <c r="H738" s="9">
        <v>0</v>
      </c>
      <c r="I738" s="6" t="s">
        <v>31</v>
      </c>
      <c r="J738" s="6" t="s">
        <v>31</v>
      </c>
      <c r="K738" s="6" t="s">
        <v>31</v>
      </c>
      <c r="L738" s="6" t="s">
        <v>31</v>
      </c>
      <c r="M738" s="6" t="s">
        <v>31</v>
      </c>
      <c r="N738" s="6" t="s">
        <v>31</v>
      </c>
      <c r="O738" s="6" t="s">
        <v>31</v>
      </c>
      <c r="P738" s="6" t="s">
        <v>31</v>
      </c>
      <c r="Q738" s="6"/>
      <c r="U738" t="s">
        <v>31</v>
      </c>
      <c r="V738">
        <v>1</v>
      </c>
    </row>
    <row r="739" spans="1:22" ht="12" x14ac:dyDescent="0.2">
      <c r="A739" s="11" t="s">
        <v>804</v>
      </c>
      <c r="B739" s="6"/>
      <c r="C739" s="6"/>
      <c r="D739" s="6"/>
      <c r="E739" s="6" t="s">
        <v>424</v>
      </c>
      <c r="F739" s="6" t="s">
        <v>412</v>
      </c>
      <c r="G739" s="6" t="s">
        <v>48</v>
      </c>
      <c r="H739" s="9">
        <v>0</v>
      </c>
      <c r="I739" s="6" t="s">
        <v>31</v>
      </c>
      <c r="J739" s="6" t="s">
        <v>31</v>
      </c>
      <c r="K739" s="6" t="s">
        <v>31</v>
      </c>
      <c r="L739" s="6" t="s">
        <v>31</v>
      </c>
      <c r="M739" s="6" t="s">
        <v>31</v>
      </c>
      <c r="N739" s="6" t="s">
        <v>31</v>
      </c>
      <c r="O739" s="6" t="s">
        <v>31</v>
      </c>
      <c r="P739" s="6" t="s">
        <v>31</v>
      </c>
      <c r="Q739" s="6"/>
      <c r="U739" t="s">
        <v>31</v>
      </c>
      <c r="V739">
        <v>1</v>
      </c>
    </row>
    <row r="740" spans="1:22" ht="12" x14ac:dyDescent="0.2">
      <c r="A740" s="11" t="s">
        <v>804</v>
      </c>
      <c r="B740" s="6" t="s">
        <v>936</v>
      </c>
      <c r="C740" s="6" t="s">
        <v>998</v>
      </c>
      <c r="D740" s="6"/>
      <c r="E740" s="6" t="s">
        <v>999</v>
      </c>
      <c r="F740" s="6" t="s">
        <v>939</v>
      </c>
      <c r="G740" s="6" t="s">
        <v>940</v>
      </c>
      <c r="H740" s="9">
        <v>2.98E-2</v>
      </c>
      <c r="I740" s="9">
        <v>0</v>
      </c>
      <c r="J740" s="10">
        <f>TRUNC(H740*I740,1)</f>
        <v>0</v>
      </c>
      <c r="K740" s="9" t="e">
        <f>#REF!</f>
        <v>#REF!</v>
      </c>
      <c r="L740" s="10" t="e">
        <f>TRUNC(H740*K740,1)</f>
        <v>#REF!</v>
      </c>
      <c r="M740" s="9">
        <v>0</v>
      </c>
      <c r="N740" s="10">
        <f>TRUNC(H740*M740,1)</f>
        <v>0</v>
      </c>
      <c r="O740" s="9" t="e">
        <f t="shared" ref="O740:P744" si="90">I740+K740+M740</f>
        <v>#REF!</v>
      </c>
      <c r="P740" s="10" t="e">
        <f t="shared" si="90"/>
        <v>#REF!</v>
      </c>
      <c r="Q740" s="6"/>
      <c r="S740" t="s">
        <v>36</v>
      </c>
      <c r="T740" t="s">
        <v>36</v>
      </c>
      <c r="U740" t="s">
        <v>31</v>
      </c>
      <c r="V740">
        <v>1</v>
      </c>
    </row>
    <row r="741" spans="1:22" ht="12" x14ac:dyDescent="0.2">
      <c r="A741" s="11" t="s">
        <v>804</v>
      </c>
      <c r="B741" s="6" t="s">
        <v>936</v>
      </c>
      <c r="C741" s="6" t="s">
        <v>941</v>
      </c>
      <c r="D741" s="6"/>
      <c r="E741" s="6" t="s">
        <v>942</v>
      </c>
      <c r="F741" s="6" t="s">
        <v>939</v>
      </c>
      <c r="G741" s="6" t="s">
        <v>940</v>
      </c>
      <c r="H741" s="9">
        <v>1.49E-2</v>
      </c>
      <c r="I741" s="9">
        <v>0</v>
      </c>
      <c r="J741" s="10">
        <f>TRUNC(H741*I741,1)</f>
        <v>0</v>
      </c>
      <c r="K741" s="9" t="e">
        <f>#REF!</f>
        <v>#REF!</v>
      </c>
      <c r="L741" s="10" t="e">
        <f>TRUNC(H741*K741,1)</f>
        <v>#REF!</v>
      </c>
      <c r="M741" s="9">
        <v>0</v>
      </c>
      <c r="N741" s="10">
        <f>TRUNC(H741*M741,1)</f>
        <v>0</v>
      </c>
      <c r="O741" s="9" t="e">
        <f t="shared" si="90"/>
        <v>#REF!</v>
      </c>
      <c r="P741" s="10" t="e">
        <f t="shared" si="90"/>
        <v>#REF!</v>
      </c>
      <c r="Q741" s="6"/>
      <c r="S741" t="s">
        <v>36</v>
      </c>
      <c r="T741" t="s">
        <v>36</v>
      </c>
      <c r="U741" t="s">
        <v>31</v>
      </c>
      <c r="V741">
        <v>1</v>
      </c>
    </row>
    <row r="742" spans="1:22" ht="12" x14ac:dyDescent="0.2">
      <c r="A742" s="11" t="s">
        <v>804</v>
      </c>
      <c r="B742" s="6" t="s">
        <v>936</v>
      </c>
      <c r="C742" s="6" t="s">
        <v>950</v>
      </c>
      <c r="D742" s="6"/>
      <c r="E742" s="6" t="s">
        <v>951</v>
      </c>
      <c r="F742" s="6" t="s">
        <v>939</v>
      </c>
      <c r="G742" s="6" t="s">
        <v>940</v>
      </c>
      <c r="H742" s="9">
        <v>7.4000000000000003E-3</v>
      </c>
      <c r="I742" s="9">
        <v>0</v>
      </c>
      <c r="J742" s="10">
        <f>TRUNC(H742*I742,1)</f>
        <v>0</v>
      </c>
      <c r="K742" s="9" t="e">
        <f>#REF!</f>
        <v>#REF!</v>
      </c>
      <c r="L742" s="10" t="e">
        <f>TRUNC(H742*K742,1)</f>
        <v>#REF!</v>
      </c>
      <c r="M742" s="9">
        <v>0</v>
      </c>
      <c r="N742" s="10">
        <f>TRUNC(H742*M742,1)</f>
        <v>0</v>
      </c>
      <c r="O742" s="9" t="e">
        <f t="shared" si="90"/>
        <v>#REF!</v>
      </c>
      <c r="P742" s="10" t="e">
        <f t="shared" si="90"/>
        <v>#REF!</v>
      </c>
      <c r="Q742" s="6"/>
      <c r="S742" t="s">
        <v>36</v>
      </c>
      <c r="T742" t="s">
        <v>36</v>
      </c>
      <c r="U742" t="s">
        <v>31</v>
      </c>
      <c r="V742">
        <v>1</v>
      </c>
    </row>
    <row r="743" spans="1:22" ht="12" x14ac:dyDescent="0.2">
      <c r="A743" s="11" t="s">
        <v>804</v>
      </c>
      <c r="B743" s="6" t="s">
        <v>943</v>
      </c>
      <c r="C743" s="6" t="s">
        <v>944</v>
      </c>
      <c r="D743" s="6"/>
      <c r="E743" s="6" t="s">
        <v>945</v>
      </c>
      <c r="F743" s="6" t="s">
        <v>1002</v>
      </c>
      <c r="G743" s="6" t="s">
        <v>154</v>
      </c>
      <c r="H743" s="9">
        <v>1</v>
      </c>
      <c r="I743" s="9" t="e">
        <f>TRUNC((L740+L741+L742)*5*0.01,1)</f>
        <v>#REF!</v>
      </c>
      <c r="J743" s="10" t="e">
        <f>TRUNC(H743*I743,1)</f>
        <v>#REF!</v>
      </c>
      <c r="K743" s="9">
        <v>0</v>
      </c>
      <c r="L743" s="10">
        <f>TRUNC(H743*K743,1)</f>
        <v>0</v>
      </c>
      <c r="M743" s="9">
        <v>0</v>
      </c>
      <c r="N743" s="10">
        <f>TRUNC(H743*M743,1)</f>
        <v>0</v>
      </c>
      <c r="O743" s="9" t="e">
        <f t="shared" si="90"/>
        <v>#REF!</v>
      </c>
      <c r="P743" s="10" t="e">
        <f t="shared" si="90"/>
        <v>#REF!</v>
      </c>
      <c r="Q743" s="6"/>
      <c r="S743" t="s">
        <v>36</v>
      </c>
      <c r="T743" t="s">
        <v>36</v>
      </c>
      <c r="U743">
        <v>5</v>
      </c>
      <c r="V743">
        <v>1</v>
      </c>
    </row>
    <row r="744" spans="1:22" ht="12" x14ac:dyDescent="0.2">
      <c r="A744" s="11" t="s">
        <v>804</v>
      </c>
      <c r="B744" s="6" t="s">
        <v>961</v>
      </c>
      <c r="C744" s="6" t="s">
        <v>1003</v>
      </c>
      <c r="D744" s="6"/>
      <c r="E744" s="6" t="s">
        <v>1004</v>
      </c>
      <c r="F744" s="6" t="s">
        <v>1005</v>
      </c>
      <c r="G744" s="6" t="s">
        <v>965</v>
      </c>
      <c r="H744" s="9">
        <v>5.9499999999999997E-2</v>
      </c>
      <c r="I744" s="9" t="e">
        <f>#REF!</f>
        <v>#REF!</v>
      </c>
      <c r="J744" s="10" t="e">
        <f>TRUNC(H744*I744,1)</f>
        <v>#REF!</v>
      </c>
      <c r="K744" s="9" t="e">
        <f>#REF!</f>
        <v>#REF!</v>
      </c>
      <c r="L744" s="10" t="e">
        <f>TRUNC(H744*K744,1)</f>
        <v>#REF!</v>
      </c>
      <c r="M744" s="9" t="e">
        <f>#REF!</f>
        <v>#REF!</v>
      </c>
      <c r="N744" s="10" t="e">
        <f>TRUNC(H744*M744,1)</f>
        <v>#REF!</v>
      </c>
      <c r="O744" s="9" t="e">
        <f t="shared" si="90"/>
        <v>#REF!</v>
      </c>
      <c r="P744" s="10" t="e">
        <f t="shared" si="90"/>
        <v>#REF!</v>
      </c>
      <c r="Q744" s="6"/>
      <c r="S744" t="s">
        <v>36</v>
      </c>
      <c r="T744" t="s">
        <v>36</v>
      </c>
      <c r="U744" t="s">
        <v>31</v>
      </c>
      <c r="V744">
        <v>1</v>
      </c>
    </row>
    <row r="745" spans="1:22" ht="12" x14ac:dyDescent="0.2">
      <c r="A745" s="11"/>
      <c r="B745" s="6"/>
      <c r="C745" s="6"/>
      <c r="D745" s="6"/>
      <c r="E745" s="6" t="s">
        <v>947</v>
      </c>
      <c r="F745" s="6"/>
      <c r="G745" s="6"/>
      <c r="H745" s="9">
        <v>0</v>
      </c>
      <c r="I745" s="6" t="s">
        <v>31</v>
      </c>
      <c r="J745" s="10" t="e">
        <f>TRUNC(SUMPRODUCT(J740:J744,V740:V744),0)</f>
        <v>#REF!</v>
      </c>
      <c r="K745" s="6" t="s">
        <v>31</v>
      </c>
      <c r="L745" s="10" t="e">
        <f>TRUNC(SUMPRODUCT(L740:L744,V740:V744),0)</f>
        <v>#REF!</v>
      </c>
      <c r="M745" s="6" t="s">
        <v>31</v>
      </c>
      <c r="N745" s="10" t="e">
        <f>TRUNC(SUMPRODUCT(N740:N744,V740:V744),0)</f>
        <v>#REF!</v>
      </c>
      <c r="O745" s="6" t="s">
        <v>31</v>
      </c>
      <c r="P745" s="10" t="e">
        <f>J745+L745+N745</f>
        <v>#REF!</v>
      </c>
      <c r="Q745" s="6"/>
      <c r="U745" t="s">
        <v>31</v>
      </c>
      <c r="V745">
        <v>1</v>
      </c>
    </row>
    <row r="746" spans="1:22" ht="12" x14ac:dyDescent="0.2">
      <c r="A746" s="11"/>
      <c r="B746" s="6"/>
      <c r="C746" s="6"/>
      <c r="D746" s="6"/>
      <c r="E746" s="6"/>
      <c r="F746" s="6"/>
      <c r="G746" s="6"/>
      <c r="H746" s="9">
        <v>0</v>
      </c>
      <c r="I746" s="6" t="s">
        <v>31</v>
      </c>
      <c r="J746" s="6" t="s">
        <v>31</v>
      </c>
      <c r="K746" s="6" t="s">
        <v>31</v>
      </c>
      <c r="L746" s="6" t="s">
        <v>31</v>
      </c>
      <c r="M746" s="6" t="s">
        <v>31</v>
      </c>
      <c r="N746" s="6" t="s">
        <v>31</v>
      </c>
      <c r="O746" s="6" t="s">
        <v>31</v>
      </c>
      <c r="P746" s="6" t="s">
        <v>31</v>
      </c>
      <c r="Q746" s="6"/>
      <c r="U746" t="s">
        <v>31</v>
      </c>
      <c r="V746">
        <v>1</v>
      </c>
    </row>
    <row r="747" spans="1:22" ht="12" x14ac:dyDescent="0.2">
      <c r="A747" s="11" t="s">
        <v>805</v>
      </c>
      <c r="B747" s="6"/>
      <c r="C747" s="6"/>
      <c r="D747" s="6"/>
      <c r="E747" s="6" t="s">
        <v>424</v>
      </c>
      <c r="F747" s="6" t="s">
        <v>414</v>
      </c>
      <c r="G747" s="6" t="s">
        <v>48</v>
      </c>
      <c r="H747" s="9">
        <v>0</v>
      </c>
      <c r="I747" s="6" t="s">
        <v>31</v>
      </c>
      <c r="J747" s="6" t="s">
        <v>31</v>
      </c>
      <c r="K747" s="6" t="s">
        <v>31</v>
      </c>
      <c r="L747" s="6" t="s">
        <v>31</v>
      </c>
      <c r="M747" s="6" t="s">
        <v>31</v>
      </c>
      <c r="N747" s="6" t="s">
        <v>31</v>
      </c>
      <c r="O747" s="6" t="s">
        <v>31</v>
      </c>
      <c r="P747" s="6" t="s">
        <v>31</v>
      </c>
      <c r="Q747" s="6"/>
      <c r="U747" t="s">
        <v>31</v>
      </c>
      <c r="V747">
        <v>1</v>
      </c>
    </row>
    <row r="748" spans="1:22" ht="12" x14ac:dyDescent="0.2">
      <c r="A748" s="11" t="s">
        <v>805</v>
      </c>
      <c r="B748" s="6" t="s">
        <v>936</v>
      </c>
      <c r="C748" s="6" t="s">
        <v>998</v>
      </c>
      <c r="D748" s="6"/>
      <c r="E748" s="6" t="s">
        <v>999</v>
      </c>
      <c r="F748" s="6" t="s">
        <v>939</v>
      </c>
      <c r="G748" s="6" t="s">
        <v>940</v>
      </c>
      <c r="H748" s="9">
        <v>3.5700000000000003E-2</v>
      </c>
      <c r="I748" s="9">
        <v>0</v>
      </c>
      <c r="J748" s="10">
        <f>TRUNC(H748*I748,1)</f>
        <v>0</v>
      </c>
      <c r="K748" s="9" t="e">
        <f>#REF!</f>
        <v>#REF!</v>
      </c>
      <c r="L748" s="10" t="e">
        <f>TRUNC(H748*K748,1)</f>
        <v>#REF!</v>
      </c>
      <c r="M748" s="9">
        <v>0</v>
      </c>
      <c r="N748" s="10">
        <f>TRUNC(H748*M748,1)</f>
        <v>0</v>
      </c>
      <c r="O748" s="9" t="e">
        <f t="shared" ref="O748:P752" si="91">I748+K748+M748</f>
        <v>#REF!</v>
      </c>
      <c r="P748" s="10" t="e">
        <f t="shared" si="91"/>
        <v>#REF!</v>
      </c>
      <c r="Q748" s="6"/>
      <c r="S748" t="s">
        <v>36</v>
      </c>
      <c r="T748" t="s">
        <v>36</v>
      </c>
      <c r="U748" t="s">
        <v>31</v>
      </c>
      <c r="V748">
        <v>1</v>
      </c>
    </row>
    <row r="749" spans="1:22" ht="12" x14ac:dyDescent="0.2">
      <c r="A749" s="11" t="s">
        <v>805</v>
      </c>
      <c r="B749" s="6" t="s">
        <v>936</v>
      </c>
      <c r="C749" s="6" t="s">
        <v>941</v>
      </c>
      <c r="D749" s="6"/>
      <c r="E749" s="6" t="s">
        <v>942</v>
      </c>
      <c r="F749" s="6" t="s">
        <v>939</v>
      </c>
      <c r="G749" s="6" t="s">
        <v>940</v>
      </c>
      <c r="H749" s="9">
        <v>1.7899999999999999E-2</v>
      </c>
      <c r="I749" s="9">
        <v>0</v>
      </c>
      <c r="J749" s="10">
        <f>TRUNC(H749*I749,1)</f>
        <v>0</v>
      </c>
      <c r="K749" s="9" t="e">
        <f>#REF!</f>
        <v>#REF!</v>
      </c>
      <c r="L749" s="10" t="e">
        <f>TRUNC(H749*K749,1)</f>
        <v>#REF!</v>
      </c>
      <c r="M749" s="9">
        <v>0</v>
      </c>
      <c r="N749" s="10">
        <f>TRUNC(H749*M749,1)</f>
        <v>0</v>
      </c>
      <c r="O749" s="9" t="e">
        <f t="shared" si="91"/>
        <v>#REF!</v>
      </c>
      <c r="P749" s="10" t="e">
        <f t="shared" si="91"/>
        <v>#REF!</v>
      </c>
      <c r="Q749" s="6"/>
      <c r="S749" t="s">
        <v>36</v>
      </c>
      <c r="T749" t="s">
        <v>36</v>
      </c>
      <c r="U749" t="s">
        <v>31</v>
      </c>
      <c r="V749">
        <v>1</v>
      </c>
    </row>
    <row r="750" spans="1:22" ht="12" x14ac:dyDescent="0.2">
      <c r="A750" s="11" t="s">
        <v>805</v>
      </c>
      <c r="B750" s="6" t="s">
        <v>936</v>
      </c>
      <c r="C750" s="6" t="s">
        <v>950</v>
      </c>
      <c r="D750" s="6"/>
      <c r="E750" s="6" t="s">
        <v>951</v>
      </c>
      <c r="F750" s="6" t="s">
        <v>939</v>
      </c>
      <c r="G750" s="6" t="s">
        <v>940</v>
      </c>
      <c r="H750" s="9">
        <v>8.8999999999999999E-3</v>
      </c>
      <c r="I750" s="9">
        <v>0</v>
      </c>
      <c r="J750" s="10">
        <f>TRUNC(H750*I750,1)</f>
        <v>0</v>
      </c>
      <c r="K750" s="9" t="e">
        <f>#REF!</f>
        <v>#REF!</v>
      </c>
      <c r="L750" s="10" t="e">
        <f>TRUNC(H750*K750,1)</f>
        <v>#REF!</v>
      </c>
      <c r="M750" s="9">
        <v>0</v>
      </c>
      <c r="N750" s="10">
        <f>TRUNC(H750*M750,1)</f>
        <v>0</v>
      </c>
      <c r="O750" s="9" t="e">
        <f t="shared" si="91"/>
        <v>#REF!</v>
      </c>
      <c r="P750" s="10" t="e">
        <f t="shared" si="91"/>
        <v>#REF!</v>
      </c>
      <c r="Q750" s="6"/>
      <c r="S750" t="s">
        <v>36</v>
      </c>
      <c r="T750" t="s">
        <v>36</v>
      </c>
      <c r="U750" t="s">
        <v>31</v>
      </c>
      <c r="V750">
        <v>1</v>
      </c>
    </row>
    <row r="751" spans="1:22" ht="12" x14ac:dyDescent="0.2">
      <c r="A751" s="11" t="s">
        <v>805</v>
      </c>
      <c r="B751" s="6" t="s">
        <v>943</v>
      </c>
      <c r="C751" s="6" t="s">
        <v>944</v>
      </c>
      <c r="D751" s="6"/>
      <c r="E751" s="6" t="s">
        <v>945</v>
      </c>
      <c r="F751" s="6" t="s">
        <v>1002</v>
      </c>
      <c r="G751" s="6" t="s">
        <v>154</v>
      </c>
      <c r="H751" s="9">
        <v>1</v>
      </c>
      <c r="I751" s="9" t="e">
        <f>TRUNC((L748+L749+L750)*5*0.01,1)</f>
        <v>#REF!</v>
      </c>
      <c r="J751" s="10" t="e">
        <f>TRUNC(H751*I751,1)</f>
        <v>#REF!</v>
      </c>
      <c r="K751" s="9">
        <v>0</v>
      </c>
      <c r="L751" s="10">
        <f>TRUNC(H751*K751,1)</f>
        <v>0</v>
      </c>
      <c r="M751" s="9">
        <v>0</v>
      </c>
      <c r="N751" s="10">
        <f>TRUNC(H751*M751,1)</f>
        <v>0</v>
      </c>
      <c r="O751" s="9" t="e">
        <f t="shared" si="91"/>
        <v>#REF!</v>
      </c>
      <c r="P751" s="10" t="e">
        <f t="shared" si="91"/>
        <v>#REF!</v>
      </c>
      <c r="Q751" s="6"/>
      <c r="S751" t="s">
        <v>36</v>
      </c>
      <c r="T751" t="s">
        <v>36</v>
      </c>
      <c r="U751">
        <v>5</v>
      </c>
      <c r="V751">
        <v>1</v>
      </c>
    </row>
    <row r="752" spans="1:22" ht="12" x14ac:dyDescent="0.2">
      <c r="A752" s="11" t="s">
        <v>805</v>
      </c>
      <c r="B752" s="6" t="s">
        <v>961</v>
      </c>
      <c r="C752" s="6" t="s">
        <v>1003</v>
      </c>
      <c r="D752" s="6"/>
      <c r="E752" s="6" t="s">
        <v>1004</v>
      </c>
      <c r="F752" s="6" t="s">
        <v>1005</v>
      </c>
      <c r="G752" s="6" t="s">
        <v>965</v>
      </c>
      <c r="H752" s="9">
        <v>7.1400000000000005E-2</v>
      </c>
      <c r="I752" s="9" t="e">
        <f>#REF!</f>
        <v>#REF!</v>
      </c>
      <c r="J752" s="10" t="e">
        <f>TRUNC(H752*I752,1)</f>
        <v>#REF!</v>
      </c>
      <c r="K752" s="9" t="e">
        <f>#REF!</f>
        <v>#REF!</v>
      </c>
      <c r="L752" s="10" t="e">
        <f>TRUNC(H752*K752,1)</f>
        <v>#REF!</v>
      </c>
      <c r="M752" s="9" t="e">
        <f>#REF!</f>
        <v>#REF!</v>
      </c>
      <c r="N752" s="10" t="e">
        <f>TRUNC(H752*M752,1)</f>
        <v>#REF!</v>
      </c>
      <c r="O752" s="9" t="e">
        <f t="shared" si="91"/>
        <v>#REF!</v>
      </c>
      <c r="P752" s="10" t="e">
        <f t="shared" si="91"/>
        <v>#REF!</v>
      </c>
      <c r="Q752" s="6"/>
      <c r="S752" t="s">
        <v>36</v>
      </c>
      <c r="T752" t="s">
        <v>36</v>
      </c>
      <c r="U752" t="s">
        <v>31</v>
      </c>
      <c r="V752">
        <v>1</v>
      </c>
    </row>
    <row r="753" spans="1:22" ht="12" x14ac:dyDescent="0.2">
      <c r="A753" s="11"/>
      <c r="B753" s="6"/>
      <c r="C753" s="6"/>
      <c r="D753" s="6"/>
      <c r="E753" s="6" t="s">
        <v>947</v>
      </c>
      <c r="F753" s="6"/>
      <c r="G753" s="6"/>
      <c r="H753" s="9">
        <v>0</v>
      </c>
      <c r="I753" s="6" t="s">
        <v>31</v>
      </c>
      <c r="J753" s="10" t="e">
        <f>TRUNC(SUMPRODUCT(J748:J752,V748:V752),0)</f>
        <v>#REF!</v>
      </c>
      <c r="K753" s="6" t="s">
        <v>31</v>
      </c>
      <c r="L753" s="10" t="e">
        <f>TRUNC(SUMPRODUCT(L748:L752,V748:V752),0)</f>
        <v>#REF!</v>
      </c>
      <c r="M753" s="6" t="s">
        <v>31</v>
      </c>
      <c r="N753" s="10" t="e">
        <f>TRUNC(SUMPRODUCT(N748:N752,V748:V752),0)</f>
        <v>#REF!</v>
      </c>
      <c r="O753" s="6" t="s">
        <v>31</v>
      </c>
      <c r="P753" s="10" t="e">
        <f>J753+L753+N753</f>
        <v>#REF!</v>
      </c>
      <c r="Q753" s="6"/>
      <c r="U753" t="s">
        <v>31</v>
      </c>
      <c r="V753">
        <v>1</v>
      </c>
    </row>
    <row r="754" spans="1:22" ht="12" x14ac:dyDescent="0.2">
      <c r="A754" s="11"/>
      <c r="B754" s="6"/>
      <c r="C754" s="6"/>
      <c r="D754" s="6"/>
      <c r="E754" s="6"/>
      <c r="F754" s="6"/>
      <c r="G754" s="6"/>
      <c r="H754" s="9">
        <v>0</v>
      </c>
      <c r="I754" s="6" t="s">
        <v>31</v>
      </c>
      <c r="J754" s="6" t="s">
        <v>31</v>
      </c>
      <c r="K754" s="6" t="s">
        <v>31</v>
      </c>
      <c r="L754" s="6" t="s">
        <v>31</v>
      </c>
      <c r="M754" s="6" t="s">
        <v>31</v>
      </c>
      <c r="N754" s="6" t="s">
        <v>31</v>
      </c>
      <c r="O754" s="6" t="s">
        <v>31</v>
      </c>
      <c r="P754" s="6" t="s">
        <v>31</v>
      </c>
      <c r="Q754" s="6"/>
      <c r="U754" t="s">
        <v>31</v>
      </c>
      <c r="V754">
        <v>1</v>
      </c>
    </row>
    <row r="755" spans="1:22" ht="12" x14ac:dyDescent="0.2">
      <c r="A755" s="11" t="s">
        <v>806</v>
      </c>
      <c r="B755" s="6"/>
      <c r="C755" s="6"/>
      <c r="D755" s="6"/>
      <c r="E755" s="6" t="s">
        <v>424</v>
      </c>
      <c r="F755" s="6" t="s">
        <v>416</v>
      </c>
      <c r="G755" s="6" t="s">
        <v>48</v>
      </c>
      <c r="H755" s="9">
        <v>0</v>
      </c>
      <c r="I755" s="6" t="s">
        <v>31</v>
      </c>
      <c r="J755" s="6" t="s">
        <v>31</v>
      </c>
      <c r="K755" s="6" t="s">
        <v>31</v>
      </c>
      <c r="L755" s="6" t="s">
        <v>31</v>
      </c>
      <c r="M755" s="6" t="s">
        <v>31</v>
      </c>
      <c r="N755" s="6" t="s">
        <v>31</v>
      </c>
      <c r="O755" s="6" t="s">
        <v>31</v>
      </c>
      <c r="P755" s="6" t="s">
        <v>31</v>
      </c>
      <c r="Q755" s="6"/>
      <c r="U755" t="s">
        <v>31</v>
      </c>
      <c r="V755">
        <v>1</v>
      </c>
    </row>
    <row r="756" spans="1:22" ht="12" x14ac:dyDescent="0.2">
      <c r="A756" s="11" t="s">
        <v>806</v>
      </c>
      <c r="B756" s="6" t="s">
        <v>936</v>
      </c>
      <c r="C756" s="6" t="s">
        <v>998</v>
      </c>
      <c r="D756" s="6"/>
      <c r="E756" s="6" t="s">
        <v>999</v>
      </c>
      <c r="F756" s="6" t="s">
        <v>939</v>
      </c>
      <c r="G756" s="6" t="s">
        <v>940</v>
      </c>
      <c r="H756" s="9">
        <v>4.4600000000000001E-2</v>
      </c>
      <c r="I756" s="9">
        <v>0</v>
      </c>
      <c r="J756" s="10">
        <f>TRUNC(H756*I756,1)</f>
        <v>0</v>
      </c>
      <c r="K756" s="9" t="e">
        <f>#REF!</f>
        <v>#REF!</v>
      </c>
      <c r="L756" s="10" t="e">
        <f>TRUNC(H756*K756,1)</f>
        <v>#REF!</v>
      </c>
      <c r="M756" s="9">
        <v>0</v>
      </c>
      <c r="N756" s="10">
        <f>TRUNC(H756*M756,1)</f>
        <v>0</v>
      </c>
      <c r="O756" s="9" t="e">
        <f t="shared" ref="O756:P760" si="92">I756+K756+M756</f>
        <v>#REF!</v>
      </c>
      <c r="P756" s="10" t="e">
        <f t="shared" si="92"/>
        <v>#REF!</v>
      </c>
      <c r="Q756" s="6"/>
      <c r="S756" t="s">
        <v>36</v>
      </c>
      <c r="T756" t="s">
        <v>36</v>
      </c>
      <c r="U756" t="s">
        <v>31</v>
      </c>
      <c r="V756">
        <v>1</v>
      </c>
    </row>
    <row r="757" spans="1:22" ht="12" x14ac:dyDescent="0.2">
      <c r="A757" s="11" t="s">
        <v>806</v>
      </c>
      <c r="B757" s="6" t="s">
        <v>936</v>
      </c>
      <c r="C757" s="6" t="s">
        <v>941</v>
      </c>
      <c r="D757" s="6"/>
      <c r="E757" s="6" t="s">
        <v>942</v>
      </c>
      <c r="F757" s="6" t="s">
        <v>939</v>
      </c>
      <c r="G757" s="6" t="s">
        <v>940</v>
      </c>
      <c r="H757" s="9">
        <v>2.23E-2</v>
      </c>
      <c r="I757" s="9">
        <v>0</v>
      </c>
      <c r="J757" s="10">
        <f>TRUNC(H757*I757,1)</f>
        <v>0</v>
      </c>
      <c r="K757" s="9" t="e">
        <f>#REF!</f>
        <v>#REF!</v>
      </c>
      <c r="L757" s="10" t="e">
        <f>TRUNC(H757*K757,1)</f>
        <v>#REF!</v>
      </c>
      <c r="M757" s="9">
        <v>0</v>
      </c>
      <c r="N757" s="10">
        <f>TRUNC(H757*M757,1)</f>
        <v>0</v>
      </c>
      <c r="O757" s="9" t="e">
        <f t="shared" si="92"/>
        <v>#REF!</v>
      </c>
      <c r="P757" s="10" t="e">
        <f t="shared" si="92"/>
        <v>#REF!</v>
      </c>
      <c r="Q757" s="6"/>
      <c r="S757" t="s">
        <v>36</v>
      </c>
      <c r="T757" t="s">
        <v>36</v>
      </c>
      <c r="U757" t="s">
        <v>31</v>
      </c>
      <c r="V757">
        <v>1</v>
      </c>
    </row>
    <row r="758" spans="1:22" ht="12" x14ac:dyDescent="0.2">
      <c r="A758" s="11" t="s">
        <v>806</v>
      </c>
      <c r="B758" s="6" t="s">
        <v>936</v>
      </c>
      <c r="C758" s="6" t="s">
        <v>950</v>
      </c>
      <c r="D758" s="6"/>
      <c r="E758" s="6" t="s">
        <v>951</v>
      </c>
      <c r="F758" s="6" t="s">
        <v>939</v>
      </c>
      <c r="G758" s="6" t="s">
        <v>940</v>
      </c>
      <c r="H758" s="9">
        <v>1.12E-2</v>
      </c>
      <c r="I758" s="9">
        <v>0</v>
      </c>
      <c r="J758" s="10">
        <f>TRUNC(H758*I758,1)</f>
        <v>0</v>
      </c>
      <c r="K758" s="9" t="e">
        <f>#REF!</f>
        <v>#REF!</v>
      </c>
      <c r="L758" s="10" t="e">
        <f>TRUNC(H758*K758,1)</f>
        <v>#REF!</v>
      </c>
      <c r="M758" s="9">
        <v>0</v>
      </c>
      <c r="N758" s="10">
        <f>TRUNC(H758*M758,1)</f>
        <v>0</v>
      </c>
      <c r="O758" s="9" t="e">
        <f t="shared" si="92"/>
        <v>#REF!</v>
      </c>
      <c r="P758" s="10" t="e">
        <f t="shared" si="92"/>
        <v>#REF!</v>
      </c>
      <c r="Q758" s="6"/>
      <c r="S758" t="s">
        <v>36</v>
      </c>
      <c r="T758" t="s">
        <v>36</v>
      </c>
      <c r="U758" t="s">
        <v>31</v>
      </c>
      <c r="V758">
        <v>1</v>
      </c>
    </row>
    <row r="759" spans="1:22" ht="12" x14ac:dyDescent="0.2">
      <c r="A759" s="11" t="s">
        <v>806</v>
      </c>
      <c r="B759" s="6" t="s">
        <v>943</v>
      </c>
      <c r="C759" s="6" t="s">
        <v>944</v>
      </c>
      <c r="D759" s="6"/>
      <c r="E759" s="6" t="s">
        <v>945</v>
      </c>
      <c r="F759" s="6" t="s">
        <v>1002</v>
      </c>
      <c r="G759" s="6" t="s">
        <v>154</v>
      </c>
      <c r="H759" s="9">
        <v>1</v>
      </c>
      <c r="I759" s="9" t="e">
        <f>TRUNC((L756+L757+L758)*5*0.01,1)</f>
        <v>#REF!</v>
      </c>
      <c r="J759" s="10" t="e">
        <f>TRUNC(H759*I759,1)</f>
        <v>#REF!</v>
      </c>
      <c r="K759" s="9">
        <v>0</v>
      </c>
      <c r="L759" s="10">
        <f>TRUNC(H759*K759,1)</f>
        <v>0</v>
      </c>
      <c r="M759" s="9">
        <v>0</v>
      </c>
      <c r="N759" s="10">
        <f>TRUNC(H759*M759,1)</f>
        <v>0</v>
      </c>
      <c r="O759" s="9" t="e">
        <f t="shared" si="92"/>
        <v>#REF!</v>
      </c>
      <c r="P759" s="10" t="e">
        <f t="shared" si="92"/>
        <v>#REF!</v>
      </c>
      <c r="Q759" s="6"/>
      <c r="S759" t="s">
        <v>36</v>
      </c>
      <c r="T759" t="s">
        <v>36</v>
      </c>
      <c r="U759">
        <v>5</v>
      </c>
      <c r="V759">
        <v>1</v>
      </c>
    </row>
    <row r="760" spans="1:22" ht="12" x14ac:dyDescent="0.2">
      <c r="A760" s="11" t="s">
        <v>806</v>
      </c>
      <c r="B760" s="6" t="s">
        <v>961</v>
      </c>
      <c r="C760" s="6" t="s">
        <v>1003</v>
      </c>
      <c r="D760" s="6"/>
      <c r="E760" s="6" t="s">
        <v>1004</v>
      </c>
      <c r="F760" s="6" t="s">
        <v>1005</v>
      </c>
      <c r="G760" s="6" t="s">
        <v>965</v>
      </c>
      <c r="H760" s="9">
        <v>8.9300000000000004E-2</v>
      </c>
      <c r="I760" s="9" t="e">
        <f>#REF!</f>
        <v>#REF!</v>
      </c>
      <c r="J760" s="10" t="e">
        <f>TRUNC(H760*I760,1)</f>
        <v>#REF!</v>
      </c>
      <c r="K760" s="9" t="e">
        <f>#REF!</f>
        <v>#REF!</v>
      </c>
      <c r="L760" s="10" t="e">
        <f>TRUNC(H760*K760,1)</f>
        <v>#REF!</v>
      </c>
      <c r="M760" s="9" t="e">
        <f>#REF!</f>
        <v>#REF!</v>
      </c>
      <c r="N760" s="10" t="e">
        <f>TRUNC(H760*M760,1)</f>
        <v>#REF!</v>
      </c>
      <c r="O760" s="9" t="e">
        <f t="shared" si="92"/>
        <v>#REF!</v>
      </c>
      <c r="P760" s="10" t="e">
        <f t="shared" si="92"/>
        <v>#REF!</v>
      </c>
      <c r="Q760" s="6"/>
      <c r="S760" t="s">
        <v>36</v>
      </c>
      <c r="T760" t="s">
        <v>36</v>
      </c>
      <c r="U760" t="s">
        <v>31</v>
      </c>
      <c r="V760">
        <v>1</v>
      </c>
    </row>
    <row r="761" spans="1:22" ht="12" x14ac:dyDescent="0.2">
      <c r="A761" s="11"/>
      <c r="B761" s="6"/>
      <c r="C761" s="6"/>
      <c r="D761" s="6"/>
      <c r="E761" s="6" t="s">
        <v>947</v>
      </c>
      <c r="F761" s="6"/>
      <c r="G761" s="6"/>
      <c r="H761" s="9">
        <v>0</v>
      </c>
      <c r="I761" s="6" t="s">
        <v>31</v>
      </c>
      <c r="J761" s="10" t="e">
        <f>TRUNC(SUMPRODUCT(J756:J760,V756:V760),0)</f>
        <v>#REF!</v>
      </c>
      <c r="K761" s="6" t="s">
        <v>31</v>
      </c>
      <c r="L761" s="10" t="e">
        <f>TRUNC(SUMPRODUCT(L756:L760,V756:V760),0)</f>
        <v>#REF!</v>
      </c>
      <c r="M761" s="6" t="s">
        <v>31</v>
      </c>
      <c r="N761" s="10" t="e">
        <f>TRUNC(SUMPRODUCT(N756:N760,V756:V760),0)</f>
        <v>#REF!</v>
      </c>
      <c r="O761" s="6" t="s">
        <v>31</v>
      </c>
      <c r="P761" s="10" t="e">
        <f>J761+L761+N761</f>
        <v>#REF!</v>
      </c>
      <c r="Q761" s="6"/>
      <c r="U761" t="s">
        <v>31</v>
      </c>
      <c r="V761">
        <v>1</v>
      </c>
    </row>
    <row r="762" spans="1:22" ht="12" x14ac:dyDescent="0.2">
      <c r="A762" s="11"/>
      <c r="B762" s="6"/>
      <c r="C762" s="6"/>
      <c r="D762" s="6"/>
      <c r="E762" s="6"/>
      <c r="F762" s="6"/>
      <c r="G762" s="6"/>
      <c r="H762" s="9">
        <v>0</v>
      </c>
      <c r="I762" s="6" t="s">
        <v>31</v>
      </c>
      <c r="J762" s="6" t="s">
        <v>31</v>
      </c>
      <c r="K762" s="6" t="s">
        <v>31</v>
      </c>
      <c r="L762" s="6" t="s">
        <v>31</v>
      </c>
      <c r="M762" s="6" t="s">
        <v>31</v>
      </c>
      <c r="N762" s="6" t="s">
        <v>31</v>
      </c>
      <c r="O762" s="6" t="s">
        <v>31</v>
      </c>
      <c r="P762" s="6" t="s">
        <v>31</v>
      </c>
      <c r="Q762" s="6"/>
      <c r="U762" t="s">
        <v>31</v>
      </c>
      <c r="V762">
        <v>1</v>
      </c>
    </row>
    <row r="763" spans="1:22" ht="12" x14ac:dyDescent="0.2">
      <c r="A763" s="11" t="s">
        <v>807</v>
      </c>
      <c r="B763" s="6"/>
      <c r="C763" s="6"/>
      <c r="D763" s="6"/>
      <c r="E763" s="6" t="s">
        <v>424</v>
      </c>
      <c r="F763" s="6" t="s">
        <v>767</v>
      </c>
      <c r="G763" s="6" t="s">
        <v>48</v>
      </c>
      <c r="H763" s="9">
        <v>0</v>
      </c>
      <c r="I763" s="6" t="s">
        <v>31</v>
      </c>
      <c r="J763" s="6" t="s">
        <v>31</v>
      </c>
      <c r="K763" s="6" t="s">
        <v>31</v>
      </c>
      <c r="L763" s="6" t="s">
        <v>31</v>
      </c>
      <c r="M763" s="6" t="s">
        <v>31</v>
      </c>
      <c r="N763" s="6" t="s">
        <v>31</v>
      </c>
      <c r="O763" s="6" t="s">
        <v>31</v>
      </c>
      <c r="P763" s="6" t="s">
        <v>31</v>
      </c>
      <c r="Q763" s="6"/>
      <c r="U763" t="s">
        <v>31</v>
      </c>
      <c r="V763">
        <v>1</v>
      </c>
    </row>
    <row r="764" spans="1:22" ht="12" x14ac:dyDescent="0.2">
      <c r="A764" s="11" t="s">
        <v>807</v>
      </c>
      <c r="B764" s="6" t="s">
        <v>936</v>
      </c>
      <c r="C764" s="6" t="s">
        <v>998</v>
      </c>
      <c r="D764" s="6"/>
      <c r="E764" s="6" t="s">
        <v>999</v>
      </c>
      <c r="F764" s="6" t="s">
        <v>939</v>
      </c>
      <c r="G764" s="6" t="s">
        <v>940</v>
      </c>
      <c r="H764" s="9">
        <v>7.9399999999999998E-2</v>
      </c>
      <c r="I764" s="9">
        <v>0</v>
      </c>
      <c r="J764" s="10">
        <f>TRUNC(H764*I764,1)</f>
        <v>0</v>
      </c>
      <c r="K764" s="9" t="e">
        <f>#REF!</f>
        <v>#REF!</v>
      </c>
      <c r="L764" s="10" t="e">
        <f>TRUNC(H764*K764,1)</f>
        <v>#REF!</v>
      </c>
      <c r="M764" s="9">
        <v>0</v>
      </c>
      <c r="N764" s="10">
        <f>TRUNC(H764*M764,1)</f>
        <v>0</v>
      </c>
      <c r="O764" s="9" t="e">
        <f t="shared" ref="O764:P768" si="93">I764+K764+M764</f>
        <v>#REF!</v>
      </c>
      <c r="P764" s="10" t="e">
        <f t="shared" si="93"/>
        <v>#REF!</v>
      </c>
      <c r="Q764" s="6"/>
      <c r="S764" t="s">
        <v>36</v>
      </c>
      <c r="T764" t="s">
        <v>36</v>
      </c>
      <c r="U764" t="s">
        <v>31</v>
      </c>
      <c r="V764">
        <v>1</v>
      </c>
    </row>
    <row r="765" spans="1:22" ht="12" x14ac:dyDescent="0.2">
      <c r="A765" s="11" t="s">
        <v>807</v>
      </c>
      <c r="B765" s="6" t="s">
        <v>936</v>
      </c>
      <c r="C765" s="6" t="s">
        <v>941</v>
      </c>
      <c r="D765" s="6"/>
      <c r="E765" s="6" t="s">
        <v>942</v>
      </c>
      <c r="F765" s="6" t="s">
        <v>939</v>
      </c>
      <c r="G765" s="6" t="s">
        <v>940</v>
      </c>
      <c r="H765" s="9">
        <v>3.9699999999999999E-2</v>
      </c>
      <c r="I765" s="9">
        <v>0</v>
      </c>
      <c r="J765" s="10">
        <f>TRUNC(H765*I765,1)</f>
        <v>0</v>
      </c>
      <c r="K765" s="9" t="e">
        <f>#REF!</f>
        <v>#REF!</v>
      </c>
      <c r="L765" s="10" t="e">
        <f>TRUNC(H765*K765,1)</f>
        <v>#REF!</v>
      </c>
      <c r="M765" s="9">
        <v>0</v>
      </c>
      <c r="N765" s="10">
        <f>TRUNC(H765*M765,1)</f>
        <v>0</v>
      </c>
      <c r="O765" s="9" t="e">
        <f t="shared" si="93"/>
        <v>#REF!</v>
      </c>
      <c r="P765" s="10" t="e">
        <f t="shared" si="93"/>
        <v>#REF!</v>
      </c>
      <c r="Q765" s="6"/>
      <c r="S765" t="s">
        <v>36</v>
      </c>
      <c r="T765" t="s">
        <v>36</v>
      </c>
      <c r="U765" t="s">
        <v>31</v>
      </c>
      <c r="V765">
        <v>1</v>
      </c>
    </row>
    <row r="766" spans="1:22" ht="12" x14ac:dyDescent="0.2">
      <c r="A766" s="11" t="s">
        <v>807</v>
      </c>
      <c r="B766" s="6" t="s">
        <v>936</v>
      </c>
      <c r="C766" s="6" t="s">
        <v>950</v>
      </c>
      <c r="D766" s="6"/>
      <c r="E766" s="6" t="s">
        <v>951</v>
      </c>
      <c r="F766" s="6" t="s">
        <v>939</v>
      </c>
      <c r="G766" s="6" t="s">
        <v>940</v>
      </c>
      <c r="H766" s="9">
        <v>1.9800000000000002E-2</v>
      </c>
      <c r="I766" s="9">
        <v>0</v>
      </c>
      <c r="J766" s="10">
        <f>TRUNC(H766*I766,1)</f>
        <v>0</v>
      </c>
      <c r="K766" s="9" t="e">
        <f>#REF!</f>
        <v>#REF!</v>
      </c>
      <c r="L766" s="10" t="e">
        <f>TRUNC(H766*K766,1)</f>
        <v>#REF!</v>
      </c>
      <c r="M766" s="9">
        <v>0</v>
      </c>
      <c r="N766" s="10">
        <f>TRUNC(H766*M766,1)</f>
        <v>0</v>
      </c>
      <c r="O766" s="9" t="e">
        <f t="shared" si="93"/>
        <v>#REF!</v>
      </c>
      <c r="P766" s="10" t="e">
        <f t="shared" si="93"/>
        <v>#REF!</v>
      </c>
      <c r="Q766" s="6"/>
      <c r="S766" t="s">
        <v>36</v>
      </c>
      <c r="T766" t="s">
        <v>36</v>
      </c>
      <c r="U766" t="s">
        <v>31</v>
      </c>
      <c r="V766">
        <v>1</v>
      </c>
    </row>
    <row r="767" spans="1:22" ht="12" x14ac:dyDescent="0.2">
      <c r="A767" s="11" t="s">
        <v>807</v>
      </c>
      <c r="B767" s="6" t="s">
        <v>943</v>
      </c>
      <c r="C767" s="6" t="s">
        <v>944</v>
      </c>
      <c r="D767" s="6"/>
      <c r="E767" s="6" t="s">
        <v>945</v>
      </c>
      <c r="F767" s="6" t="s">
        <v>1002</v>
      </c>
      <c r="G767" s="6" t="s">
        <v>154</v>
      </c>
      <c r="H767" s="9">
        <v>1</v>
      </c>
      <c r="I767" s="9" t="e">
        <f>TRUNC((L764+L765+L766)*5*0.01,1)</f>
        <v>#REF!</v>
      </c>
      <c r="J767" s="10" t="e">
        <f>TRUNC(H767*I767,1)</f>
        <v>#REF!</v>
      </c>
      <c r="K767" s="9">
        <v>0</v>
      </c>
      <c r="L767" s="10">
        <f>TRUNC(H767*K767,1)</f>
        <v>0</v>
      </c>
      <c r="M767" s="9">
        <v>0</v>
      </c>
      <c r="N767" s="10">
        <f>TRUNC(H767*M767,1)</f>
        <v>0</v>
      </c>
      <c r="O767" s="9" t="e">
        <f t="shared" si="93"/>
        <v>#REF!</v>
      </c>
      <c r="P767" s="10" t="e">
        <f t="shared" si="93"/>
        <v>#REF!</v>
      </c>
      <c r="Q767" s="6"/>
      <c r="S767" t="s">
        <v>36</v>
      </c>
      <c r="T767" t="s">
        <v>36</v>
      </c>
      <c r="U767">
        <v>5</v>
      </c>
      <c r="V767">
        <v>1</v>
      </c>
    </row>
    <row r="768" spans="1:22" ht="12" x14ac:dyDescent="0.2">
      <c r="A768" s="11" t="s">
        <v>807</v>
      </c>
      <c r="B768" s="6" t="s">
        <v>961</v>
      </c>
      <c r="C768" s="6" t="s">
        <v>1003</v>
      </c>
      <c r="D768" s="6"/>
      <c r="E768" s="6" t="s">
        <v>1004</v>
      </c>
      <c r="F768" s="6" t="s">
        <v>1005</v>
      </c>
      <c r="G768" s="6" t="s">
        <v>965</v>
      </c>
      <c r="H768" s="9">
        <v>0.15870000000000001</v>
      </c>
      <c r="I768" s="9" t="e">
        <f>#REF!</f>
        <v>#REF!</v>
      </c>
      <c r="J768" s="10" t="e">
        <f>TRUNC(H768*I768,1)</f>
        <v>#REF!</v>
      </c>
      <c r="K768" s="9" t="e">
        <f>#REF!</f>
        <v>#REF!</v>
      </c>
      <c r="L768" s="10" t="e">
        <f>TRUNC(H768*K768,1)</f>
        <v>#REF!</v>
      </c>
      <c r="M768" s="9" t="e">
        <f>#REF!</f>
        <v>#REF!</v>
      </c>
      <c r="N768" s="10" t="e">
        <f>TRUNC(H768*M768,1)</f>
        <v>#REF!</v>
      </c>
      <c r="O768" s="9" t="e">
        <f t="shared" si="93"/>
        <v>#REF!</v>
      </c>
      <c r="P768" s="10" t="e">
        <f t="shared" si="93"/>
        <v>#REF!</v>
      </c>
      <c r="Q768" s="6"/>
      <c r="S768" t="s">
        <v>36</v>
      </c>
      <c r="T768" t="s">
        <v>36</v>
      </c>
      <c r="U768" t="s">
        <v>31</v>
      </c>
      <c r="V768">
        <v>1</v>
      </c>
    </row>
    <row r="769" spans="1:22" ht="12" x14ac:dyDescent="0.2">
      <c r="A769" s="11"/>
      <c r="B769" s="6"/>
      <c r="C769" s="6"/>
      <c r="D769" s="6"/>
      <c r="E769" s="6" t="s">
        <v>947</v>
      </c>
      <c r="F769" s="6"/>
      <c r="G769" s="6"/>
      <c r="H769" s="9">
        <v>0</v>
      </c>
      <c r="I769" s="6" t="s">
        <v>31</v>
      </c>
      <c r="J769" s="10" t="e">
        <f>TRUNC(SUMPRODUCT(J764:J768,V764:V768),0)</f>
        <v>#REF!</v>
      </c>
      <c r="K769" s="6" t="s">
        <v>31</v>
      </c>
      <c r="L769" s="10" t="e">
        <f>TRUNC(SUMPRODUCT(L764:L768,V764:V768),0)</f>
        <v>#REF!</v>
      </c>
      <c r="M769" s="6" t="s">
        <v>31</v>
      </c>
      <c r="N769" s="10" t="e">
        <f>TRUNC(SUMPRODUCT(N764:N768,V764:V768),0)</f>
        <v>#REF!</v>
      </c>
      <c r="O769" s="6" t="s">
        <v>31</v>
      </c>
      <c r="P769" s="10" t="e">
        <f>J769+L769+N769</f>
        <v>#REF!</v>
      </c>
      <c r="Q769" s="6"/>
      <c r="U769" t="s">
        <v>31</v>
      </c>
      <c r="V769">
        <v>1</v>
      </c>
    </row>
    <row r="770" spans="1:22" ht="12" x14ac:dyDescent="0.2">
      <c r="A770" s="11"/>
      <c r="B770" s="6"/>
      <c r="C770" s="6"/>
      <c r="D770" s="6"/>
      <c r="E770" s="6"/>
      <c r="F770" s="6"/>
      <c r="G770" s="6"/>
      <c r="H770" s="9">
        <v>0</v>
      </c>
      <c r="I770" s="6" t="s">
        <v>31</v>
      </c>
      <c r="J770" s="6" t="s">
        <v>31</v>
      </c>
      <c r="K770" s="6" t="s">
        <v>31</v>
      </c>
      <c r="L770" s="6" t="s">
        <v>31</v>
      </c>
      <c r="M770" s="6" t="s">
        <v>31</v>
      </c>
      <c r="N770" s="6" t="s">
        <v>31</v>
      </c>
      <c r="O770" s="6" t="s">
        <v>31</v>
      </c>
      <c r="P770" s="6" t="s">
        <v>31</v>
      </c>
      <c r="Q770" s="6"/>
      <c r="U770" t="s">
        <v>31</v>
      </c>
      <c r="V770">
        <v>1</v>
      </c>
    </row>
    <row r="771" spans="1:22" ht="12" x14ac:dyDescent="0.2">
      <c r="A771" s="11" t="s">
        <v>808</v>
      </c>
      <c r="B771" s="6"/>
      <c r="C771" s="6"/>
      <c r="D771" s="6"/>
      <c r="E771" s="6" t="s">
        <v>424</v>
      </c>
      <c r="F771" s="6" t="s">
        <v>769</v>
      </c>
      <c r="G771" s="6" t="s">
        <v>48</v>
      </c>
      <c r="H771" s="9">
        <v>0</v>
      </c>
      <c r="I771" s="6" t="s">
        <v>31</v>
      </c>
      <c r="J771" s="6" t="s">
        <v>31</v>
      </c>
      <c r="K771" s="6" t="s">
        <v>31</v>
      </c>
      <c r="L771" s="6" t="s">
        <v>31</v>
      </c>
      <c r="M771" s="6" t="s">
        <v>31</v>
      </c>
      <c r="N771" s="6" t="s">
        <v>31</v>
      </c>
      <c r="O771" s="6" t="s">
        <v>31</v>
      </c>
      <c r="P771" s="6" t="s">
        <v>31</v>
      </c>
      <c r="Q771" s="6"/>
      <c r="U771" t="s">
        <v>31</v>
      </c>
      <c r="V771">
        <v>1</v>
      </c>
    </row>
    <row r="772" spans="1:22" ht="12" x14ac:dyDescent="0.2">
      <c r="A772" s="11" t="s">
        <v>808</v>
      </c>
      <c r="B772" s="6" t="s">
        <v>936</v>
      </c>
      <c r="C772" s="6" t="s">
        <v>998</v>
      </c>
      <c r="D772" s="6"/>
      <c r="E772" s="6" t="s">
        <v>999</v>
      </c>
      <c r="F772" s="6" t="s">
        <v>939</v>
      </c>
      <c r="G772" s="6" t="s">
        <v>940</v>
      </c>
      <c r="H772" s="9">
        <v>9.5200000000000007E-2</v>
      </c>
      <c r="I772" s="9">
        <v>0</v>
      </c>
      <c r="J772" s="10">
        <f>TRUNC(H772*I772,1)</f>
        <v>0</v>
      </c>
      <c r="K772" s="9" t="e">
        <f>#REF!</f>
        <v>#REF!</v>
      </c>
      <c r="L772" s="10" t="e">
        <f>TRUNC(H772*K772,1)</f>
        <v>#REF!</v>
      </c>
      <c r="M772" s="9">
        <v>0</v>
      </c>
      <c r="N772" s="10">
        <f>TRUNC(H772*M772,1)</f>
        <v>0</v>
      </c>
      <c r="O772" s="9" t="e">
        <f t="shared" ref="O772:P776" si="94">I772+K772+M772</f>
        <v>#REF!</v>
      </c>
      <c r="P772" s="10" t="e">
        <f t="shared" si="94"/>
        <v>#REF!</v>
      </c>
      <c r="Q772" s="6"/>
      <c r="S772" t="s">
        <v>36</v>
      </c>
      <c r="T772" t="s">
        <v>36</v>
      </c>
      <c r="U772" t="s">
        <v>31</v>
      </c>
      <c r="V772">
        <v>1</v>
      </c>
    </row>
    <row r="773" spans="1:22" ht="12" x14ac:dyDescent="0.2">
      <c r="A773" s="11" t="s">
        <v>808</v>
      </c>
      <c r="B773" s="6" t="s">
        <v>936</v>
      </c>
      <c r="C773" s="6" t="s">
        <v>941</v>
      </c>
      <c r="D773" s="6"/>
      <c r="E773" s="6" t="s">
        <v>942</v>
      </c>
      <c r="F773" s="6" t="s">
        <v>939</v>
      </c>
      <c r="G773" s="6" t="s">
        <v>940</v>
      </c>
      <c r="H773" s="9">
        <v>4.7600000000000003E-2</v>
      </c>
      <c r="I773" s="9">
        <v>0</v>
      </c>
      <c r="J773" s="10">
        <f>TRUNC(H773*I773,1)</f>
        <v>0</v>
      </c>
      <c r="K773" s="9" t="e">
        <f>#REF!</f>
        <v>#REF!</v>
      </c>
      <c r="L773" s="10" t="e">
        <f>TRUNC(H773*K773,1)</f>
        <v>#REF!</v>
      </c>
      <c r="M773" s="9">
        <v>0</v>
      </c>
      <c r="N773" s="10">
        <f>TRUNC(H773*M773,1)</f>
        <v>0</v>
      </c>
      <c r="O773" s="9" t="e">
        <f t="shared" si="94"/>
        <v>#REF!</v>
      </c>
      <c r="P773" s="10" t="e">
        <f t="shared" si="94"/>
        <v>#REF!</v>
      </c>
      <c r="Q773" s="6"/>
      <c r="S773" t="s">
        <v>36</v>
      </c>
      <c r="T773" t="s">
        <v>36</v>
      </c>
      <c r="U773" t="s">
        <v>31</v>
      </c>
      <c r="V773">
        <v>1</v>
      </c>
    </row>
    <row r="774" spans="1:22" ht="12" x14ac:dyDescent="0.2">
      <c r="A774" s="11" t="s">
        <v>808</v>
      </c>
      <c r="B774" s="6" t="s">
        <v>936</v>
      </c>
      <c r="C774" s="6" t="s">
        <v>950</v>
      </c>
      <c r="D774" s="6"/>
      <c r="E774" s="6" t="s">
        <v>951</v>
      </c>
      <c r="F774" s="6" t="s">
        <v>939</v>
      </c>
      <c r="G774" s="6" t="s">
        <v>940</v>
      </c>
      <c r="H774" s="9">
        <v>2.3800000000000002E-2</v>
      </c>
      <c r="I774" s="9">
        <v>0</v>
      </c>
      <c r="J774" s="10">
        <f>TRUNC(H774*I774,1)</f>
        <v>0</v>
      </c>
      <c r="K774" s="9" t="e">
        <f>#REF!</f>
        <v>#REF!</v>
      </c>
      <c r="L774" s="10" t="e">
        <f>TRUNC(H774*K774,1)</f>
        <v>#REF!</v>
      </c>
      <c r="M774" s="9">
        <v>0</v>
      </c>
      <c r="N774" s="10">
        <f>TRUNC(H774*M774,1)</f>
        <v>0</v>
      </c>
      <c r="O774" s="9" t="e">
        <f t="shared" si="94"/>
        <v>#REF!</v>
      </c>
      <c r="P774" s="10" t="e">
        <f t="shared" si="94"/>
        <v>#REF!</v>
      </c>
      <c r="Q774" s="6"/>
      <c r="S774" t="s">
        <v>36</v>
      </c>
      <c r="T774" t="s">
        <v>36</v>
      </c>
      <c r="U774" t="s">
        <v>31</v>
      </c>
      <c r="V774">
        <v>1</v>
      </c>
    </row>
    <row r="775" spans="1:22" ht="12" x14ac:dyDescent="0.2">
      <c r="A775" s="11" t="s">
        <v>808</v>
      </c>
      <c r="B775" s="6" t="s">
        <v>943</v>
      </c>
      <c r="C775" s="6" t="s">
        <v>944</v>
      </c>
      <c r="D775" s="6"/>
      <c r="E775" s="6" t="s">
        <v>945</v>
      </c>
      <c r="F775" s="6" t="s">
        <v>1002</v>
      </c>
      <c r="G775" s="6" t="s">
        <v>154</v>
      </c>
      <c r="H775" s="9">
        <v>1</v>
      </c>
      <c r="I775" s="9" t="e">
        <f>TRUNC((L772+L773+L774)*5*0.01,1)</f>
        <v>#REF!</v>
      </c>
      <c r="J775" s="10" t="e">
        <f>TRUNC(H775*I775,1)</f>
        <v>#REF!</v>
      </c>
      <c r="K775" s="9">
        <v>0</v>
      </c>
      <c r="L775" s="10">
        <f>TRUNC(H775*K775,1)</f>
        <v>0</v>
      </c>
      <c r="M775" s="9">
        <v>0</v>
      </c>
      <c r="N775" s="10">
        <f>TRUNC(H775*M775,1)</f>
        <v>0</v>
      </c>
      <c r="O775" s="9" t="e">
        <f t="shared" si="94"/>
        <v>#REF!</v>
      </c>
      <c r="P775" s="10" t="e">
        <f t="shared" si="94"/>
        <v>#REF!</v>
      </c>
      <c r="Q775" s="6"/>
      <c r="S775" t="s">
        <v>36</v>
      </c>
      <c r="T775" t="s">
        <v>36</v>
      </c>
      <c r="U775">
        <v>5</v>
      </c>
      <c r="V775">
        <v>1</v>
      </c>
    </row>
    <row r="776" spans="1:22" ht="12" x14ac:dyDescent="0.2">
      <c r="A776" s="11" t="s">
        <v>808</v>
      </c>
      <c r="B776" s="6" t="s">
        <v>961</v>
      </c>
      <c r="C776" s="6" t="s">
        <v>1003</v>
      </c>
      <c r="D776" s="6"/>
      <c r="E776" s="6" t="s">
        <v>1004</v>
      </c>
      <c r="F776" s="6" t="s">
        <v>1005</v>
      </c>
      <c r="G776" s="6" t="s">
        <v>965</v>
      </c>
      <c r="H776" s="9">
        <v>0.1905</v>
      </c>
      <c r="I776" s="9" t="e">
        <f>#REF!</f>
        <v>#REF!</v>
      </c>
      <c r="J776" s="10" t="e">
        <f>TRUNC(H776*I776,1)</f>
        <v>#REF!</v>
      </c>
      <c r="K776" s="9" t="e">
        <f>#REF!</f>
        <v>#REF!</v>
      </c>
      <c r="L776" s="10" t="e">
        <f>TRUNC(H776*K776,1)</f>
        <v>#REF!</v>
      </c>
      <c r="M776" s="9" t="e">
        <f>#REF!</f>
        <v>#REF!</v>
      </c>
      <c r="N776" s="10" t="e">
        <f>TRUNC(H776*M776,1)</f>
        <v>#REF!</v>
      </c>
      <c r="O776" s="9" t="e">
        <f t="shared" si="94"/>
        <v>#REF!</v>
      </c>
      <c r="P776" s="10" t="e">
        <f t="shared" si="94"/>
        <v>#REF!</v>
      </c>
      <c r="Q776" s="6"/>
      <c r="S776" t="s">
        <v>36</v>
      </c>
      <c r="T776" t="s">
        <v>36</v>
      </c>
      <c r="U776" t="s">
        <v>31</v>
      </c>
      <c r="V776">
        <v>1</v>
      </c>
    </row>
    <row r="777" spans="1:22" ht="12" x14ac:dyDescent="0.2">
      <c r="A777" s="11"/>
      <c r="B777" s="6"/>
      <c r="C777" s="6"/>
      <c r="D777" s="6"/>
      <c r="E777" s="6" t="s">
        <v>947</v>
      </c>
      <c r="F777" s="6"/>
      <c r="G777" s="6"/>
      <c r="H777" s="9">
        <v>0</v>
      </c>
      <c r="I777" s="6" t="s">
        <v>31</v>
      </c>
      <c r="J777" s="10" t="e">
        <f>TRUNC(SUMPRODUCT(J772:J776,V772:V776),0)</f>
        <v>#REF!</v>
      </c>
      <c r="K777" s="6" t="s">
        <v>31</v>
      </c>
      <c r="L777" s="10" t="e">
        <f>TRUNC(SUMPRODUCT(L772:L776,V772:V776),0)</f>
        <v>#REF!</v>
      </c>
      <c r="M777" s="6" t="s">
        <v>31</v>
      </c>
      <c r="N777" s="10" t="e">
        <f>TRUNC(SUMPRODUCT(N772:N776,V772:V776),0)</f>
        <v>#REF!</v>
      </c>
      <c r="O777" s="6" t="s">
        <v>31</v>
      </c>
      <c r="P777" s="10" t="e">
        <f>J777+L777+N777</f>
        <v>#REF!</v>
      </c>
      <c r="Q777" s="6"/>
      <c r="U777" t="s">
        <v>31</v>
      </c>
      <c r="V777">
        <v>1</v>
      </c>
    </row>
    <row r="778" spans="1:22" ht="12" x14ac:dyDescent="0.2">
      <c r="A778" s="11"/>
      <c r="B778" s="6"/>
      <c r="C778" s="6"/>
      <c r="D778" s="6"/>
      <c r="E778" s="6"/>
      <c r="F778" s="6"/>
      <c r="G778" s="6"/>
      <c r="H778" s="9">
        <v>0</v>
      </c>
      <c r="I778" s="6" t="s">
        <v>31</v>
      </c>
      <c r="J778" s="6" t="s">
        <v>31</v>
      </c>
      <c r="K778" s="6" t="s">
        <v>31</v>
      </c>
      <c r="L778" s="6" t="s">
        <v>31</v>
      </c>
      <c r="M778" s="6" t="s">
        <v>31</v>
      </c>
      <c r="N778" s="6" t="s">
        <v>31</v>
      </c>
      <c r="O778" s="6" t="s">
        <v>31</v>
      </c>
      <c r="P778" s="6" t="s">
        <v>31</v>
      </c>
      <c r="Q778" s="6"/>
      <c r="U778" t="s">
        <v>31</v>
      </c>
      <c r="V778">
        <v>1</v>
      </c>
    </row>
    <row r="779" spans="1:22" ht="12" x14ac:dyDescent="0.2">
      <c r="A779" s="11" t="s">
        <v>809</v>
      </c>
      <c r="B779" s="6"/>
      <c r="C779" s="6"/>
      <c r="D779" s="6"/>
      <c r="E779" s="6" t="s">
        <v>424</v>
      </c>
      <c r="F779" s="6" t="s">
        <v>771</v>
      </c>
      <c r="G779" s="6" t="s">
        <v>48</v>
      </c>
      <c r="H779" s="9">
        <v>0</v>
      </c>
      <c r="I779" s="6" t="s">
        <v>31</v>
      </c>
      <c r="J779" s="6" t="s">
        <v>31</v>
      </c>
      <c r="K779" s="6" t="s">
        <v>31</v>
      </c>
      <c r="L779" s="6" t="s">
        <v>31</v>
      </c>
      <c r="M779" s="6" t="s">
        <v>31</v>
      </c>
      <c r="N779" s="6" t="s">
        <v>31</v>
      </c>
      <c r="O779" s="6" t="s">
        <v>31</v>
      </c>
      <c r="P779" s="6" t="s">
        <v>31</v>
      </c>
      <c r="Q779" s="6"/>
      <c r="U779" t="s">
        <v>31</v>
      </c>
      <c r="V779">
        <v>1</v>
      </c>
    </row>
    <row r="780" spans="1:22" ht="12" x14ac:dyDescent="0.2">
      <c r="A780" s="11" t="s">
        <v>809</v>
      </c>
      <c r="B780" s="6" t="s">
        <v>936</v>
      </c>
      <c r="C780" s="6" t="s">
        <v>998</v>
      </c>
      <c r="D780" s="6"/>
      <c r="E780" s="6" t="s">
        <v>999</v>
      </c>
      <c r="F780" s="6" t="s">
        <v>939</v>
      </c>
      <c r="G780" s="6" t="s">
        <v>940</v>
      </c>
      <c r="H780" s="9">
        <v>0.11899999999999999</v>
      </c>
      <c r="I780" s="9">
        <v>0</v>
      </c>
      <c r="J780" s="10">
        <f>TRUNC(H780*I780,1)</f>
        <v>0</v>
      </c>
      <c r="K780" s="9" t="e">
        <f>#REF!</f>
        <v>#REF!</v>
      </c>
      <c r="L780" s="10" t="e">
        <f>TRUNC(H780*K780,1)</f>
        <v>#REF!</v>
      </c>
      <c r="M780" s="9">
        <v>0</v>
      </c>
      <c r="N780" s="10">
        <f>TRUNC(H780*M780,1)</f>
        <v>0</v>
      </c>
      <c r="O780" s="9" t="e">
        <f t="shared" ref="O780:P784" si="95">I780+K780+M780</f>
        <v>#REF!</v>
      </c>
      <c r="P780" s="10" t="e">
        <f t="shared" si="95"/>
        <v>#REF!</v>
      </c>
      <c r="Q780" s="6"/>
      <c r="S780" t="s">
        <v>36</v>
      </c>
      <c r="T780" t="s">
        <v>36</v>
      </c>
      <c r="U780" t="s">
        <v>31</v>
      </c>
      <c r="V780">
        <v>1</v>
      </c>
    </row>
    <row r="781" spans="1:22" ht="12" x14ac:dyDescent="0.2">
      <c r="A781" s="11" t="s">
        <v>809</v>
      </c>
      <c r="B781" s="6" t="s">
        <v>936</v>
      </c>
      <c r="C781" s="6" t="s">
        <v>941</v>
      </c>
      <c r="D781" s="6"/>
      <c r="E781" s="6" t="s">
        <v>942</v>
      </c>
      <c r="F781" s="6" t="s">
        <v>939</v>
      </c>
      <c r="G781" s="6" t="s">
        <v>940</v>
      </c>
      <c r="H781" s="9">
        <v>5.9499999999999997E-2</v>
      </c>
      <c r="I781" s="9">
        <v>0</v>
      </c>
      <c r="J781" s="10">
        <f>TRUNC(H781*I781,1)</f>
        <v>0</v>
      </c>
      <c r="K781" s="9" t="e">
        <f>#REF!</f>
        <v>#REF!</v>
      </c>
      <c r="L781" s="10" t="e">
        <f>TRUNC(H781*K781,1)</f>
        <v>#REF!</v>
      </c>
      <c r="M781" s="9">
        <v>0</v>
      </c>
      <c r="N781" s="10">
        <f>TRUNC(H781*M781,1)</f>
        <v>0</v>
      </c>
      <c r="O781" s="9" t="e">
        <f t="shared" si="95"/>
        <v>#REF!</v>
      </c>
      <c r="P781" s="10" t="e">
        <f t="shared" si="95"/>
        <v>#REF!</v>
      </c>
      <c r="Q781" s="6"/>
      <c r="S781" t="s">
        <v>36</v>
      </c>
      <c r="T781" t="s">
        <v>36</v>
      </c>
      <c r="U781" t="s">
        <v>31</v>
      </c>
      <c r="V781">
        <v>1</v>
      </c>
    </row>
    <row r="782" spans="1:22" ht="12" x14ac:dyDescent="0.2">
      <c r="A782" s="11" t="s">
        <v>809</v>
      </c>
      <c r="B782" s="6" t="s">
        <v>936</v>
      </c>
      <c r="C782" s="6" t="s">
        <v>950</v>
      </c>
      <c r="D782" s="6"/>
      <c r="E782" s="6" t="s">
        <v>951</v>
      </c>
      <c r="F782" s="6" t="s">
        <v>939</v>
      </c>
      <c r="G782" s="6" t="s">
        <v>940</v>
      </c>
      <c r="H782" s="9">
        <v>2.98E-2</v>
      </c>
      <c r="I782" s="9">
        <v>0</v>
      </c>
      <c r="J782" s="10">
        <f>TRUNC(H782*I782,1)</f>
        <v>0</v>
      </c>
      <c r="K782" s="9" t="e">
        <f>#REF!</f>
        <v>#REF!</v>
      </c>
      <c r="L782" s="10" t="e">
        <f>TRUNC(H782*K782,1)</f>
        <v>#REF!</v>
      </c>
      <c r="M782" s="9">
        <v>0</v>
      </c>
      <c r="N782" s="10">
        <f>TRUNC(H782*M782,1)</f>
        <v>0</v>
      </c>
      <c r="O782" s="9" t="e">
        <f t="shared" si="95"/>
        <v>#REF!</v>
      </c>
      <c r="P782" s="10" t="e">
        <f t="shared" si="95"/>
        <v>#REF!</v>
      </c>
      <c r="Q782" s="6"/>
      <c r="S782" t="s">
        <v>36</v>
      </c>
      <c r="T782" t="s">
        <v>36</v>
      </c>
      <c r="U782" t="s">
        <v>31</v>
      </c>
      <c r="V782">
        <v>1</v>
      </c>
    </row>
    <row r="783" spans="1:22" ht="12" x14ac:dyDescent="0.2">
      <c r="A783" s="11" t="s">
        <v>809</v>
      </c>
      <c r="B783" s="6" t="s">
        <v>943</v>
      </c>
      <c r="C783" s="6" t="s">
        <v>944</v>
      </c>
      <c r="D783" s="6"/>
      <c r="E783" s="6" t="s">
        <v>945</v>
      </c>
      <c r="F783" s="6" t="s">
        <v>1002</v>
      </c>
      <c r="G783" s="6" t="s">
        <v>154</v>
      </c>
      <c r="H783" s="9">
        <v>1</v>
      </c>
      <c r="I783" s="9" t="e">
        <f>TRUNC((L780+L781+L782)*5*0.01,1)</f>
        <v>#REF!</v>
      </c>
      <c r="J783" s="10" t="e">
        <f>TRUNC(H783*I783,1)</f>
        <v>#REF!</v>
      </c>
      <c r="K783" s="9">
        <v>0</v>
      </c>
      <c r="L783" s="10">
        <f>TRUNC(H783*K783,1)</f>
        <v>0</v>
      </c>
      <c r="M783" s="9">
        <v>0</v>
      </c>
      <c r="N783" s="10">
        <f>TRUNC(H783*M783,1)</f>
        <v>0</v>
      </c>
      <c r="O783" s="9" t="e">
        <f t="shared" si="95"/>
        <v>#REF!</v>
      </c>
      <c r="P783" s="10" t="e">
        <f t="shared" si="95"/>
        <v>#REF!</v>
      </c>
      <c r="Q783" s="6"/>
      <c r="S783" t="s">
        <v>36</v>
      </c>
      <c r="T783" t="s">
        <v>36</v>
      </c>
      <c r="U783">
        <v>5</v>
      </c>
      <c r="V783">
        <v>1</v>
      </c>
    </row>
    <row r="784" spans="1:22" ht="12" x14ac:dyDescent="0.2">
      <c r="A784" s="11" t="s">
        <v>809</v>
      </c>
      <c r="B784" s="6" t="s">
        <v>961</v>
      </c>
      <c r="C784" s="6" t="s">
        <v>1003</v>
      </c>
      <c r="D784" s="6"/>
      <c r="E784" s="6" t="s">
        <v>1004</v>
      </c>
      <c r="F784" s="6" t="s">
        <v>1005</v>
      </c>
      <c r="G784" s="6" t="s">
        <v>965</v>
      </c>
      <c r="H784" s="9">
        <v>0.23810000000000001</v>
      </c>
      <c r="I784" s="9" t="e">
        <f>#REF!</f>
        <v>#REF!</v>
      </c>
      <c r="J784" s="10" t="e">
        <f>TRUNC(H784*I784,1)</f>
        <v>#REF!</v>
      </c>
      <c r="K784" s="9" t="e">
        <f>#REF!</f>
        <v>#REF!</v>
      </c>
      <c r="L784" s="10" t="e">
        <f>TRUNC(H784*K784,1)</f>
        <v>#REF!</v>
      </c>
      <c r="M784" s="9" t="e">
        <f>#REF!</f>
        <v>#REF!</v>
      </c>
      <c r="N784" s="10" t="e">
        <f>TRUNC(H784*M784,1)</f>
        <v>#REF!</v>
      </c>
      <c r="O784" s="9" t="e">
        <f t="shared" si="95"/>
        <v>#REF!</v>
      </c>
      <c r="P784" s="10" t="e">
        <f t="shared" si="95"/>
        <v>#REF!</v>
      </c>
      <c r="Q784" s="6"/>
      <c r="S784" t="s">
        <v>36</v>
      </c>
      <c r="T784" t="s">
        <v>36</v>
      </c>
      <c r="U784" t="s">
        <v>31</v>
      </c>
      <c r="V784">
        <v>1</v>
      </c>
    </row>
    <row r="785" spans="1:22" ht="12" x14ac:dyDescent="0.2">
      <c r="A785" s="11"/>
      <c r="B785" s="6"/>
      <c r="C785" s="6"/>
      <c r="D785" s="6"/>
      <c r="E785" s="6" t="s">
        <v>947</v>
      </c>
      <c r="F785" s="6"/>
      <c r="G785" s="6"/>
      <c r="H785" s="9">
        <v>0</v>
      </c>
      <c r="I785" s="6" t="s">
        <v>31</v>
      </c>
      <c r="J785" s="10" t="e">
        <f>TRUNC(SUMPRODUCT(J780:J784,V780:V784),0)</f>
        <v>#REF!</v>
      </c>
      <c r="K785" s="6" t="s">
        <v>31</v>
      </c>
      <c r="L785" s="10" t="e">
        <f>TRUNC(SUMPRODUCT(L780:L784,V780:V784),0)</f>
        <v>#REF!</v>
      </c>
      <c r="M785" s="6" t="s">
        <v>31</v>
      </c>
      <c r="N785" s="10" t="e">
        <f>TRUNC(SUMPRODUCT(N780:N784,V780:V784),0)</f>
        <v>#REF!</v>
      </c>
      <c r="O785" s="6" t="s">
        <v>31</v>
      </c>
      <c r="P785" s="10" t="e">
        <f>J785+L785+N785</f>
        <v>#REF!</v>
      </c>
      <c r="Q785" s="6"/>
      <c r="U785" t="s">
        <v>31</v>
      </c>
      <c r="V785">
        <v>1</v>
      </c>
    </row>
    <row r="786" spans="1:22" ht="12" x14ac:dyDescent="0.2">
      <c r="A786" s="11"/>
      <c r="B786" s="6"/>
      <c r="C786" s="6"/>
      <c r="D786" s="6"/>
      <c r="E786" s="6"/>
      <c r="F786" s="6"/>
      <c r="G786" s="6"/>
      <c r="H786" s="9">
        <v>0</v>
      </c>
      <c r="I786" s="6" t="s">
        <v>31</v>
      </c>
      <c r="J786" s="6" t="s">
        <v>31</v>
      </c>
      <c r="K786" s="6" t="s">
        <v>31</v>
      </c>
      <c r="L786" s="6" t="s">
        <v>31</v>
      </c>
      <c r="M786" s="6" t="s">
        <v>31</v>
      </c>
      <c r="N786" s="6" t="s">
        <v>31</v>
      </c>
      <c r="O786" s="6" t="s">
        <v>31</v>
      </c>
      <c r="P786" s="6" t="s">
        <v>31</v>
      </c>
      <c r="Q786" s="6"/>
      <c r="U786" t="s">
        <v>31</v>
      </c>
      <c r="V786">
        <v>1</v>
      </c>
    </row>
    <row r="787" spans="1:22" ht="12" x14ac:dyDescent="0.2">
      <c r="A787" s="11" t="s">
        <v>810</v>
      </c>
      <c r="B787" s="6"/>
      <c r="C787" s="6"/>
      <c r="D787" s="6"/>
      <c r="E787" s="6" t="s">
        <v>811</v>
      </c>
      <c r="F787" s="6" t="s">
        <v>812</v>
      </c>
      <c r="G787" s="6" t="s">
        <v>35</v>
      </c>
      <c r="H787" s="9">
        <v>0</v>
      </c>
      <c r="I787" s="6" t="s">
        <v>31</v>
      </c>
      <c r="J787" s="6" t="s">
        <v>31</v>
      </c>
      <c r="K787" s="6" t="s">
        <v>31</v>
      </c>
      <c r="L787" s="6" t="s">
        <v>31</v>
      </c>
      <c r="M787" s="6" t="s">
        <v>31</v>
      </c>
      <c r="N787" s="6" t="s">
        <v>31</v>
      </c>
      <c r="O787" s="6" t="s">
        <v>31</v>
      </c>
      <c r="P787" s="6" t="s">
        <v>31</v>
      </c>
      <c r="Q787" s="6"/>
      <c r="U787" t="s">
        <v>31</v>
      </c>
      <c r="V787">
        <v>1</v>
      </c>
    </row>
    <row r="788" spans="1:22" ht="12" x14ac:dyDescent="0.2">
      <c r="A788" s="11" t="s">
        <v>810</v>
      </c>
      <c r="B788" s="6" t="s">
        <v>936</v>
      </c>
      <c r="C788" s="6" t="s">
        <v>952</v>
      </c>
      <c r="D788" s="6"/>
      <c r="E788" s="6" t="s">
        <v>953</v>
      </c>
      <c r="F788" s="6" t="s">
        <v>939</v>
      </c>
      <c r="G788" s="6" t="s">
        <v>940</v>
      </c>
      <c r="H788" s="9">
        <v>0.25</v>
      </c>
      <c r="I788" s="9">
        <v>0</v>
      </c>
      <c r="J788" s="10">
        <f>TRUNC(H788*I788,1)</f>
        <v>0</v>
      </c>
      <c r="K788" s="9" t="e">
        <f>#REF!</f>
        <v>#REF!</v>
      </c>
      <c r="L788" s="10" t="e">
        <f>TRUNC(H788*K788,1)</f>
        <v>#REF!</v>
      </c>
      <c r="M788" s="9">
        <v>0</v>
      </c>
      <c r="N788" s="10">
        <f>TRUNC(H788*M788,1)</f>
        <v>0</v>
      </c>
      <c r="O788" s="9" t="e">
        <f t="shared" ref="O788:P790" si="96">I788+K788+M788</f>
        <v>#REF!</v>
      </c>
      <c r="P788" s="10" t="e">
        <f t="shared" si="96"/>
        <v>#REF!</v>
      </c>
      <c r="Q788" s="6"/>
      <c r="S788" t="s">
        <v>36</v>
      </c>
      <c r="T788" t="s">
        <v>36</v>
      </c>
      <c r="U788" t="s">
        <v>31</v>
      </c>
      <c r="V788">
        <v>1</v>
      </c>
    </row>
    <row r="789" spans="1:22" ht="12" x14ac:dyDescent="0.2">
      <c r="A789" s="11" t="s">
        <v>810</v>
      </c>
      <c r="B789" s="6" t="s">
        <v>936</v>
      </c>
      <c r="C789" s="6" t="s">
        <v>950</v>
      </c>
      <c r="D789" s="6"/>
      <c r="E789" s="6" t="s">
        <v>951</v>
      </c>
      <c r="F789" s="6" t="s">
        <v>939</v>
      </c>
      <c r="G789" s="6" t="s">
        <v>940</v>
      </c>
      <c r="H789" s="9">
        <v>0.1</v>
      </c>
      <c r="I789" s="9">
        <v>0</v>
      </c>
      <c r="J789" s="10">
        <f>TRUNC(H789*I789,1)</f>
        <v>0</v>
      </c>
      <c r="K789" s="9" t="e">
        <f>#REF!</f>
        <v>#REF!</v>
      </c>
      <c r="L789" s="10" t="e">
        <f>TRUNC(H789*K789,1)</f>
        <v>#REF!</v>
      </c>
      <c r="M789" s="9">
        <v>0</v>
      </c>
      <c r="N789" s="10">
        <f>TRUNC(H789*M789,1)</f>
        <v>0</v>
      </c>
      <c r="O789" s="9" t="e">
        <f t="shared" si="96"/>
        <v>#REF!</v>
      </c>
      <c r="P789" s="10" t="e">
        <f t="shared" si="96"/>
        <v>#REF!</v>
      </c>
      <c r="Q789" s="6"/>
      <c r="S789" t="s">
        <v>36</v>
      </c>
      <c r="T789" t="s">
        <v>36</v>
      </c>
      <c r="U789" t="s">
        <v>31</v>
      </c>
      <c r="V789">
        <v>1</v>
      </c>
    </row>
    <row r="790" spans="1:22" ht="12" x14ac:dyDescent="0.2">
      <c r="A790" s="11" t="s">
        <v>810</v>
      </c>
      <c r="B790" s="6" t="s">
        <v>943</v>
      </c>
      <c r="C790" s="6" t="s">
        <v>944</v>
      </c>
      <c r="D790" s="6"/>
      <c r="E790" s="6" t="s">
        <v>945</v>
      </c>
      <c r="F790" s="6" t="s">
        <v>1006</v>
      </c>
      <c r="G790" s="6" t="s">
        <v>154</v>
      </c>
      <c r="H790" s="9">
        <v>1</v>
      </c>
      <c r="I790" s="9" t="e">
        <f>TRUNC((L788+L789)*1*0.01,1)</f>
        <v>#REF!</v>
      </c>
      <c r="J790" s="10" t="e">
        <f>TRUNC(H790*I790,1)</f>
        <v>#REF!</v>
      </c>
      <c r="K790" s="9">
        <v>0</v>
      </c>
      <c r="L790" s="10">
        <f>TRUNC(H790*K790,1)</f>
        <v>0</v>
      </c>
      <c r="M790" s="9">
        <v>0</v>
      </c>
      <c r="N790" s="10">
        <f>TRUNC(H790*M790,1)</f>
        <v>0</v>
      </c>
      <c r="O790" s="9" t="e">
        <f t="shared" si="96"/>
        <v>#REF!</v>
      </c>
      <c r="P790" s="10" t="e">
        <f t="shared" si="96"/>
        <v>#REF!</v>
      </c>
      <c r="Q790" s="6"/>
      <c r="S790" t="s">
        <v>36</v>
      </c>
      <c r="T790" t="s">
        <v>36</v>
      </c>
      <c r="U790">
        <v>1</v>
      </c>
      <c r="V790">
        <v>1</v>
      </c>
    </row>
    <row r="791" spans="1:22" ht="12" x14ac:dyDescent="0.2">
      <c r="A791" s="11"/>
      <c r="B791" s="6"/>
      <c r="C791" s="6"/>
      <c r="D791" s="6"/>
      <c r="E791" s="6" t="s">
        <v>947</v>
      </c>
      <c r="F791" s="6"/>
      <c r="G791" s="6"/>
      <c r="H791" s="9">
        <v>0</v>
      </c>
      <c r="I791" s="6" t="s">
        <v>31</v>
      </c>
      <c r="J791" s="10" t="e">
        <f>TRUNC(SUMPRODUCT(J788:J790,V788:V790),0)</f>
        <v>#REF!</v>
      </c>
      <c r="K791" s="6" t="s">
        <v>31</v>
      </c>
      <c r="L791" s="10" t="e">
        <f>TRUNC(SUMPRODUCT(L788:L790,V788:V790),0)</f>
        <v>#REF!</v>
      </c>
      <c r="M791" s="6" t="s">
        <v>31</v>
      </c>
      <c r="N791" s="10">
        <f>TRUNC(SUMPRODUCT(N788:N790,V788:V790),0)</f>
        <v>0</v>
      </c>
      <c r="O791" s="6" t="s">
        <v>31</v>
      </c>
      <c r="P791" s="10" t="e">
        <f>J791+L791+N791</f>
        <v>#REF!</v>
      </c>
      <c r="Q791" s="6"/>
      <c r="U791" t="s">
        <v>31</v>
      </c>
      <c r="V791">
        <v>1</v>
      </c>
    </row>
    <row r="792" spans="1:22" ht="12" x14ac:dyDescent="0.2">
      <c r="A792" s="11"/>
      <c r="B792" s="6"/>
      <c r="C792" s="6"/>
      <c r="D792" s="6"/>
      <c r="E792" s="6"/>
      <c r="F792" s="6"/>
      <c r="G792" s="6"/>
      <c r="H792" s="9">
        <v>0</v>
      </c>
      <c r="I792" s="6" t="s">
        <v>31</v>
      </c>
      <c r="J792" s="6" t="s">
        <v>31</v>
      </c>
      <c r="K792" s="6" t="s">
        <v>31</v>
      </c>
      <c r="L792" s="6" t="s">
        <v>31</v>
      </c>
      <c r="M792" s="6" t="s">
        <v>31</v>
      </c>
      <c r="N792" s="6" t="s">
        <v>31</v>
      </c>
      <c r="O792" s="6" t="s">
        <v>31</v>
      </c>
      <c r="P792" s="6" t="s">
        <v>31</v>
      </c>
      <c r="Q792" s="6"/>
      <c r="U792" t="s">
        <v>31</v>
      </c>
      <c r="V792">
        <v>1</v>
      </c>
    </row>
    <row r="793" spans="1:22" ht="12" x14ac:dyDescent="0.2">
      <c r="A793" s="11" t="s">
        <v>813</v>
      </c>
      <c r="B793" s="6"/>
      <c r="C793" s="6"/>
      <c r="D793" s="6"/>
      <c r="E793" s="6" t="s">
        <v>811</v>
      </c>
      <c r="F793" s="6" t="s">
        <v>814</v>
      </c>
      <c r="G793" s="6" t="s">
        <v>35</v>
      </c>
      <c r="H793" s="9">
        <v>0</v>
      </c>
      <c r="I793" s="6" t="s">
        <v>31</v>
      </c>
      <c r="J793" s="6" t="s">
        <v>31</v>
      </c>
      <c r="K793" s="6" t="s">
        <v>31</v>
      </c>
      <c r="L793" s="6" t="s">
        <v>31</v>
      </c>
      <c r="M793" s="6" t="s">
        <v>31</v>
      </c>
      <c r="N793" s="6" t="s">
        <v>31</v>
      </c>
      <c r="O793" s="6" t="s">
        <v>31</v>
      </c>
      <c r="P793" s="6" t="s">
        <v>31</v>
      </c>
      <c r="Q793" s="6"/>
      <c r="U793" t="s">
        <v>31</v>
      </c>
      <c r="V793">
        <v>1</v>
      </c>
    </row>
    <row r="794" spans="1:22" ht="12" x14ac:dyDescent="0.2">
      <c r="A794" s="11" t="s">
        <v>813</v>
      </c>
      <c r="B794" s="6" t="s">
        <v>936</v>
      </c>
      <c r="C794" s="6" t="s">
        <v>952</v>
      </c>
      <c r="D794" s="6"/>
      <c r="E794" s="6" t="s">
        <v>953</v>
      </c>
      <c r="F794" s="6" t="s">
        <v>939</v>
      </c>
      <c r="G794" s="6" t="s">
        <v>940</v>
      </c>
      <c r="H794" s="9">
        <v>0.2</v>
      </c>
      <c r="I794" s="9">
        <v>0</v>
      </c>
      <c r="J794" s="10">
        <f>TRUNC(H794*I794,1)</f>
        <v>0</v>
      </c>
      <c r="K794" s="9" t="e">
        <f>#REF!</f>
        <v>#REF!</v>
      </c>
      <c r="L794" s="10" t="e">
        <f>TRUNC(H794*K794,1)</f>
        <v>#REF!</v>
      </c>
      <c r="M794" s="9">
        <v>0</v>
      </c>
      <c r="N794" s="10">
        <f>TRUNC(H794*M794,1)</f>
        <v>0</v>
      </c>
      <c r="O794" s="9" t="e">
        <f t="shared" ref="O794:P796" si="97">I794+K794+M794</f>
        <v>#REF!</v>
      </c>
      <c r="P794" s="10" t="e">
        <f t="shared" si="97"/>
        <v>#REF!</v>
      </c>
      <c r="Q794" s="6"/>
      <c r="S794" t="s">
        <v>36</v>
      </c>
      <c r="T794" t="s">
        <v>36</v>
      </c>
      <c r="U794" t="s">
        <v>31</v>
      </c>
      <c r="V794">
        <v>1</v>
      </c>
    </row>
    <row r="795" spans="1:22" ht="12" x14ac:dyDescent="0.2">
      <c r="A795" s="11" t="s">
        <v>813</v>
      </c>
      <c r="B795" s="6" t="s">
        <v>936</v>
      </c>
      <c r="C795" s="6" t="s">
        <v>950</v>
      </c>
      <c r="D795" s="6"/>
      <c r="E795" s="6" t="s">
        <v>951</v>
      </c>
      <c r="F795" s="6" t="s">
        <v>939</v>
      </c>
      <c r="G795" s="6" t="s">
        <v>940</v>
      </c>
      <c r="H795" s="9">
        <v>0.08</v>
      </c>
      <c r="I795" s="9">
        <v>0</v>
      </c>
      <c r="J795" s="10">
        <f>TRUNC(H795*I795,1)</f>
        <v>0</v>
      </c>
      <c r="K795" s="9" t="e">
        <f>#REF!</f>
        <v>#REF!</v>
      </c>
      <c r="L795" s="10" t="e">
        <f>TRUNC(H795*K795,1)</f>
        <v>#REF!</v>
      </c>
      <c r="M795" s="9">
        <v>0</v>
      </c>
      <c r="N795" s="10">
        <f>TRUNC(H795*M795,1)</f>
        <v>0</v>
      </c>
      <c r="O795" s="9" t="e">
        <f t="shared" si="97"/>
        <v>#REF!</v>
      </c>
      <c r="P795" s="10" t="e">
        <f t="shared" si="97"/>
        <v>#REF!</v>
      </c>
      <c r="Q795" s="6"/>
      <c r="S795" t="s">
        <v>36</v>
      </c>
      <c r="T795" t="s">
        <v>36</v>
      </c>
      <c r="U795" t="s">
        <v>31</v>
      </c>
      <c r="V795">
        <v>1</v>
      </c>
    </row>
    <row r="796" spans="1:22" ht="12" x14ac:dyDescent="0.2">
      <c r="A796" s="11" t="s">
        <v>813</v>
      </c>
      <c r="B796" s="6" t="s">
        <v>943</v>
      </c>
      <c r="C796" s="6" t="s">
        <v>944</v>
      </c>
      <c r="D796" s="6"/>
      <c r="E796" s="6" t="s">
        <v>945</v>
      </c>
      <c r="F796" s="6" t="s">
        <v>1006</v>
      </c>
      <c r="G796" s="6" t="s">
        <v>154</v>
      </c>
      <c r="H796" s="9">
        <v>1</v>
      </c>
      <c r="I796" s="9" t="e">
        <f>TRUNC((L794+L795)*1*0.01,1)</f>
        <v>#REF!</v>
      </c>
      <c r="J796" s="10" t="e">
        <f>TRUNC(H796*I796,1)</f>
        <v>#REF!</v>
      </c>
      <c r="K796" s="9">
        <v>0</v>
      </c>
      <c r="L796" s="10">
        <f>TRUNC(H796*K796,1)</f>
        <v>0</v>
      </c>
      <c r="M796" s="9">
        <v>0</v>
      </c>
      <c r="N796" s="10">
        <f>TRUNC(H796*M796,1)</f>
        <v>0</v>
      </c>
      <c r="O796" s="9" t="e">
        <f t="shared" si="97"/>
        <v>#REF!</v>
      </c>
      <c r="P796" s="10" t="e">
        <f t="shared" si="97"/>
        <v>#REF!</v>
      </c>
      <c r="Q796" s="6"/>
      <c r="S796" t="s">
        <v>36</v>
      </c>
      <c r="T796" t="s">
        <v>36</v>
      </c>
      <c r="U796">
        <v>1</v>
      </c>
      <c r="V796">
        <v>1</v>
      </c>
    </row>
    <row r="797" spans="1:22" ht="12" x14ac:dyDescent="0.2">
      <c r="A797" s="11"/>
      <c r="B797" s="6"/>
      <c r="C797" s="6"/>
      <c r="D797" s="6"/>
      <c r="E797" s="6" t="s">
        <v>947</v>
      </c>
      <c r="F797" s="6"/>
      <c r="G797" s="6"/>
      <c r="H797" s="9">
        <v>0</v>
      </c>
      <c r="I797" s="6" t="s">
        <v>31</v>
      </c>
      <c r="J797" s="10" t="e">
        <f>TRUNC(SUMPRODUCT(J794:J796,V794:V796),0)</f>
        <v>#REF!</v>
      </c>
      <c r="K797" s="6" t="s">
        <v>31</v>
      </c>
      <c r="L797" s="10" t="e">
        <f>TRUNC(SUMPRODUCT(L794:L796,V794:V796),0)</f>
        <v>#REF!</v>
      </c>
      <c r="M797" s="6" t="s">
        <v>31</v>
      </c>
      <c r="N797" s="10">
        <f>TRUNC(SUMPRODUCT(N794:N796,V794:V796),0)</f>
        <v>0</v>
      </c>
      <c r="O797" s="6" t="s">
        <v>31</v>
      </c>
      <c r="P797" s="10" t="e">
        <f>J797+L797+N797</f>
        <v>#REF!</v>
      </c>
      <c r="Q797" s="6"/>
      <c r="U797" t="s">
        <v>31</v>
      </c>
      <c r="V797">
        <v>1</v>
      </c>
    </row>
    <row r="798" spans="1:22" ht="12" x14ac:dyDescent="0.2">
      <c r="A798" s="11"/>
      <c r="B798" s="6"/>
      <c r="C798" s="6"/>
      <c r="D798" s="6"/>
      <c r="E798" s="6"/>
      <c r="F798" s="6"/>
      <c r="G798" s="6"/>
      <c r="H798" s="9">
        <v>0</v>
      </c>
      <c r="I798" s="6" t="s">
        <v>31</v>
      </c>
      <c r="J798" s="6" t="s">
        <v>31</v>
      </c>
      <c r="K798" s="6" t="s">
        <v>31</v>
      </c>
      <c r="L798" s="6" t="s">
        <v>31</v>
      </c>
      <c r="M798" s="6" t="s">
        <v>31</v>
      </c>
      <c r="N798" s="6" t="s">
        <v>31</v>
      </c>
      <c r="O798" s="6" t="s">
        <v>31</v>
      </c>
      <c r="P798" s="6" t="s">
        <v>31</v>
      </c>
      <c r="Q798" s="6"/>
      <c r="U798" t="s">
        <v>31</v>
      </c>
      <c r="V798">
        <v>1</v>
      </c>
    </row>
    <row r="799" spans="1:22" ht="12" x14ac:dyDescent="0.2">
      <c r="A799" s="11" t="s">
        <v>815</v>
      </c>
      <c r="B799" s="6"/>
      <c r="C799" s="6"/>
      <c r="D799" s="6"/>
      <c r="E799" s="6" t="s">
        <v>811</v>
      </c>
      <c r="F799" s="6" t="s">
        <v>471</v>
      </c>
      <c r="G799" s="6" t="s">
        <v>35</v>
      </c>
      <c r="H799" s="9">
        <v>0</v>
      </c>
      <c r="I799" s="6" t="s">
        <v>31</v>
      </c>
      <c r="J799" s="6" t="s">
        <v>31</v>
      </c>
      <c r="K799" s="6" t="s">
        <v>31</v>
      </c>
      <c r="L799" s="6" t="s">
        <v>31</v>
      </c>
      <c r="M799" s="6" t="s">
        <v>31</v>
      </c>
      <c r="N799" s="6" t="s">
        <v>31</v>
      </c>
      <c r="O799" s="6" t="s">
        <v>31</v>
      </c>
      <c r="P799" s="6" t="s">
        <v>31</v>
      </c>
      <c r="Q799" s="6"/>
      <c r="U799" t="s">
        <v>31</v>
      </c>
      <c r="V799">
        <v>1</v>
      </c>
    </row>
    <row r="800" spans="1:22" ht="12" x14ac:dyDescent="0.2">
      <c r="A800" s="11" t="s">
        <v>815</v>
      </c>
      <c r="B800" s="6" t="s">
        <v>936</v>
      </c>
      <c r="C800" s="6" t="s">
        <v>952</v>
      </c>
      <c r="D800" s="6"/>
      <c r="E800" s="6" t="s">
        <v>953</v>
      </c>
      <c r="F800" s="6" t="s">
        <v>939</v>
      </c>
      <c r="G800" s="6" t="s">
        <v>940</v>
      </c>
      <c r="H800" s="9">
        <v>0.16700000000000001</v>
      </c>
      <c r="I800" s="9">
        <v>0</v>
      </c>
      <c r="J800" s="10">
        <f>TRUNC(H800*I800,1)</f>
        <v>0</v>
      </c>
      <c r="K800" s="9" t="e">
        <f>#REF!</f>
        <v>#REF!</v>
      </c>
      <c r="L800" s="10" t="e">
        <f>TRUNC(H800*K800,1)</f>
        <v>#REF!</v>
      </c>
      <c r="M800" s="9">
        <v>0</v>
      </c>
      <c r="N800" s="10">
        <f>TRUNC(H800*M800,1)</f>
        <v>0</v>
      </c>
      <c r="O800" s="9" t="e">
        <f t="shared" ref="O800:P802" si="98">I800+K800+M800</f>
        <v>#REF!</v>
      </c>
      <c r="P800" s="10" t="e">
        <f t="shared" si="98"/>
        <v>#REF!</v>
      </c>
      <c r="Q800" s="6"/>
      <c r="S800" t="s">
        <v>36</v>
      </c>
      <c r="T800" t="s">
        <v>36</v>
      </c>
      <c r="U800" t="s">
        <v>31</v>
      </c>
      <c r="V800">
        <v>1</v>
      </c>
    </row>
    <row r="801" spans="1:22" ht="12" x14ac:dyDescent="0.2">
      <c r="A801" s="11" t="s">
        <v>815</v>
      </c>
      <c r="B801" s="6" t="s">
        <v>936</v>
      </c>
      <c r="C801" s="6" t="s">
        <v>950</v>
      </c>
      <c r="D801" s="6"/>
      <c r="E801" s="6" t="s">
        <v>951</v>
      </c>
      <c r="F801" s="6" t="s">
        <v>939</v>
      </c>
      <c r="G801" s="6" t="s">
        <v>940</v>
      </c>
      <c r="H801" s="9">
        <v>6.7000000000000004E-2</v>
      </c>
      <c r="I801" s="9">
        <v>0</v>
      </c>
      <c r="J801" s="10">
        <f>TRUNC(H801*I801,1)</f>
        <v>0</v>
      </c>
      <c r="K801" s="9" t="e">
        <f>#REF!</f>
        <v>#REF!</v>
      </c>
      <c r="L801" s="10" t="e">
        <f>TRUNC(H801*K801,1)</f>
        <v>#REF!</v>
      </c>
      <c r="M801" s="9">
        <v>0</v>
      </c>
      <c r="N801" s="10">
        <f>TRUNC(H801*M801,1)</f>
        <v>0</v>
      </c>
      <c r="O801" s="9" t="e">
        <f t="shared" si="98"/>
        <v>#REF!</v>
      </c>
      <c r="P801" s="10" t="e">
        <f t="shared" si="98"/>
        <v>#REF!</v>
      </c>
      <c r="Q801" s="6"/>
      <c r="S801" t="s">
        <v>36</v>
      </c>
      <c r="T801" t="s">
        <v>36</v>
      </c>
      <c r="U801" t="s">
        <v>31</v>
      </c>
      <c r="V801">
        <v>1</v>
      </c>
    </row>
    <row r="802" spans="1:22" ht="12" x14ac:dyDescent="0.2">
      <c r="A802" s="11" t="s">
        <v>815</v>
      </c>
      <c r="B802" s="6" t="s">
        <v>943</v>
      </c>
      <c r="C802" s="6" t="s">
        <v>944</v>
      </c>
      <c r="D802" s="6"/>
      <c r="E802" s="6" t="s">
        <v>945</v>
      </c>
      <c r="F802" s="6" t="s">
        <v>1006</v>
      </c>
      <c r="G802" s="6" t="s">
        <v>154</v>
      </c>
      <c r="H802" s="9">
        <v>1</v>
      </c>
      <c r="I802" s="9" t="e">
        <f>TRUNC((L800+L801)*1*0.01,1)</f>
        <v>#REF!</v>
      </c>
      <c r="J802" s="10" t="e">
        <f>TRUNC(H802*I802,1)</f>
        <v>#REF!</v>
      </c>
      <c r="K802" s="9">
        <v>0</v>
      </c>
      <c r="L802" s="10">
        <f>TRUNC(H802*K802,1)</f>
        <v>0</v>
      </c>
      <c r="M802" s="9">
        <v>0</v>
      </c>
      <c r="N802" s="10">
        <f>TRUNC(H802*M802,1)</f>
        <v>0</v>
      </c>
      <c r="O802" s="9" t="e">
        <f t="shared" si="98"/>
        <v>#REF!</v>
      </c>
      <c r="P802" s="10" t="e">
        <f t="shared" si="98"/>
        <v>#REF!</v>
      </c>
      <c r="Q802" s="6"/>
      <c r="S802" t="s">
        <v>36</v>
      </c>
      <c r="T802" t="s">
        <v>36</v>
      </c>
      <c r="U802">
        <v>1</v>
      </c>
      <c r="V802">
        <v>1</v>
      </c>
    </row>
    <row r="803" spans="1:22" ht="12" x14ac:dyDescent="0.2">
      <c r="A803" s="11"/>
      <c r="B803" s="6"/>
      <c r="C803" s="6"/>
      <c r="D803" s="6"/>
      <c r="E803" s="6" t="s">
        <v>947</v>
      </c>
      <c r="F803" s="6"/>
      <c r="G803" s="6"/>
      <c r="H803" s="9">
        <v>0</v>
      </c>
      <c r="I803" s="6" t="s">
        <v>31</v>
      </c>
      <c r="J803" s="10" t="e">
        <f>TRUNC(SUMPRODUCT(J800:J802,V800:V802),0)</f>
        <v>#REF!</v>
      </c>
      <c r="K803" s="6" t="s">
        <v>31</v>
      </c>
      <c r="L803" s="10" t="e">
        <f>TRUNC(SUMPRODUCT(L800:L802,V800:V802),0)</f>
        <v>#REF!</v>
      </c>
      <c r="M803" s="6" t="s">
        <v>31</v>
      </c>
      <c r="N803" s="10">
        <f>TRUNC(SUMPRODUCT(N800:N802,V800:V802),0)</f>
        <v>0</v>
      </c>
      <c r="O803" s="6" t="s">
        <v>31</v>
      </c>
      <c r="P803" s="10" t="e">
        <f>J803+L803+N803</f>
        <v>#REF!</v>
      </c>
      <c r="Q803" s="6"/>
      <c r="U803" t="s">
        <v>31</v>
      </c>
      <c r="V803">
        <v>1</v>
      </c>
    </row>
    <row r="804" spans="1:22" ht="12" x14ac:dyDescent="0.2">
      <c r="A804" s="11"/>
      <c r="B804" s="6"/>
      <c r="C804" s="6"/>
      <c r="D804" s="6"/>
      <c r="E804" s="6"/>
      <c r="F804" s="6"/>
      <c r="G804" s="6"/>
      <c r="H804" s="9">
        <v>0</v>
      </c>
      <c r="I804" s="6" t="s">
        <v>31</v>
      </c>
      <c r="J804" s="6" t="s">
        <v>31</v>
      </c>
      <c r="K804" s="6" t="s">
        <v>31</v>
      </c>
      <c r="L804" s="6" t="s">
        <v>31</v>
      </c>
      <c r="M804" s="6" t="s">
        <v>31</v>
      </c>
      <c r="N804" s="6" t="s">
        <v>31</v>
      </c>
      <c r="O804" s="6" t="s">
        <v>31</v>
      </c>
      <c r="P804" s="6" t="s">
        <v>31</v>
      </c>
      <c r="Q804" s="6"/>
      <c r="U804" t="s">
        <v>31</v>
      </c>
      <c r="V804">
        <v>1</v>
      </c>
    </row>
    <row r="805" spans="1:22" ht="12" x14ac:dyDescent="0.2">
      <c r="A805" s="11" t="s">
        <v>816</v>
      </c>
      <c r="B805" s="6"/>
      <c r="C805" s="6"/>
      <c r="D805" s="6"/>
      <c r="E805" s="6" t="s">
        <v>811</v>
      </c>
      <c r="F805" s="6" t="s">
        <v>473</v>
      </c>
      <c r="G805" s="6" t="s">
        <v>35</v>
      </c>
      <c r="H805" s="9">
        <v>0</v>
      </c>
      <c r="I805" s="6" t="s">
        <v>31</v>
      </c>
      <c r="J805" s="6" t="s">
        <v>31</v>
      </c>
      <c r="K805" s="6" t="s">
        <v>31</v>
      </c>
      <c r="L805" s="6" t="s">
        <v>31</v>
      </c>
      <c r="M805" s="6" t="s">
        <v>31</v>
      </c>
      <c r="N805" s="6" t="s">
        <v>31</v>
      </c>
      <c r="O805" s="6" t="s">
        <v>31</v>
      </c>
      <c r="P805" s="6" t="s">
        <v>31</v>
      </c>
      <c r="Q805" s="6"/>
      <c r="U805" t="s">
        <v>31</v>
      </c>
      <c r="V805">
        <v>1</v>
      </c>
    </row>
    <row r="806" spans="1:22" ht="12" x14ac:dyDescent="0.2">
      <c r="A806" s="11" t="s">
        <v>816</v>
      </c>
      <c r="B806" s="6" t="s">
        <v>936</v>
      </c>
      <c r="C806" s="6" t="s">
        <v>952</v>
      </c>
      <c r="D806" s="6"/>
      <c r="E806" s="6" t="s">
        <v>953</v>
      </c>
      <c r="F806" s="6" t="s">
        <v>939</v>
      </c>
      <c r="G806" s="6" t="s">
        <v>940</v>
      </c>
      <c r="H806" s="9">
        <v>0.111</v>
      </c>
      <c r="I806" s="9">
        <v>0</v>
      </c>
      <c r="J806" s="10">
        <f>TRUNC(H806*I806,1)</f>
        <v>0</v>
      </c>
      <c r="K806" s="9" t="e">
        <f>#REF!</f>
        <v>#REF!</v>
      </c>
      <c r="L806" s="10" t="e">
        <f>TRUNC(H806*K806,1)</f>
        <v>#REF!</v>
      </c>
      <c r="M806" s="9">
        <v>0</v>
      </c>
      <c r="N806" s="10">
        <f>TRUNC(H806*M806,1)</f>
        <v>0</v>
      </c>
      <c r="O806" s="9" t="e">
        <f t="shared" ref="O806:P808" si="99">I806+K806+M806</f>
        <v>#REF!</v>
      </c>
      <c r="P806" s="10" t="e">
        <f t="shared" si="99"/>
        <v>#REF!</v>
      </c>
      <c r="Q806" s="6"/>
      <c r="S806" t="s">
        <v>36</v>
      </c>
      <c r="T806" t="s">
        <v>36</v>
      </c>
      <c r="U806" t="s">
        <v>31</v>
      </c>
      <c r="V806">
        <v>1</v>
      </c>
    </row>
    <row r="807" spans="1:22" ht="12" x14ac:dyDescent="0.2">
      <c r="A807" s="11" t="s">
        <v>816</v>
      </c>
      <c r="B807" s="6" t="s">
        <v>936</v>
      </c>
      <c r="C807" s="6" t="s">
        <v>950</v>
      </c>
      <c r="D807" s="6"/>
      <c r="E807" s="6" t="s">
        <v>951</v>
      </c>
      <c r="F807" s="6" t="s">
        <v>939</v>
      </c>
      <c r="G807" s="6" t="s">
        <v>940</v>
      </c>
      <c r="H807" s="9">
        <v>4.3999999999999997E-2</v>
      </c>
      <c r="I807" s="9">
        <v>0</v>
      </c>
      <c r="J807" s="10">
        <f>TRUNC(H807*I807,1)</f>
        <v>0</v>
      </c>
      <c r="K807" s="9" t="e">
        <f>#REF!</f>
        <v>#REF!</v>
      </c>
      <c r="L807" s="10" t="e">
        <f>TRUNC(H807*K807,1)</f>
        <v>#REF!</v>
      </c>
      <c r="M807" s="9">
        <v>0</v>
      </c>
      <c r="N807" s="10">
        <f>TRUNC(H807*M807,1)</f>
        <v>0</v>
      </c>
      <c r="O807" s="9" t="e">
        <f t="shared" si="99"/>
        <v>#REF!</v>
      </c>
      <c r="P807" s="10" t="e">
        <f t="shared" si="99"/>
        <v>#REF!</v>
      </c>
      <c r="Q807" s="6"/>
      <c r="S807" t="s">
        <v>36</v>
      </c>
      <c r="T807" t="s">
        <v>36</v>
      </c>
      <c r="U807" t="s">
        <v>31</v>
      </c>
      <c r="V807">
        <v>1</v>
      </c>
    </row>
    <row r="808" spans="1:22" ht="12" x14ac:dyDescent="0.2">
      <c r="A808" s="11" t="s">
        <v>816</v>
      </c>
      <c r="B808" s="6" t="s">
        <v>943</v>
      </c>
      <c r="C808" s="6" t="s">
        <v>944</v>
      </c>
      <c r="D808" s="6"/>
      <c r="E808" s="6" t="s">
        <v>945</v>
      </c>
      <c r="F808" s="6" t="s">
        <v>1006</v>
      </c>
      <c r="G808" s="6" t="s">
        <v>154</v>
      </c>
      <c r="H808" s="9">
        <v>1</v>
      </c>
      <c r="I808" s="9" t="e">
        <f>TRUNC((L806+L807)*1*0.01,1)</f>
        <v>#REF!</v>
      </c>
      <c r="J808" s="10" t="e">
        <f>TRUNC(H808*I808,1)</f>
        <v>#REF!</v>
      </c>
      <c r="K808" s="9">
        <v>0</v>
      </c>
      <c r="L808" s="10">
        <f>TRUNC(H808*K808,1)</f>
        <v>0</v>
      </c>
      <c r="M808" s="9">
        <v>0</v>
      </c>
      <c r="N808" s="10">
        <f>TRUNC(H808*M808,1)</f>
        <v>0</v>
      </c>
      <c r="O808" s="9" t="e">
        <f t="shared" si="99"/>
        <v>#REF!</v>
      </c>
      <c r="P808" s="10" t="e">
        <f t="shared" si="99"/>
        <v>#REF!</v>
      </c>
      <c r="Q808" s="6"/>
      <c r="S808" t="s">
        <v>36</v>
      </c>
      <c r="T808" t="s">
        <v>36</v>
      </c>
      <c r="U808">
        <v>1</v>
      </c>
      <c r="V808">
        <v>1</v>
      </c>
    </row>
    <row r="809" spans="1:22" ht="12" x14ac:dyDescent="0.2">
      <c r="A809" s="11"/>
      <c r="B809" s="6"/>
      <c r="C809" s="6"/>
      <c r="D809" s="6"/>
      <c r="E809" s="6" t="s">
        <v>947</v>
      </c>
      <c r="F809" s="6"/>
      <c r="G809" s="6"/>
      <c r="H809" s="9">
        <v>0</v>
      </c>
      <c r="I809" s="6" t="s">
        <v>31</v>
      </c>
      <c r="J809" s="10" t="e">
        <f>TRUNC(SUMPRODUCT(J806:J808,V806:V808),0)</f>
        <v>#REF!</v>
      </c>
      <c r="K809" s="6" t="s">
        <v>31</v>
      </c>
      <c r="L809" s="10" t="e">
        <f>TRUNC(SUMPRODUCT(L806:L808,V806:V808),0)</f>
        <v>#REF!</v>
      </c>
      <c r="M809" s="6" t="s">
        <v>31</v>
      </c>
      <c r="N809" s="10">
        <f>TRUNC(SUMPRODUCT(N806:N808,V806:V808),0)</f>
        <v>0</v>
      </c>
      <c r="O809" s="6" t="s">
        <v>31</v>
      </c>
      <c r="P809" s="10" t="e">
        <f>J809+L809+N809</f>
        <v>#REF!</v>
      </c>
      <c r="Q809" s="6"/>
      <c r="U809" t="s">
        <v>31</v>
      </c>
      <c r="V809">
        <v>1</v>
      </c>
    </row>
    <row r="810" spans="1:22" ht="12" x14ac:dyDescent="0.2">
      <c r="A810" s="11"/>
      <c r="B810" s="6"/>
      <c r="C810" s="6"/>
      <c r="D810" s="6"/>
      <c r="E810" s="6"/>
      <c r="F810" s="6"/>
      <c r="G810" s="6"/>
      <c r="H810" s="9">
        <v>0</v>
      </c>
      <c r="I810" s="6" t="s">
        <v>31</v>
      </c>
      <c r="J810" s="6" t="s">
        <v>31</v>
      </c>
      <c r="K810" s="6" t="s">
        <v>31</v>
      </c>
      <c r="L810" s="6" t="s">
        <v>31</v>
      </c>
      <c r="M810" s="6" t="s">
        <v>31</v>
      </c>
      <c r="N810" s="6" t="s">
        <v>31</v>
      </c>
      <c r="O810" s="6" t="s">
        <v>31</v>
      </c>
      <c r="P810" s="6" t="s">
        <v>31</v>
      </c>
      <c r="Q810" s="6"/>
      <c r="U810" t="s">
        <v>31</v>
      </c>
      <c r="V810">
        <v>1</v>
      </c>
    </row>
    <row r="811" spans="1:22" ht="12" x14ac:dyDescent="0.2">
      <c r="A811" s="11" t="s">
        <v>817</v>
      </c>
      <c r="B811" s="6"/>
      <c r="C811" s="6"/>
      <c r="D811" s="6"/>
      <c r="E811" s="6" t="s">
        <v>811</v>
      </c>
      <c r="F811" s="6" t="s">
        <v>475</v>
      </c>
      <c r="G811" s="6" t="s">
        <v>35</v>
      </c>
      <c r="H811" s="9">
        <v>0</v>
      </c>
      <c r="I811" s="6" t="s">
        <v>31</v>
      </c>
      <c r="J811" s="6" t="s">
        <v>31</v>
      </c>
      <c r="K811" s="6" t="s">
        <v>31</v>
      </c>
      <c r="L811" s="6" t="s">
        <v>31</v>
      </c>
      <c r="M811" s="6" t="s">
        <v>31</v>
      </c>
      <c r="N811" s="6" t="s">
        <v>31</v>
      </c>
      <c r="O811" s="6" t="s">
        <v>31</v>
      </c>
      <c r="P811" s="6" t="s">
        <v>31</v>
      </c>
      <c r="Q811" s="6"/>
      <c r="U811" t="s">
        <v>31</v>
      </c>
      <c r="V811">
        <v>1</v>
      </c>
    </row>
    <row r="812" spans="1:22" ht="12" x14ac:dyDescent="0.2">
      <c r="A812" s="11" t="s">
        <v>817</v>
      </c>
      <c r="B812" s="6" t="s">
        <v>936</v>
      </c>
      <c r="C812" s="6" t="s">
        <v>952</v>
      </c>
      <c r="D812" s="6"/>
      <c r="E812" s="6" t="s">
        <v>953</v>
      </c>
      <c r="F812" s="6" t="s">
        <v>939</v>
      </c>
      <c r="G812" s="6" t="s">
        <v>940</v>
      </c>
      <c r="H812" s="9">
        <v>0.1</v>
      </c>
      <c r="I812" s="9">
        <v>0</v>
      </c>
      <c r="J812" s="10">
        <f>TRUNC(H812*I812,1)</f>
        <v>0</v>
      </c>
      <c r="K812" s="9" t="e">
        <f>#REF!</f>
        <v>#REF!</v>
      </c>
      <c r="L812" s="10" t="e">
        <f>TRUNC(H812*K812,1)</f>
        <v>#REF!</v>
      </c>
      <c r="M812" s="9">
        <v>0</v>
      </c>
      <c r="N812" s="10">
        <f>TRUNC(H812*M812,1)</f>
        <v>0</v>
      </c>
      <c r="O812" s="9" t="e">
        <f t="shared" ref="O812:P814" si="100">I812+K812+M812</f>
        <v>#REF!</v>
      </c>
      <c r="P812" s="10" t="e">
        <f t="shared" si="100"/>
        <v>#REF!</v>
      </c>
      <c r="Q812" s="6"/>
      <c r="S812" t="s">
        <v>36</v>
      </c>
      <c r="T812" t="s">
        <v>36</v>
      </c>
      <c r="U812" t="s">
        <v>31</v>
      </c>
      <c r="V812">
        <v>1</v>
      </c>
    </row>
    <row r="813" spans="1:22" ht="12" x14ac:dyDescent="0.2">
      <c r="A813" s="11" t="s">
        <v>817</v>
      </c>
      <c r="B813" s="6" t="s">
        <v>936</v>
      </c>
      <c r="C813" s="6" t="s">
        <v>950</v>
      </c>
      <c r="D813" s="6"/>
      <c r="E813" s="6" t="s">
        <v>951</v>
      </c>
      <c r="F813" s="6" t="s">
        <v>939</v>
      </c>
      <c r="G813" s="6" t="s">
        <v>940</v>
      </c>
      <c r="H813" s="9">
        <v>0.04</v>
      </c>
      <c r="I813" s="9">
        <v>0</v>
      </c>
      <c r="J813" s="10">
        <f>TRUNC(H813*I813,1)</f>
        <v>0</v>
      </c>
      <c r="K813" s="9" t="e">
        <f>#REF!</f>
        <v>#REF!</v>
      </c>
      <c r="L813" s="10" t="e">
        <f>TRUNC(H813*K813,1)</f>
        <v>#REF!</v>
      </c>
      <c r="M813" s="9">
        <v>0</v>
      </c>
      <c r="N813" s="10">
        <f>TRUNC(H813*M813,1)</f>
        <v>0</v>
      </c>
      <c r="O813" s="9" t="e">
        <f t="shared" si="100"/>
        <v>#REF!</v>
      </c>
      <c r="P813" s="10" t="e">
        <f t="shared" si="100"/>
        <v>#REF!</v>
      </c>
      <c r="Q813" s="6"/>
      <c r="S813" t="s">
        <v>36</v>
      </c>
      <c r="T813" t="s">
        <v>36</v>
      </c>
      <c r="U813" t="s">
        <v>31</v>
      </c>
      <c r="V813">
        <v>1</v>
      </c>
    </row>
    <row r="814" spans="1:22" ht="12" x14ac:dyDescent="0.2">
      <c r="A814" s="11" t="s">
        <v>817</v>
      </c>
      <c r="B814" s="6" t="s">
        <v>943</v>
      </c>
      <c r="C814" s="6" t="s">
        <v>944</v>
      </c>
      <c r="D814" s="6"/>
      <c r="E814" s="6" t="s">
        <v>945</v>
      </c>
      <c r="F814" s="6" t="s">
        <v>1006</v>
      </c>
      <c r="G814" s="6" t="s">
        <v>154</v>
      </c>
      <c r="H814" s="9">
        <v>1</v>
      </c>
      <c r="I814" s="9" t="e">
        <f>TRUNC((L812+L813)*1*0.01,1)</f>
        <v>#REF!</v>
      </c>
      <c r="J814" s="10" t="e">
        <f>TRUNC(H814*I814,1)</f>
        <v>#REF!</v>
      </c>
      <c r="K814" s="9">
        <v>0</v>
      </c>
      <c r="L814" s="10">
        <f>TRUNC(H814*K814,1)</f>
        <v>0</v>
      </c>
      <c r="M814" s="9">
        <v>0</v>
      </c>
      <c r="N814" s="10">
        <f>TRUNC(H814*M814,1)</f>
        <v>0</v>
      </c>
      <c r="O814" s="9" t="e">
        <f t="shared" si="100"/>
        <v>#REF!</v>
      </c>
      <c r="P814" s="10" t="e">
        <f t="shared" si="100"/>
        <v>#REF!</v>
      </c>
      <c r="Q814" s="6"/>
      <c r="S814" t="s">
        <v>36</v>
      </c>
      <c r="T814" t="s">
        <v>36</v>
      </c>
      <c r="U814">
        <v>1</v>
      </c>
      <c r="V814">
        <v>1</v>
      </c>
    </row>
    <row r="815" spans="1:22" ht="12" x14ac:dyDescent="0.2">
      <c r="A815" s="11"/>
      <c r="B815" s="6"/>
      <c r="C815" s="6"/>
      <c r="D815" s="6"/>
      <c r="E815" s="6" t="s">
        <v>947</v>
      </c>
      <c r="F815" s="6"/>
      <c r="G815" s="6"/>
      <c r="H815" s="9">
        <v>0</v>
      </c>
      <c r="I815" s="6" t="s">
        <v>31</v>
      </c>
      <c r="J815" s="10" t="e">
        <f>TRUNC(SUMPRODUCT(J812:J814,V812:V814),0)</f>
        <v>#REF!</v>
      </c>
      <c r="K815" s="6" t="s">
        <v>31</v>
      </c>
      <c r="L815" s="10" t="e">
        <f>TRUNC(SUMPRODUCT(L812:L814,V812:V814),0)</f>
        <v>#REF!</v>
      </c>
      <c r="M815" s="6" t="s">
        <v>31</v>
      </c>
      <c r="N815" s="10">
        <f>TRUNC(SUMPRODUCT(N812:N814,V812:V814),0)</f>
        <v>0</v>
      </c>
      <c r="O815" s="6" t="s">
        <v>31</v>
      </c>
      <c r="P815" s="10" t="e">
        <f>J815+L815+N815</f>
        <v>#REF!</v>
      </c>
      <c r="Q815" s="6"/>
      <c r="U815" t="s">
        <v>31</v>
      </c>
      <c r="V815">
        <v>1</v>
      </c>
    </row>
    <row r="816" spans="1:22" ht="12" x14ac:dyDescent="0.2">
      <c r="A816" s="11"/>
      <c r="B816" s="6"/>
      <c r="C816" s="6"/>
      <c r="D816" s="6"/>
      <c r="E816" s="6"/>
      <c r="F816" s="6"/>
      <c r="G816" s="6"/>
      <c r="H816" s="9">
        <v>0</v>
      </c>
      <c r="I816" s="6" t="s">
        <v>31</v>
      </c>
      <c r="J816" s="6" t="s">
        <v>31</v>
      </c>
      <c r="K816" s="6" t="s">
        <v>31</v>
      </c>
      <c r="L816" s="6" t="s">
        <v>31</v>
      </c>
      <c r="M816" s="6" t="s">
        <v>31</v>
      </c>
      <c r="N816" s="6" t="s">
        <v>31</v>
      </c>
      <c r="O816" s="6" t="s">
        <v>31</v>
      </c>
      <c r="P816" s="6" t="s">
        <v>31</v>
      </c>
      <c r="Q816" s="6"/>
      <c r="U816" t="s">
        <v>31</v>
      </c>
      <c r="V816">
        <v>1</v>
      </c>
    </row>
    <row r="817" spans="1:22" ht="12" x14ac:dyDescent="0.2">
      <c r="A817" s="11" t="s">
        <v>818</v>
      </c>
      <c r="B817" s="6"/>
      <c r="C817" s="6"/>
      <c r="D817" s="6"/>
      <c r="E817" s="6" t="s">
        <v>819</v>
      </c>
      <c r="F817" s="6" t="s">
        <v>471</v>
      </c>
      <c r="G817" s="6" t="s">
        <v>35</v>
      </c>
      <c r="H817" s="9">
        <v>0</v>
      </c>
      <c r="I817" s="6" t="s">
        <v>31</v>
      </c>
      <c r="J817" s="6" t="s">
        <v>31</v>
      </c>
      <c r="K817" s="6" t="s">
        <v>31</v>
      </c>
      <c r="L817" s="6" t="s">
        <v>31</v>
      </c>
      <c r="M817" s="6" t="s">
        <v>31</v>
      </c>
      <c r="N817" s="6" t="s">
        <v>31</v>
      </c>
      <c r="O817" s="6" t="s">
        <v>31</v>
      </c>
      <c r="P817" s="6" t="s">
        <v>31</v>
      </c>
      <c r="Q817" s="6"/>
      <c r="U817" t="s">
        <v>31</v>
      </c>
      <c r="V817">
        <v>1</v>
      </c>
    </row>
    <row r="818" spans="1:22" ht="12" x14ac:dyDescent="0.2">
      <c r="A818" s="11" t="s">
        <v>818</v>
      </c>
      <c r="B818" s="6" t="s">
        <v>936</v>
      </c>
      <c r="C818" s="6" t="s">
        <v>952</v>
      </c>
      <c r="D818" s="6"/>
      <c r="E818" s="6" t="s">
        <v>953</v>
      </c>
      <c r="F818" s="6" t="s">
        <v>939</v>
      </c>
      <c r="G818" s="6" t="s">
        <v>940</v>
      </c>
      <c r="H818" s="9">
        <v>0.16</v>
      </c>
      <c r="I818" s="9">
        <v>0</v>
      </c>
      <c r="J818" s="10">
        <f>TRUNC(H818*I818,1)</f>
        <v>0</v>
      </c>
      <c r="K818" s="9" t="e">
        <f>#REF!</f>
        <v>#REF!</v>
      </c>
      <c r="L818" s="10" t="e">
        <f>TRUNC(H818*K818,1)</f>
        <v>#REF!</v>
      </c>
      <c r="M818" s="9">
        <v>0</v>
      </c>
      <c r="N818" s="10">
        <f>TRUNC(H818*M818,1)</f>
        <v>0</v>
      </c>
      <c r="O818" s="9" t="e">
        <f t="shared" ref="O818:P820" si="101">I818+K818+M818</f>
        <v>#REF!</v>
      </c>
      <c r="P818" s="10" t="e">
        <f t="shared" si="101"/>
        <v>#REF!</v>
      </c>
      <c r="Q818" s="6"/>
      <c r="S818" t="s">
        <v>36</v>
      </c>
      <c r="T818" t="s">
        <v>36</v>
      </c>
      <c r="U818" t="s">
        <v>31</v>
      </c>
      <c r="V818">
        <v>1</v>
      </c>
    </row>
    <row r="819" spans="1:22" ht="12" x14ac:dyDescent="0.2">
      <c r="A819" s="11" t="s">
        <v>818</v>
      </c>
      <c r="B819" s="6" t="s">
        <v>936</v>
      </c>
      <c r="C819" s="6" t="s">
        <v>950</v>
      </c>
      <c r="D819" s="6"/>
      <c r="E819" s="6" t="s">
        <v>951</v>
      </c>
      <c r="F819" s="6" t="s">
        <v>939</v>
      </c>
      <c r="G819" s="6" t="s">
        <v>940</v>
      </c>
      <c r="H819" s="9">
        <v>0.04</v>
      </c>
      <c r="I819" s="9">
        <v>0</v>
      </c>
      <c r="J819" s="10">
        <f>TRUNC(H819*I819,1)</f>
        <v>0</v>
      </c>
      <c r="K819" s="9" t="e">
        <f>#REF!</f>
        <v>#REF!</v>
      </c>
      <c r="L819" s="10" t="e">
        <f>TRUNC(H819*K819,1)</f>
        <v>#REF!</v>
      </c>
      <c r="M819" s="9">
        <v>0</v>
      </c>
      <c r="N819" s="10">
        <f>TRUNC(H819*M819,1)</f>
        <v>0</v>
      </c>
      <c r="O819" s="9" t="e">
        <f t="shared" si="101"/>
        <v>#REF!</v>
      </c>
      <c r="P819" s="10" t="e">
        <f t="shared" si="101"/>
        <v>#REF!</v>
      </c>
      <c r="Q819" s="6"/>
      <c r="S819" t="s">
        <v>36</v>
      </c>
      <c r="T819" t="s">
        <v>36</v>
      </c>
      <c r="U819" t="s">
        <v>31</v>
      </c>
      <c r="V819">
        <v>1</v>
      </c>
    </row>
    <row r="820" spans="1:22" ht="12" x14ac:dyDescent="0.2">
      <c r="A820" s="11" t="s">
        <v>818</v>
      </c>
      <c r="B820" s="6" t="s">
        <v>943</v>
      </c>
      <c r="C820" s="6" t="s">
        <v>944</v>
      </c>
      <c r="D820" s="6"/>
      <c r="E820" s="6" t="s">
        <v>945</v>
      </c>
      <c r="F820" s="6" t="s">
        <v>1007</v>
      </c>
      <c r="G820" s="6" t="s">
        <v>154</v>
      </c>
      <c r="H820" s="9">
        <v>1</v>
      </c>
      <c r="I820" s="9" t="e">
        <f>TRUNC((L818+L819)*3*0.01,1)</f>
        <v>#REF!</v>
      </c>
      <c r="J820" s="10" t="e">
        <f>TRUNC(H820*I820,1)</f>
        <v>#REF!</v>
      </c>
      <c r="K820" s="9">
        <v>0</v>
      </c>
      <c r="L820" s="10">
        <f>TRUNC(H820*K820,1)</f>
        <v>0</v>
      </c>
      <c r="M820" s="9">
        <v>0</v>
      </c>
      <c r="N820" s="10">
        <f>TRUNC(H820*M820,1)</f>
        <v>0</v>
      </c>
      <c r="O820" s="9" t="e">
        <f t="shared" si="101"/>
        <v>#REF!</v>
      </c>
      <c r="P820" s="10" t="e">
        <f t="shared" si="101"/>
        <v>#REF!</v>
      </c>
      <c r="Q820" s="6"/>
      <c r="S820" t="s">
        <v>36</v>
      </c>
      <c r="T820" t="s">
        <v>36</v>
      </c>
      <c r="U820">
        <v>3</v>
      </c>
      <c r="V820">
        <v>1</v>
      </c>
    </row>
    <row r="821" spans="1:22" ht="12" x14ac:dyDescent="0.2">
      <c r="A821" s="11"/>
      <c r="B821" s="6"/>
      <c r="C821" s="6"/>
      <c r="D821" s="6"/>
      <c r="E821" s="6" t="s">
        <v>947</v>
      </c>
      <c r="F821" s="6"/>
      <c r="G821" s="6"/>
      <c r="H821" s="9">
        <v>0</v>
      </c>
      <c r="I821" s="6" t="s">
        <v>31</v>
      </c>
      <c r="J821" s="10" t="e">
        <f>TRUNC(SUMPRODUCT(J818:J820,V818:V820),0)</f>
        <v>#REF!</v>
      </c>
      <c r="K821" s="6" t="s">
        <v>31</v>
      </c>
      <c r="L821" s="10" t="e">
        <f>TRUNC(SUMPRODUCT(L818:L820,V818:V820),0)</f>
        <v>#REF!</v>
      </c>
      <c r="M821" s="6" t="s">
        <v>31</v>
      </c>
      <c r="N821" s="10">
        <f>TRUNC(SUMPRODUCT(N818:N820,V818:V820),0)</f>
        <v>0</v>
      </c>
      <c r="O821" s="6" t="s">
        <v>31</v>
      </c>
      <c r="P821" s="10" t="e">
        <f>J821+L821+N821</f>
        <v>#REF!</v>
      </c>
      <c r="Q821" s="6"/>
      <c r="U821" t="s">
        <v>31</v>
      </c>
      <c r="V821">
        <v>1</v>
      </c>
    </row>
    <row r="822" spans="1:22" ht="12" x14ac:dyDescent="0.2">
      <c r="A822" s="11"/>
      <c r="B822" s="6"/>
      <c r="C822" s="6"/>
      <c r="D822" s="6"/>
      <c r="E822" s="6"/>
      <c r="F822" s="6"/>
      <c r="G822" s="6"/>
      <c r="H822" s="9">
        <v>0</v>
      </c>
      <c r="I822" s="6" t="s">
        <v>31</v>
      </c>
      <c r="J822" s="6" t="s">
        <v>31</v>
      </c>
      <c r="K822" s="6" t="s">
        <v>31</v>
      </c>
      <c r="L822" s="6" t="s">
        <v>31</v>
      </c>
      <c r="M822" s="6" t="s">
        <v>31</v>
      </c>
      <c r="N822" s="6" t="s">
        <v>31</v>
      </c>
      <c r="O822" s="6" t="s">
        <v>31</v>
      </c>
      <c r="P822" s="6" t="s">
        <v>31</v>
      </c>
      <c r="Q822" s="6"/>
      <c r="U822" t="s">
        <v>31</v>
      </c>
      <c r="V822">
        <v>1</v>
      </c>
    </row>
    <row r="823" spans="1:22" ht="12" x14ac:dyDescent="0.2">
      <c r="A823" s="11" t="s">
        <v>820</v>
      </c>
      <c r="B823" s="6"/>
      <c r="C823" s="6"/>
      <c r="D823" s="6"/>
      <c r="E823" s="6" t="s">
        <v>819</v>
      </c>
      <c r="F823" s="6" t="s">
        <v>473</v>
      </c>
      <c r="G823" s="6" t="s">
        <v>35</v>
      </c>
      <c r="H823" s="9">
        <v>0</v>
      </c>
      <c r="I823" s="6" t="s">
        <v>31</v>
      </c>
      <c r="J823" s="6" t="s">
        <v>31</v>
      </c>
      <c r="K823" s="6" t="s">
        <v>31</v>
      </c>
      <c r="L823" s="6" t="s">
        <v>31</v>
      </c>
      <c r="M823" s="6" t="s">
        <v>31</v>
      </c>
      <c r="N823" s="6" t="s">
        <v>31</v>
      </c>
      <c r="O823" s="6" t="s">
        <v>31</v>
      </c>
      <c r="P823" s="6" t="s">
        <v>31</v>
      </c>
      <c r="Q823" s="6"/>
      <c r="U823" t="s">
        <v>31</v>
      </c>
      <c r="V823">
        <v>1</v>
      </c>
    </row>
    <row r="824" spans="1:22" ht="12" x14ac:dyDescent="0.2">
      <c r="A824" s="11" t="s">
        <v>820</v>
      </c>
      <c r="B824" s="6" t="s">
        <v>936</v>
      </c>
      <c r="C824" s="6" t="s">
        <v>952</v>
      </c>
      <c r="D824" s="6"/>
      <c r="E824" s="6" t="s">
        <v>953</v>
      </c>
      <c r="F824" s="6" t="s">
        <v>939</v>
      </c>
      <c r="G824" s="6" t="s">
        <v>940</v>
      </c>
      <c r="H824" s="9">
        <v>0.114</v>
      </c>
      <c r="I824" s="9">
        <v>0</v>
      </c>
      <c r="J824" s="10">
        <f>TRUNC(H824*I824,1)</f>
        <v>0</v>
      </c>
      <c r="K824" s="9" t="e">
        <f>#REF!</f>
        <v>#REF!</v>
      </c>
      <c r="L824" s="10" t="e">
        <f>TRUNC(H824*K824,1)</f>
        <v>#REF!</v>
      </c>
      <c r="M824" s="9">
        <v>0</v>
      </c>
      <c r="N824" s="10">
        <f>TRUNC(H824*M824,1)</f>
        <v>0</v>
      </c>
      <c r="O824" s="9" t="e">
        <f t="shared" ref="O824:P826" si="102">I824+K824+M824</f>
        <v>#REF!</v>
      </c>
      <c r="P824" s="10" t="e">
        <f t="shared" si="102"/>
        <v>#REF!</v>
      </c>
      <c r="Q824" s="6"/>
      <c r="S824" t="s">
        <v>36</v>
      </c>
      <c r="T824" t="s">
        <v>36</v>
      </c>
      <c r="U824" t="s">
        <v>31</v>
      </c>
      <c r="V824">
        <v>1</v>
      </c>
    </row>
    <row r="825" spans="1:22" ht="12" x14ac:dyDescent="0.2">
      <c r="A825" s="11" t="s">
        <v>820</v>
      </c>
      <c r="B825" s="6" t="s">
        <v>936</v>
      </c>
      <c r="C825" s="6" t="s">
        <v>950</v>
      </c>
      <c r="D825" s="6"/>
      <c r="E825" s="6" t="s">
        <v>951</v>
      </c>
      <c r="F825" s="6" t="s">
        <v>939</v>
      </c>
      <c r="G825" s="6" t="s">
        <v>940</v>
      </c>
      <c r="H825" s="9">
        <v>2.9000000000000001E-2</v>
      </c>
      <c r="I825" s="9">
        <v>0</v>
      </c>
      <c r="J825" s="10">
        <f>TRUNC(H825*I825,1)</f>
        <v>0</v>
      </c>
      <c r="K825" s="9" t="e">
        <f>#REF!</f>
        <v>#REF!</v>
      </c>
      <c r="L825" s="10" t="e">
        <f>TRUNC(H825*K825,1)</f>
        <v>#REF!</v>
      </c>
      <c r="M825" s="9">
        <v>0</v>
      </c>
      <c r="N825" s="10">
        <f>TRUNC(H825*M825,1)</f>
        <v>0</v>
      </c>
      <c r="O825" s="9" t="e">
        <f t="shared" si="102"/>
        <v>#REF!</v>
      </c>
      <c r="P825" s="10" t="e">
        <f t="shared" si="102"/>
        <v>#REF!</v>
      </c>
      <c r="Q825" s="6"/>
      <c r="S825" t="s">
        <v>36</v>
      </c>
      <c r="T825" t="s">
        <v>36</v>
      </c>
      <c r="U825" t="s">
        <v>31</v>
      </c>
      <c r="V825">
        <v>1</v>
      </c>
    </row>
    <row r="826" spans="1:22" ht="12" x14ac:dyDescent="0.2">
      <c r="A826" s="11" t="s">
        <v>820</v>
      </c>
      <c r="B826" s="6" t="s">
        <v>943</v>
      </c>
      <c r="C826" s="6" t="s">
        <v>944</v>
      </c>
      <c r="D826" s="6"/>
      <c r="E826" s="6" t="s">
        <v>945</v>
      </c>
      <c r="F826" s="6" t="s">
        <v>1007</v>
      </c>
      <c r="G826" s="6" t="s">
        <v>154</v>
      </c>
      <c r="H826" s="9">
        <v>1</v>
      </c>
      <c r="I826" s="9" t="e">
        <f>TRUNC((L824+L825)*3*0.01,1)</f>
        <v>#REF!</v>
      </c>
      <c r="J826" s="10" t="e">
        <f>TRUNC(H826*I826,1)</f>
        <v>#REF!</v>
      </c>
      <c r="K826" s="9">
        <v>0</v>
      </c>
      <c r="L826" s="10">
        <f>TRUNC(H826*K826,1)</f>
        <v>0</v>
      </c>
      <c r="M826" s="9">
        <v>0</v>
      </c>
      <c r="N826" s="10">
        <f>TRUNC(H826*M826,1)</f>
        <v>0</v>
      </c>
      <c r="O826" s="9" t="e">
        <f t="shared" si="102"/>
        <v>#REF!</v>
      </c>
      <c r="P826" s="10" t="e">
        <f t="shared" si="102"/>
        <v>#REF!</v>
      </c>
      <c r="Q826" s="6"/>
      <c r="S826" t="s">
        <v>36</v>
      </c>
      <c r="T826" t="s">
        <v>36</v>
      </c>
      <c r="U826">
        <v>3</v>
      </c>
      <c r="V826">
        <v>1</v>
      </c>
    </row>
    <row r="827" spans="1:22" ht="12" x14ac:dyDescent="0.2">
      <c r="A827" s="11"/>
      <c r="B827" s="6"/>
      <c r="C827" s="6"/>
      <c r="D827" s="6"/>
      <c r="E827" s="6" t="s">
        <v>947</v>
      </c>
      <c r="F827" s="6"/>
      <c r="G827" s="6"/>
      <c r="H827" s="9">
        <v>0</v>
      </c>
      <c r="I827" s="6" t="s">
        <v>31</v>
      </c>
      <c r="J827" s="10" t="e">
        <f>TRUNC(SUMPRODUCT(J824:J826,V824:V826),0)</f>
        <v>#REF!</v>
      </c>
      <c r="K827" s="6" t="s">
        <v>31</v>
      </c>
      <c r="L827" s="10" t="e">
        <f>TRUNC(SUMPRODUCT(L824:L826,V824:V826),0)</f>
        <v>#REF!</v>
      </c>
      <c r="M827" s="6" t="s">
        <v>31</v>
      </c>
      <c r="N827" s="10">
        <f>TRUNC(SUMPRODUCT(N824:N826,V824:V826),0)</f>
        <v>0</v>
      </c>
      <c r="O827" s="6" t="s">
        <v>31</v>
      </c>
      <c r="P827" s="10" t="e">
        <f>J827+L827+N827</f>
        <v>#REF!</v>
      </c>
      <c r="Q827" s="6"/>
      <c r="U827" t="s">
        <v>31</v>
      </c>
      <c r="V827">
        <v>1</v>
      </c>
    </row>
    <row r="828" spans="1:22" ht="12" x14ac:dyDescent="0.2">
      <c r="A828" s="11"/>
      <c r="B828" s="6"/>
      <c r="C828" s="6"/>
      <c r="D828" s="6"/>
      <c r="E828" s="6"/>
      <c r="F828" s="6"/>
      <c r="G828" s="6"/>
      <c r="H828" s="9">
        <v>0</v>
      </c>
      <c r="I828" s="6" t="s">
        <v>31</v>
      </c>
      <c r="J828" s="6" t="s">
        <v>31</v>
      </c>
      <c r="K828" s="6" t="s">
        <v>31</v>
      </c>
      <c r="L828" s="6" t="s">
        <v>31</v>
      </c>
      <c r="M828" s="6" t="s">
        <v>31</v>
      </c>
      <c r="N828" s="6" t="s">
        <v>31</v>
      </c>
      <c r="O828" s="6" t="s">
        <v>31</v>
      </c>
      <c r="P828" s="6" t="s">
        <v>31</v>
      </c>
      <c r="Q828" s="6"/>
      <c r="U828" t="s">
        <v>31</v>
      </c>
      <c r="V828">
        <v>1</v>
      </c>
    </row>
    <row r="829" spans="1:22" ht="12" x14ac:dyDescent="0.2">
      <c r="A829" s="11" t="s">
        <v>821</v>
      </c>
      <c r="B829" s="6"/>
      <c r="C829" s="6"/>
      <c r="D829" s="6"/>
      <c r="E829" s="6" t="s">
        <v>819</v>
      </c>
      <c r="F829" s="6" t="s">
        <v>475</v>
      </c>
      <c r="G829" s="6" t="s">
        <v>35</v>
      </c>
      <c r="H829" s="9">
        <v>0</v>
      </c>
      <c r="I829" s="6" t="s">
        <v>31</v>
      </c>
      <c r="J829" s="6" t="s">
        <v>31</v>
      </c>
      <c r="K829" s="6" t="s">
        <v>31</v>
      </c>
      <c r="L829" s="6" t="s">
        <v>31</v>
      </c>
      <c r="M829" s="6" t="s">
        <v>31</v>
      </c>
      <c r="N829" s="6" t="s">
        <v>31</v>
      </c>
      <c r="O829" s="6" t="s">
        <v>31</v>
      </c>
      <c r="P829" s="6" t="s">
        <v>31</v>
      </c>
      <c r="Q829" s="6"/>
      <c r="U829" t="s">
        <v>31</v>
      </c>
      <c r="V829">
        <v>1</v>
      </c>
    </row>
    <row r="830" spans="1:22" ht="12" x14ac:dyDescent="0.2">
      <c r="A830" s="11" t="s">
        <v>821</v>
      </c>
      <c r="B830" s="6" t="s">
        <v>936</v>
      </c>
      <c r="C830" s="6" t="s">
        <v>952</v>
      </c>
      <c r="D830" s="6"/>
      <c r="E830" s="6" t="s">
        <v>953</v>
      </c>
      <c r="F830" s="6" t="s">
        <v>939</v>
      </c>
      <c r="G830" s="6" t="s">
        <v>940</v>
      </c>
      <c r="H830" s="9">
        <v>0.1</v>
      </c>
      <c r="I830" s="9">
        <v>0</v>
      </c>
      <c r="J830" s="10">
        <f>TRUNC(H830*I830,1)</f>
        <v>0</v>
      </c>
      <c r="K830" s="9" t="e">
        <f>#REF!</f>
        <v>#REF!</v>
      </c>
      <c r="L830" s="10" t="e">
        <f>TRUNC(H830*K830,1)</f>
        <v>#REF!</v>
      </c>
      <c r="M830" s="9">
        <v>0</v>
      </c>
      <c r="N830" s="10">
        <f>TRUNC(H830*M830,1)</f>
        <v>0</v>
      </c>
      <c r="O830" s="9" t="e">
        <f t="shared" ref="O830:P832" si="103">I830+K830+M830</f>
        <v>#REF!</v>
      </c>
      <c r="P830" s="10" t="e">
        <f t="shared" si="103"/>
        <v>#REF!</v>
      </c>
      <c r="Q830" s="6"/>
      <c r="S830" t="s">
        <v>36</v>
      </c>
      <c r="T830" t="s">
        <v>36</v>
      </c>
      <c r="U830" t="s">
        <v>31</v>
      </c>
      <c r="V830">
        <v>1</v>
      </c>
    </row>
    <row r="831" spans="1:22" ht="12" x14ac:dyDescent="0.2">
      <c r="A831" s="11" t="s">
        <v>821</v>
      </c>
      <c r="B831" s="6" t="s">
        <v>936</v>
      </c>
      <c r="C831" s="6" t="s">
        <v>950</v>
      </c>
      <c r="D831" s="6"/>
      <c r="E831" s="6" t="s">
        <v>951</v>
      </c>
      <c r="F831" s="6" t="s">
        <v>939</v>
      </c>
      <c r="G831" s="6" t="s">
        <v>940</v>
      </c>
      <c r="H831" s="9">
        <v>2.5000000000000001E-2</v>
      </c>
      <c r="I831" s="9">
        <v>0</v>
      </c>
      <c r="J831" s="10">
        <f>TRUNC(H831*I831,1)</f>
        <v>0</v>
      </c>
      <c r="K831" s="9" t="e">
        <f>#REF!</f>
        <v>#REF!</v>
      </c>
      <c r="L831" s="10" t="e">
        <f>TRUNC(H831*K831,1)</f>
        <v>#REF!</v>
      </c>
      <c r="M831" s="9">
        <v>0</v>
      </c>
      <c r="N831" s="10">
        <f>TRUNC(H831*M831,1)</f>
        <v>0</v>
      </c>
      <c r="O831" s="9" t="e">
        <f t="shared" si="103"/>
        <v>#REF!</v>
      </c>
      <c r="P831" s="10" t="e">
        <f t="shared" si="103"/>
        <v>#REF!</v>
      </c>
      <c r="Q831" s="6"/>
      <c r="S831" t="s">
        <v>36</v>
      </c>
      <c r="T831" t="s">
        <v>36</v>
      </c>
      <c r="U831" t="s">
        <v>31</v>
      </c>
      <c r="V831">
        <v>1</v>
      </c>
    </row>
    <row r="832" spans="1:22" ht="12" x14ac:dyDescent="0.2">
      <c r="A832" s="11" t="s">
        <v>821</v>
      </c>
      <c r="B832" s="6" t="s">
        <v>943</v>
      </c>
      <c r="C832" s="6" t="s">
        <v>944</v>
      </c>
      <c r="D832" s="6"/>
      <c r="E832" s="6" t="s">
        <v>945</v>
      </c>
      <c r="F832" s="6" t="s">
        <v>1007</v>
      </c>
      <c r="G832" s="6" t="s">
        <v>154</v>
      </c>
      <c r="H832" s="9">
        <v>1</v>
      </c>
      <c r="I832" s="9" t="e">
        <f>TRUNC((L830+L831)*3*0.01,1)</f>
        <v>#REF!</v>
      </c>
      <c r="J832" s="10" t="e">
        <f>TRUNC(H832*I832,1)</f>
        <v>#REF!</v>
      </c>
      <c r="K832" s="9">
        <v>0</v>
      </c>
      <c r="L832" s="10">
        <f>TRUNC(H832*K832,1)</f>
        <v>0</v>
      </c>
      <c r="M832" s="9">
        <v>0</v>
      </c>
      <c r="N832" s="10">
        <f>TRUNC(H832*M832,1)</f>
        <v>0</v>
      </c>
      <c r="O832" s="9" t="e">
        <f t="shared" si="103"/>
        <v>#REF!</v>
      </c>
      <c r="P832" s="10" t="e">
        <f t="shared" si="103"/>
        <v>#REF!</v>
      </c>
      <c r="Q832" s="6"/>
      <c r="S832" t="s">
        <v>36</v>
      </c>
      <c r="T832" t="s">
        <v>36</v>
      </c>
      <c r="U832">
        <v>3</v>
      </c>
      <c r="V832">
        <v>1</v>
      </c>
    </row>
    <row r="833" spans="1:22" ht="12" x14ac:dyDescent="0.2">
      <c r="A833" s="11"/>
      <c r="B833" s="6"/>
      <c r="C833" s="6"/>
      <c r="D833" s="6"/>
      <c r="E833" s="6" t="s">
        <v>947</v>
      </c>
      <c r="F833" s="6"/>
      <c r="G833" s="6"/>
      <c r="H833" s="9">
        <v>0</v>
      </c>
      <c r="I833" s="6" t="s">
        <v>31</v>
      </c>
      <c r="J833" s="10" t="e">
        <f>TRUNC(SUMPRODUCT(J830:J832,V830:V832),0)</f>
        <v>#REF!</v>
      </c>
      <c r="K833" s="6" t="s">
        <v>31</v>
      </c>
      <c r="L833" s="10" t="e">
        <f>TRUNC(SUMPRODUCT(L830:L832,V830:V832),0)</f>
        <v>#REF!</v>
      </c>
      <c r="M833" s="6" t="s">
        <v>31</v>
      </c>
      <c r="N833" s="10">
        <f>TRUNC(SUMPRODUCT(N830:N832,V830:V832),0)</f>
        <v>0</v>
      </c>
      <c r="O833" s="6" t="s">
        <v>31</v>
      </c>
      <c r="P833" s="10" t="e">
        <f>J833+L833+N833</f>
        <v>#REF!</v>
      </c>
      <c r="Q833" s="6"/>
      <c r="U833" t="s">
        <v>31</v>
      </c>
      <c r="V833">
        <v>1</v>
      </c>
    </row>
    <row r="834" spans="1:22" ht="12" x14ac:dyDescent="0.2">
      <c r="A834" s="11"/>
      <c r="B834" s="6"/>
      <c r="C834" s="6"/>
      <c r="D834" s="6"/>
      <c r="E834" s="6"/>
      <c r="F834" s="6"/>
      <c r="G834" s="6"/>
      <c r="H834" s="9">
        <v>0</v>
      </c>
      <c r="I834" s="6" t="s">
        <v>31</v>
      </c>
      <c r="J834" s="6" t="s">
        <v>31</v>
      </c>
      <c r="K834" s="6" t="s">
        <v>31</v>
      </c>
      <c r="L834" s="6" t="s">
        <v>31</v>
      </c>
      <c r="M834" s="6" t="s">
        <v>31</v>
      </c>
      <c r="N834" s="6" t="s">
        <v>31</v>
      </c>
      <c r="O834" s="6" t="s">
        <v>31</v>
      </c>
      <c r="P834" s="6" t="s">
        <v>31</v>
      </c>
      <c r="Q834" s="6"/>
      <c r="U834" t="s">
        <v>31</v>
      </c>
      <c r="V834">
        <v>1</v>
      </c>
    </row>
    <row r="835" spans="1:22" ht="12" x14ac:dyDescent="0.2">
      <c r="A835" s="11" t="s">
        <v>822</v>
      </c>
      <c r="B835" s="6"/>
      <c r="C835" s="6"/>
      <c r="D835" s="6"/>
      <c r="E835" s="6" t="s">
        <v>823</v>
      </c>
      <c r="F835" s="6" t="s">
        <v>824</v>
      </c>
      <c r="G835" s="6" t="s">
        <v>266</v>
      </c>
      <c r="H835" s="9">
        <v>0</v>
      </c>
      <c r="I835" s="6" t="s">
        <v>31</v>
      </c>
      <c r="J835" s="6" t="s">
        <v>31</v>
      </c>
      <c r="K835" s="6" t="s">
        <v>31</v>
      </c>
      <c r="L835" s="6" t="s">
        <v>31</v>
      </c>
      <c r="M835" s="6" t="s">
        <v>31</v>
      </c>
      <c r="N835" s="6" t="s">
        <v>31</v>
      </c>
      <c r="O835" s="6" t="s">
        <v>31</v>
      </c>
      <c r="P835" s="6" t="s">
        <v>31</v>
      </c>
      <c r="Q835" s="6"/>
      <c r="U835" t="s">
        <v>31</v>
      </c>
      <c r="V835">
        <v>1</v>
      </c>
    </row>
    <row r="836" spans="1:22" ht="12" x14ac:dyDescent="0.2">
      <c r="A836" s="11" t="s">
        <v>822</v>
      </c>
      <c r="B836" s="6" t="s">
        <v>936</v>
      </c>
      <c r="C836" s="6" t="s">
        <v>1008</v>
      </c>
      <c r="D836" s="6"/>
      <c r="E836" s="6" t="s">
        <v>1009</v>
      </c>
      <c r="F836" s="6" t="s">
        <v>939</v>
      </c>
      <c r="G836" s="6" t="s">
        <v>940</v>
      </c>
      <c r="H836" s="9">
        <v>0.67</v>
      </c>
      <c r="I836" s="9">
        <v>0</v>
      </c>
      <c r="J836" s="10">
        <f>TRUNC(H836*I836,1)</f>
        <v>0</v>
      </c>
      <c r="K836" s="9" t="e">
        <f>#REF!</f>
        <v>#REF!</v>
      </c>
      <c r="L836" s="10" t="e">
        <f>TRUNC(H836*K836,1)</f>
        <v>#REF!</v>
      </c>
      <c r="M836" s="9">
        <v>0</v>
      </c>
      <c r="N836" s="10">
        <f>TRUNC(H836*M836,1)</f>
        <v>0</v>
      </c>
      <c r="O836" s="9" t="e">
        <f t="shared" ref="O836:P838" si="104">I836+K836+M836</f>
        <v>#REF!</v>
      </c>
      <c r="P836" s="10" t="e">
        <f t="shared" si="104"/>
        <v>#REF!</v>
      </c>
      <c r="Q836" s="6"/>
      <c r="S836" t="s">
        <v>36</v>
      </c>
      <c r="T836" t="s">
        <v>36</v>
      </c>
      <c r="U836" t="s">
        <v>31</v>
      </c>
      <c r="V836">
        <v>1</v>
      </c>
    </row>
    <row r="837" spans="1:22" ht="12" x14ac:dyDescent="0.2">
      <c r="A837" s="11" t="s">
        <v>822</v>
      </c>
      <c r="B837" s="6" t="s">
        <v>936</v>
      </c>
      <c r="C837" s="6" t="s">
        <v>950</v>
      </c>
      <c r="D837" s="6"/>
      <c r="E837" s="6" t="s">
        <v>951</v>
      </c>
      <c r="F837" s="6" t="s">
        <v>939</v>
      </c>
      <c r="G837" s="6" t="s">
        <v>940</v>
      </c>
      <c r="H837" s="9">
        <v>0.22</v>
      </c>
      <c r="I837" s="9">
        <v>0</v>
      </c>
      <c r="J837" s="10">
        <f>TRUNC(H837*I837,1)</f>
        <v>0</v>
      </c>
      <c r="K837" s="9" t="e">
        <f>#REF!</f>
        <v>#REF!</v>
      </c>
      <c r="L837" s="10" t="e">
        <f>TRUNC(H837*K837,1)</f>
        <v>#REF!</v>
      </c>
      <c r="M837" s="9">
        <v>0</v>
      </c>
      <c r="N837" s="10">
        <f>TRUNC(H837*M837,1)</f>
        <v>0</v>
      </c>
      <c r="O837" s="9" t="e">
        <f t="shared" si="104"/>
        <v>#REF!</v>
      </c>
      <c r="P837" s="10" t="e">
        <f t="shared" si="104"/>
        <v>#REF!</v>
      </c>
      <c r="Q837" s="6"/>
      <c r="S837" t="s">
        <v>36</v>
      </c>
      <c r="T837" t="s">
        <v>36</v>
      </c>
      <c r="U837" t="s">
        <v>31</v>
      </c>
      <c r="V837">
        <v>1</v>
      </c>
    </row>
    <row r="838" spans="1:22" ht="12" x14ac:dyDescent="0.2">
      <c r="A838" s="11" t="s">
        <v>822</v>
      </c>
      <c r="B838" s="6" t="s">
        <v>943</v>
      </c>
      <c r="C838" s="6" t="s">
        <v>944</v>
      </c>
      <c r="D838" s="6"/>
      <c r="E838" s="6" t="s">
        <v>945</v>
      </c>
      <c r="F838" s="6" t="s">
        <v>1010</v>
      </c>
      <c r="G838" s="6" t="s">
        <v>154</v>
      </c>
      <c r="H838" s="9">
        <v>1</v>
      </c>
      <c r="I838" s="9" t="e">
        <f>TRUNC((L836+L837)*9*0.01,1)</f>
        <v>#REF!</v>
      </c>
      <c r="J838" s="10" t="e">
        <f>TRUNC(H838*I838,1)</f>
        <v>#REF!</v>
      </c>
      <c r="K838" s="9">
        <v>0</v>
      </c>
      <c r="L838" s="10">
        <f>TRUNC(H838*K838,1)</f>
        <v>0</v>
      </c>
      <c r="M838" s="9">
        <v>0</v>
      </c>
      <c r="N838" s="10">
        <f>TRUNC(H838*M838,1)</f>
        <v>0</v>
      </c>
      <c r="O838" s="9" t="e">
        <f t="shared" si="104"/>
        <v>#REF!</v>
      </c>
      <c r="P838" s="10" t="e">
        <f t="shared" si="104"/>
        <v>#REF!</v>
      </c>
      <c r="Q838" s="6"/>
      <c r="S838" t="s">
        <v>36</v>
      </c>
      <c r="T838" t="s">
        <v>36</v>
      </c>
      <c r="U838">
        <v>9</v>
      </c>
      <c r="V838">
        <v>1</v>
      </c>
    </row>
    <row r="839" spans="1:22" ht="12" x14ac:dyDescent="0.2">
      <c r="A839" s="11"/>
      <c r="B839" s="6"/>
      <c r="C839" s="6"/>
      <c r="D839" s="6"/>
      <c r="E839" s="6" t="s">
        <v>947</v>
      </c>
      <c r="F839" s="6"/>
      <c r="G839" s="6"/>
      <c r="H839" s="9">
        <v>0</v>
      </c>
      <c r="I839" s="6" t="s">
        <v>31</v>
      </c>
      <c r="J839" s="10" t="e">
        <f>TRUNC(SUMPRODUCT(J836:J838,V836:V838),0)</f>
        <v>#REF!</v>
      </c>
      <c r="K839" s="6" t="s">
        <v>31</v>
      </c>
      <c r="L839" s="10" t="e">
        <f>TRUNC(SUMPRODUCT(L836:L838,V836:V838),0)</f>
        <v>#REF!</v>
      </c>
      <c r="M839" s="6" t="s">
        <v>31</v>
      </c>
      <c r="N839" s="10">
        <f>TRUNC(SUMPRODUCT(N836:N838,V836:V838),0)</f>
        <v>0</v>
      </c>
      <c r="O839" s="6" t="s">
        <v>31</v>
      </c>
      <c r="P839" s="10" t="e">
        <f>J839+L839+N839</f>
        <v>#REF!</v>
      </c>
      <c r="Q839" s="6"/>
      <c r="U839" t="s">
        <v>31</v>
      </c>
      <c r="V839">
        <v>1</v>
      </c>
    </row>
    <row r="840" spans="1:22" ht="12" x14ac:dyDescent="0.2">
      <c r="A840" s="11"/>
      <c r="B840" s="6"/>
      <c r="C840" s="6"/>
      <c r="D840" s="6"/>
      <c r="E840" s="6"/>
      <c r="F840" s="6"/>
      <c r="G840" s="6"/>
      <c r="H840" s="9">
        <v>0</v>
      </c>
      <c r="I840" s="6" t="s">
        <v>31</v>
      </c>
      <c r="J840" s="6" t="s">
        <v>31</v>
      </c>
      <c r="K840" s="6" t="s">
        <v>31</v>
      </c>
      <c r="L840" s="6" t="s">
        <v>31</v>
      </c>
      <c r="M840" s="6" t="s">
        <v>31</v>
      </c>
      <c r="N840" s="6" t="s">
        <v>31</v>
      </c>
      <c r="O840" s="6" t="s">
        <v>31</v>
      </c>
      <c r="P840" s="6" t="s">
        <v>31</v>
      </c>
      <c r="Q840" s="6"/>
      <c r="U840" t="s">
        <v>31</v>
      </c>
      <c r="V840">
        <v>1</v>
      </c>
    </row>
    <row r="841" spans="1:22" ht="12" x14ac:dyDescent="0.2">
      <c r="A841" s="11" t="s">
        <v>825</v>
      </c>
      <c r="B841" s="6"/>
      <c r="C841" s="6"/>
      <c r="D841" s="6"/>
      <c r="E841" s="6" t="s">
        <v>823</v>
      </c>
      <c r="F841" s="6" t="s">
        <v>826</v>
      </c>
      <c r="G841" s="6" t="s">
        <v>266</v>
      </c>
      <c r="H841" s="9">
        <v>0</v>
      </c>
      <c r="I841" s="6" t="s">
        <v>31</v>
      </c>
      <c r="J841" s="6" t="s">
        <v>31</v>
      </c>
      <c r="K841" s="6" t="s">
        <v>31</v>
      </c>
      <c r="L841" s="6" t="s">
        <v>31</v>
      </c>
      <c r="M841" s="6" t="s">
        <v>31</v>
      </c>
      <c r="N841" s="6" t="s">
        <v>31</v>
      </c>
      <c r="O841" s="6" t="s">
        <v>31</v>
      </c>
      <c r="P841" s="6" t="s">
        <v>31</v>
      </c>
      <c r="Q841" s="6"/>
      <c r="U841" t="s">
        <v>31</v>
      </c>
      <c r="V841">
        <v>1</v>
      </c>
    </row>
    <row r="842" spans="1:22" ht="12" x14ac:dyDescent="0.2">
      <c r="A842" s="11" t="s">
        <v>825</v>
      </c>
      <c r="B842" s="6" t="s">
        <v>936</v>
      </c>
      <c r="C842" s="6" t="s">
        <v>1008</v>
      </c>
      <c r="D842" s="6"/>
      <c r="E842" s="6" t="s">
        <v>1009</v>
      </c>
      <c r="F842" s="6" t="s">
        <v>939</v>
      </c>
      <c r="G842" s="6" t="s">
        <v>940</v>
      </c>
      <c r="H842" s="9">
        <v>0.75</v>
      </c>
      <c r="I842" s="9">
        <v>0</v>
      </c>
      <c r="J842" s="10">
        <f>TRUNC(H842*I842,1)</f>
        <v>0</v>
      </c>
      <c r="K842" s="9" t="e">
        <f>#REF!</f>
        <v>#REF!</v>
      </c>
      <c r="L842" s="10" t="e">
        <f>TRUNC(H842*K842,1)</f>
        <v>#REF!</v>
      </c>
      <c r="M842" s="9">
        <v>0</v>
      </c>
      <c r="N842" s="10">
        <f>TRUNC(H842*M842,1)</f>
        <v>0</v>
      </c>
      <c r="O842" s="9" t="e">
        <f t="shared" ref="O842:P844" si="105">I842+K842+M842</f>
        <v>#REF!</v>
      </c>
      <c r="P842" s="10" t="e">
        <f t="shared" si="105"/>
        <v>#REF!</v>
      </c>
      <c r="Q842" s="6"/>
      <c r="S842" t="s">
        <v>36</v>
      </c>
      <c r="T842" t="s">
        <v>36</v>
      </c>
      <c r="U842" t="s">
        <v>31</v>
      </c>
      <c r="V842">
        <v>1</v>
      </c>
    </row>
    <row r="843" spans="1:22" ht="12" x14ac:dyDescent="0.2">
      <c r="A843" s="11" t="s">
        <v>825</v>
      </c>
      <c r="B843" s="6" t="s">
        <v>936</v>
      </c>
      <c r="C843" s="6" t="s">
        <v>950</v>
      </c>
      <c r="D843" s="6"/>
      <c r="E843" s="6" t="s">
        <v>951</v>
      </c>
      <c r="F843" s="6" t="s">
        <v>939</v>
      </c>
      <c r="G843" s="6" t="s">
        <v>940</v>
      </c>
      <c r="H843" s="9">
        <v>0.25</v>
      </c>
      <c r="I843" s="9">
        <v>0</v>
      </c>
      <c r="J843" s="10">
        <f>TRUNC(H843*I843,1)</f>
        <v>0</v>
      </c>
      <c r="K843" s="9" t="e">
        <f>#REF!</f>
        <v>#REF!</v>
      </c>
      <c r="L843" s="10" t="e">
        <f>TRUNC(H843*K843,1)</f>
        <v>#REF!</v>
      </c>
      <c r="M843" s="9">
        <v>0</v>
      </c>
      <c r="N843" s="10">
        <f>TRUNC(H843*M843,1)</f>
        <v>0</v>
      </c>
      <c r="O843" s="9" t="e">
        <f t="shared" si="105"/>
        <v>#REF!</v>
      </c>
      <c r="P843" s="10" t="e">
        <f t="shared" si="105"/>
        <v>#REF!</v>
      </c>
      <c r="Q843" s="6"/>
      <c r="S843" t="s">
        <v>36</v>
      </c>
      <c r="T843" t="s">
        <v>36</v>
      </c>
      <c r="U843" t="s">
        <v>31</v>
      </c>
      <c r="V843">
        <v>1</v>
      </c>
    </row>
    <row r="844" spans="1:22" ht="12" x14ac:dyDescent="0.2">
      <c r="A844" s="11" t="s">
        <v>825</v>
      </c>
      <c r="B844" s="6" t="s">
        <v>943</v>
      </c>
      <c r="C844" s="6" t="s">
        <v>944</v>
      </c>
      <c r="D844" s="6"/>
      <c r="E844" s="6" t="s">
        <v>945</v>
      </c>
      <c r="F844" s="6" t="s">
        <v>1010</v>
      </c>
      <c r="G844" s="6" t="s">
        <v>154</v>
      </c>
      <c r="H844" s="9">
        <v>1</v>
      </c>
      <c r="I844" s="9" t="e">
        <f>TRUNC((L842+L843)*9*0.01,1)</f>
        <v>#REF!</v>
      </c>
      <c r="J844" s="10" t="e">
        <f>TRUNC(H844*I844,1)</f>
        <v>#REF!</v>
      </c>
      <c r="K844" s="9">
        <v>0</v>
      </c>
      <c r="L844" s="10">
        <f>TRUNC(H844*K844,1)</f>
        <v>0</v>
      </c>
      <c r="M844" s="9">
        <v>0</v>
      </c>
      <c r="N844" s="10">
        <f>TRUNC(H844*M844,1)</f>
        <v>0</v>
      </c>
      <c r="O844" s="9" t="e">
        <f t="shared" si="105"/>
        <v>#REF!</v>
      </c>
      <c r="P844" s="10" t="e">
        <f t="shared" si="105"/>
        <v>#REF!</v>
      </c>
      <c r="Q844" s="6"/>
      <c r="S844" t="s">
        <v>36</v>
      </c>
      <c r="T844" t="s">
        <v>36</v>
      </c>
      <c r="U844">
        <v>9</v>
      </c>
      <c r="V844">
        <v>1</v>
      </c>
    </row>
    <row r="845" spans="1:22" ht="12" x14ac:dyDescent="0.2">
      <c r="A845" s="11"/>
      <c r="B845" s="6"/>
      <c r="C845" s="6"/>
      <c r="D845" s="6"/>
      <c r="E845" s="6" t="s">
        <v>947</v>
      </c>
      <c r="F845" s="6"/>
      <c r="G845" s="6"/>
      <c r="H845" s="9">
        <v>0</v>
      </c>
      <c r="I845" s="6" t="s">
        <v>31</v>
      </c>
      <c r="J845" s="10" t="e">
        <f>TRUNC(SUMPRODUCT(J842:J844,V842:V844),0)</f>
        <v>#REF!</v>
      </c>
      <c r="K845" s="6" t="s">
        <v>31</v>
      </c>
      <c r="L845" s="10" t="e">
        <f>TRUNC(SUMPRODUCT(L842:L844,V842:V844),0)</f>
        <v>#REF!</v>
      </c>
      <c r="M845" s="6" t="s">
        <v>31</v>
      </c>
      <c r="N845" s="10">
        <f>TRUNC(SUMPRODUCT(N842:N844,V842:V844),0)</f>
        <v>0</v>
      </c>
      <c r="O845" s="6" t="s">
        <v>31</v>
      </c>
      <c r="P845" s="10" t="e">
        <f>J845+L845+N845</f>
        <v>#REF!</v>
      </c>
      <c r="Q845" s="6"/>
      <c r="U845" t="s">
        <v>31</v>
      </c>
      <c r="V845">
        <v>1</v>
      </c>
    </row>
    <row r="846" spans="1:22" ht="12" x14ac:dyDescent="0.2">
      <c r="A846" s="11"/>
      <c r="B846" s="6"/>
      <c r="C846" s="6"/>
      <c r="D846" s="6"/>
      <c r="E846" s="6"/>
      <c r="F846" s="6"/>
      <c r="G846" s="6"/>
      <c r="H846" s="9">
        <v>0</v>
      </c>
      <c r="I846" s="6" t="s">
        <v>31</v>
      </c>
      <c r="J846" s="6" t="s">
        <v>31</v>
      </c>
      <c r="K846" s="6" t="s">
        <v>31</v>
      </c>
      <c r="L846" s="6" t="s">
        <v>31</v>
      </c>
      <c r="M846" s="6" t="s">
        <v>31</v>
      </c>
      <c r="N846" s="6" t="s">
        <v>31</v>
      </c>
      <c r="O846" s="6" t="s">
        <v>31</v>
      </c>
      <c r="P846" s="6" t="s">
        <v>31</v>
      </c>
      <c r="Q846" s="6"/>
      <c r="U846" t="s">
        <v>31</v>
      </c>
      <c r="V846">
        <v>1</v>
      </c>
    </row>
    <row r="847" spans="1:22" ht="12" x14ac:dyDescent="0.2">
      <c r="A847" s="11" t="s">
        <v>827</v>
      </c>
      <c r="B847" s="6"/>
      <c r="C847" s="6"/>
      <c r="D847" s="6"/>
      <c r="E847" s="6" t="s">
        <v>823</v>
      </c>
      <c r="F847" s="6" t="s">
        <v>828</v>
      </c>
      <c r="G847" s="6" t="s">
        <v>266</v>
      </c>
      <c r="H847" s="9">
        <v>0</v>
      </c>
      <c r="I847" s="6" t="s">
        <v>31</v>
      </c>
      <c r="J847" s="6" t="s">
        <v>31</v>
      </c>
      <c r="K847" s="6" t="s">
        <v>31</v>
      </c>
      <c r="L847" s="6" t="s">
        <v>31</v>
      </c>
      <c r="M847" s="6" t="s">
        <v>31</v>
      </c>
      <c r="N847" s="6" t="s">
        <v>31</v>
      </c>
      <c r="O847" s="6" t="s">
        <v>31</v>
      </c>
      <c r="P847" s="6" t="s">
        <v>31</v>
      </c>
      <c r="Q847" s="6"/>
      <c r="U847" t="s">
        <v>31</v>
      </c>
      <c r="V847">
        <v>1</v>
      </c>
    </row>
    <row r="848" spans="1:22" ht="12" x14ac:dyDescent="0.2">
      <c r="A848" s="11" t="s">
        <v>827</v>
      </c>
      <c r="B848" s="6" t="s">
        <v>936</v>
      </c>
      <c r="C848" s="6" t="s">
        <v>1008</v>
      </c>
      <c r="D848" s="6"/>
      <c r="E848" s="6" t="s">
        <v>1009</v>
      </c>
      <c r="F848" s="6" t="s">
        <v>939</v>
      </c>
      <c r="G848" s="6" t="s">
        <v>940</v>
      </c>
      <c r="H848" s="9">
        <v>0.86</v>
      </c>
      <c r="I848" s="9">
        <v>0</v>
      </c>
      <c r="J848" s="10">
        <f>TRUNC(H848*I848,1)</f>
        <v>0</v>
      </c>
      <c r="K848" s="9" t="e">
        <f>#REF!</f>
        <v>#REF!</v>
      </c>
      <c r="L848" s="10" t="e">
        <f>TRUNC(H848*K848,1)</f>
        <v>#REF!</v>
      </c>
      <c r="M848" s="9">
        <v>0</v>
      </c>
      <c r="N848" s="10">
        <f>TRUNC(H848*M848,1)</f>
        <v>0</v>
      </c>
      <c r="O848" s="9" t="e">
        <f t="shared" ref="O848:P850" si="106">I848+K848+M848</f>
        <v>#REF!</v>
      </c>
      <c r="P848" s="10" t="e">
        <f t="shared" si="106"/>
        <v>#REF!</v>
      </c>
      <c r="Q848" s="6"/>
      <c r="S848" t="s">
        <v>36</v>
      </c>
      <c r="T848" t="s">
        <v>36</v>
      </c>
      <c r="U848" t="s">
        <v>31</v>
      </c>
      <c r="V848">
        <v>1</v>
      </c>
    </row>
    <row r="849" spans="1:22" ht="12" x14ac:dyDescent="0.2">
      <c r="A849" s="11" t="s">
        <v>827</v>
      </c>
      <c r="B849" s="6" t="s">
        <v>936</v>
      </c>
      <c r="C849" s="6" t="s">
        <v>950</v>
      </c>
      <c r="D849" s="6"/>
      <c r="E849" s="6" t="s">
        <v>951</v>
      </c>
      <c r="F849" s="6" t="s">
        <v>939</v>
      </c>
      <c r="G849" s="6" t="s">
        <v>940</v>
      </c>
      <c r="H849" s="9">
        <v>0.28999999999999998</v>
      </c>
      <c r="I849" s="9">
        <v>0</v>
      </c>
      <c r="J849" s="10">
        <f>TRUNC(H849*I849,1)</f>
        <v>0</v>
      </c>
      <c r="K849" s="9" t="e">
        <f>#REF!</f>
        <v>#REF!</v>
      </c>
      <c r="L849" s="10" t="e">
        <f>TRUNC(H849*K849,1)</f>
        <v>#REF!</v>
      </c>
      <c r="M849" s="9">
        <v>0</v>
      </c>
      <c r="N849" s="10">
        <f>TRUNC(H849*M849,1)</f>
        <v>0</v>
      </c>
      <c r="O849" s="9" t="e">
        <f t="shared" si="106"/>
        <v>#REF!</v>
      </c>
      <c r="P849" s="10" t="e">
        <f t="shared" si="106"/>
        <v>#REF!</v>
      </c>
      <c r="Q849" s="6"/>
      <c r="S849" t="s">
        <v>36</v>
      </c>
      <c r="T849" t="s">
        <v>36</v>
      </c>
      <c r="U849" t="s">
        <v>31</v>
      </c>
      <c r="V849">
        <v>1</v>
      </c>
    </row>
    <row r="850" spans="1:22" ht="12" x14ac:dyDescent="0.2">
      <c r="A850" s="11" t="s">
        <v>827</v>
      </c>
      <c r="B850" s="6" t="s">
        <v>943</v>
      </c>
      <c r="C850" s="6" t="s">
        <v>944</v>
      </c>
      <c r="D850" s="6"/>
      <c r="E850" s="6" t="s">
        <v>945</v>
      </c>
      <c r="F850" s="6" t="s">
        <v>1010</v>
      </c>
      <c r="G850" s="6" t="s">
        <v>154</v>
      </c>
      <c r="H850" s="9">
        <v>1</v>
      </c>
      <c r="I850" s="9" t="e">
        <f>TRUNC((L848+L849)*9*0.01,1)</f>
        <v>#REF!</v>
      </c>
      <c r="J850" s="10" t="e">
        <f>TRUNC(H850*I850,1)</f>
        <v>#REF!</v>
      </c>
      <c r="K850" s="9">
        <v>0</v>
      </c>
      <c r="L850" s="10">
        <f>TRUNC(H850*K850,1)</f>
        <v>0</v>
      </c>
      <c r="M850" s="9">
        <v>0</v>
      </c>
      <c r="N850" s="10">
        <f>TRUNC(H850*M850,1)</f>
        <v>0</v>
      </c>
      <c r="O850" s="9" t="e">
        <f t="shared" si="106"/>
        <v>#REF!</v>
      </c>
      <c r="P850" s="10" t="e">
        <f t="shared" si="106"/>
        <v>#REF!</v>
      </c>
      <c r="Q850" s="6"/>
      <c r="S850" t="s">
        <v>36</v>
      </c>
      <c r="T850" t="s">
        <v>36</v>
      </c>
      <c r="U850">
        <v>9</v>
      </c>
      <c r="V850">
        <v>1</v>
      </c>
    </row>
    <row r="851" spans="1:22" ht="12" x14ac:dyDescent="0.2">
      <c r="A851" s="11"/>
      <c r="B851" s="6"/>
      <c r="C851" s="6"/>
      <c r="D851" s="6"/>
      <c r="E851" s="6" t="s">
        <v>947</v>
      </c>
      <c r="F851" s="6"/>
      <c r="G851" s="6"/>
      <c r="H851" s="9">
        <v>0</v>
      </c>
      <c r="I851" s="6" t="s">
        <v>31</v>
      </c>
      <c r="J851" s="10" t="e">
        <f>TRUNC(SUMPRODUCT(J848:J850,V848:V850),0)</f>
        <v>#REF!</v>
      </c>
      <c r="K851" s="6" t="s">
        <v>31</v>
      </c>
      <c r="L851" s="10" t="e">
        <f>TRUNC(SUMPRODUCT(L848:L850,V848:V850),0)</f>
        <v>#REF!</v>
      </c>
      <c r="M851" s="6" t="s">
        <v>31</v>
      </c>
      <c r="N851" s="10">
        <f>TRUNC(SUMPRODUCT(N848:N850,V848:V850),0)</f>
        <v>0</v>
      </c>
      <c r="O851" s="6" t="s">
        <v>31</v>
      </c>
      <c r="P851" s="10" t="e">
        <f>J851+L851+N851</f>
        <v>#REF!</v>
      </c>
      <c r="Q851" s="6"/>
      <c r="U851" t="s">
        <v>31</v>
      </c>
      <c r="V851">
        <v>1</v>
      </c>
    </row>
    <row r="852" spans="1:22" ht="12" x14ac:dyDescent="0.2">
      <c r="A852" s="11"/>
      <c r="B852" s="6"/>
      <c r="C852" s="6"/>
      <c r="D852" s="6"/>
      <c r="E852" s="6"/>
      <c r="F852" s="6"/>
      <c r="G852" s="6"/>
      <c r="H852" s="9">
        <v>0</v>
      </c>
      <c r="I852" s="6" t="s">
        <v>31</v>
      </c>
      <c r="J852" s="6" t="s">
        <v>31</v>
      </c>
      <c r="K852" s="6" t="s">
        <v>31</v>
      </c>
      <c r="L852" s="6" t="s">
        <v>31</v>
      </c>
      <c r="M852" s="6" t="s">
        <v>31</v>
      </c>
      <c r="N852" s="6" t="s">
        <v>31</v>
      </c>
      <c r="O852" s="6" t="s">
        <v>31</v>
      </c>
      <c r="P852" s="6" t="s">
        <v>31</v>
      </c>
      <c r="Q852" s="6"/>
      <c r="U852" t="s">
        <v>31</v>
      </c>
      <c r="V852">
        <v>1</v>
      </c>
    </row>
    <row r="853" spans="1:22" ht="12" x14ac:dyDescent="0.2">
      <c r="A853" s="11" t="s">
        <v>829</v>
      </c>
      <c r="B853" s="6"/>
      <c r="C853" s="6"/>
      <c r="D853" s="6"/>
      <c r="E853" s="6" t="s">
        <v>830</v>
      </c>
      <c r="F853" s="6" t="s">
        <v>831</v>
      </c>
      <c r="G853" s="6" t="s">
        <v>266</v>
      </c>
      <c r="H853" s="9">
        <v>0</v>
      </c>
      <c r="I853" s="6" t="s">
        <v>31</v>
      </c>
      <c r="J853" s="6" t="s">
        <v>31</v>
      </c>
      <c r="K853" s="6" t="s">
        <v>31</v>
      </c>
      <c r="L853" s="6" t="s">
        <v>31</v>
      </c>
      <c r="M853" s="6" t="s">
        <v>31</v>
      </c>
      <c r="N853" s="6" t="s">
        <v>31</v>
      </c>
      <c r="O853" s="6" t="s">
        <v>31</v>
      </c>
      <c r="P853" s="6" t="s">
        <v>31</v>
      </c>
      <c r="Q853" s="6"/>
      <c r="U853" t="s">
        <v>31</v>
      </c>
      <c r="V853">
        <v>1</v>
      </c>
    </row>
    <row r="854" spans="1:22" ht="12" x14ac:dyDescent="0.2">
      <c r="A854" s="11" t="s">
        <v>829</v>
      </c>
      <c r="B854" s="6" t="s">
        <v>936</v>
      </c>
      <c r="C854" s="6" t="s">
        <v>1008</v>
      </c>
      <c r="D854" s="6"/>
      <c r="E854" s="6" t="s">
        <v>1009</v>
      </c>
      <c r="F854" s="6" t="s">
        <v>939</v>
      </c>
      <c r="G854" s="6" t="s">
        <v>940</v>
      </c>
      <c r="H854" s="9">
        <v>1.76</v>
      </c>
      <c r="I854" s="9">
        <v>0</v>
      </c>
      <c r="J854" s="10">
        <f>TRUNC(H854*I854,1)</f>
        <v>0</v>
      </c>
      <c r="K854" s="9" t="e">
        <f>#REF!</f>
        <v>#REF!</v>
      </c>
      <c r="L854" s="10" t="e">
        <f>TRUNC(H854*K854,1)</f>
        <v>#REF!</v>
      </c>
      <c r="M854" s="9">
        <v>0</v>
      </c>
      <c r="N854" s="10">
        <f>TRUNC(H854*M854,1)</f>
        <v>0</v>
      </c>
      <c r="O854" s="9" t="e">
        <f t="shared" ref="O854:P856" si="107">I854+K854+M854</f>
        <v>#REF!</v>
      </c>
      <c r="P854" s="10" t="e">
        <f t="shared" si="107"/>
        <v>#REF!</v>
      </c>
      <c r="Q854" s="6"/>
      <c r="S854" t="s">
        <v>36</v>
      </c>
      <c r="T854" t="s">
        <v>36</v>
      </c>
      <c r="U854" t="s">
        <v>31</v>
      </c>
      <c r="V854">
        <v>1</v>
      </c>
    </row>
    <row r="855" spans="1:22" ht="12" x14ac:dyDescent="0.2">
      <c r="A855" s="11" t="s">
        <v>829</v>
      </c>
      <c r="B855" s="6" t="s">
        <v>936</v>
      </c>
      <c r="C855" s="6" t="s">
        <v>950</v>
      </c>
      <c r="D855" s="6"/>
      <c r="E855" s="6" t="s">
        <v>951</v>
      </c>
      <c r="F855" s="6" t="s">
        <v>939</v>
      </c>
      <c r="G855" s="6" t="s">
        <v>940</v>
      </c>
      <c r="H855" s="9">
        <v>0.59</v>
      </c>
      <c r="I855" s="9">
        <v>0</v>
      </c>
      <c r="J855" s="10">
        <f>TRUNC(H855*I855,1)</f>
        <v>0</v>
      </c>
      <c r="K855" s="9" t="e">
        <f>#REF!</f>
        <v>#REF!</v>
      </c>
      <c r="L855" s="10" t="e">
        <f>TRUNC(H855*K855,1)</f>
        <v>#REF!</v>
      </c>
      <c r="M855" s="9">
        <v>0</v>
      </c>
      <c r="N855" s="10">
        <f>TRUNC(H855*M855,1)</f>
        <v>0</v>
      </c>
      <c r="O855" s="9" t="e">
        <f t="shared" si="107"/>
        <v>#REF!</v>
      </c>
      <c r="P855" s="10" t="e">
        <f t="shared" si="107"/>
        <v>#REF!</v>
      </c>
      <c r="Q855" s="6"/>
      <c r="S855" t="s">
        <v>36</v>
      </c>
      <c r="T855" t="s">
        <v>36</v>
      </c>
      <c r="U855" t="s">
        <v>31</v>
      </c>
      <c r="V855">
        <v>1</v>
      </c>
    </row>
    <row r="856" spans="1:22" ht="12" x14ac:dyDescent="0.2">
      <c r="A856" s="11" t="s">
        <v>829</v>
      </c>
      <c r="B856" s="6" t="s">
        <v>943</v>
      </c>
      <c r="C856" s="6" t="s">
        <v>944</v>
      </c>
      <c r="D856" s="6"/>
      <c r="E856" s="6" t="s">
        <v>945</v>
      </c>
      <c r="F856" s="6" t="s">
        <v>1011</v>
      </c>
      <c r="G856" s="6" t="s">
        <v>154</v>
      </c>
      <c r="H856" s="9">
        <v>1</v>
      </c>
      <c r="I856" s="9" t="e">
        <f>TRUNC((L854+L855)*2*0.01,1)</f>
        <v>#REF!</v>
      </c>
      <c r="J856" s="10" t="e">
        <f>TRUNC(H856*I856,1)</f>
        <v>#REF!</v>
      </c>
      <c r="K856" s="9">
        <v>0</v>
      </c>
      <c r="L856" s="10">
        <f>TRUNC(H856*K856,1)</f>
        <v>0</v>
      </c>
      <c r="M856" s="9">
        <v>0</v>
      </c>
      <c r="N856" s="10">
        <f>TRUNC(H856*M856,1)</f>
        <v>0</v>
      </c>
      <c r="O856" s="9" t="e">
        <f t="shared" si="107"/>
        <v>#REF!</v>
      </c>
      <c r="P856" s="10" t="e">
        <f t="shared" si="107"/>
        <v>#REF!</v>
      </c>
      <c r="Q856" s="6"/>
      <c r="S856" t="s">
        <v>36</v>
      </c>
      <c r="T856" t="s">
        <v>36</v>
      </c>
      <c r="U856">
        <v>2</v>
      </c>
      <c r="V856">
        <v>1</v>
      </c>
    </row>
    <row r="857" spans="1:22" ht="12" x14ac:dyDescent="0.2">
      <c r="A857" s="11"/>
      <c r="B857" s="6"/>
      <c r="C857" s="6"/>
      <c r="D857" s="6"/>
      <c r="E857" s="6" t="s">
        <v>947</v>
      </c>
      <c r="F857" s="6"/>
      <c r="G857" s="6"/>
      <c r="H857" s="9">
        <v>0</v>
      </c>
      <c r="I857" s="6" t="s">
        <v>31</v>
      </c>
      <c r="J857" s="10" t="e">
        <f>TRUNC(SUMPRODUCT(J854:J856,V854:V856),0)</f>
        <v>#REF!</v>
      </c>
      <c r="K857" s="6" t="s">
        <v>31</v>
      </c>
      <c r="L857" s="10" t="e">
        <f>TRUNC(SUMPRODUCT(L854:L856,V854:V856),0)</f>
        <v>#REF!</v>
      </c>
      <c r="M857" s="6" t="s">
        <v>31</v>
      </c>
      <c r="N857" s="10">
        <f>TRUNC(SUMPRODUCT(N854:N856,V854:V856),0)</f>
        <v>0</v>
      </c>
      <c r="O857" s="6" t="s">
        <v>31</v>
      </c>
      <c r="P857" s="10" t="e">
        <f>J857+L857+N857</f>
        <v>#REF!</v>
      </c>
      <c r="Q857" s="6"/>
      <c r="U857" t="s">
        <v>31</v>
      </c>
      <c r="V857">
        <v>1</v>
      </c>
    </row>
    <row r="858" spans="1:22" ht="12" x14ac:dyDescent="0.2">
      <c r="A858" s="11"/>
      <c r="B858" s="6"/>
      <c r="C858" s="6"/>
      <c r="D858" s="6"/>
      <c r="E858" s="6"/>
      <c r="F858" s="6"/>
      <c r="G858" s="6"/>
      <c r="H858" s="9">
        <v>0</v>
      </c>
      <c r="I858" s="6" t="s">
        <v>31</v>
      </c>
      <c r="J858" s="6" t="s">
        <v>31</v>
      </c>
      <c r="K858" s="6" t="s">
        <v>31</v>
      </c>
      <c r="L858" s="6" t="s">
        <v>31</v>
      </c>
      <c r="M858" s="6" t="s">
        <v>31</v>
      </c>
      <c r="N858" s="6" t="s">
        <v>31</v>
      </c>
      <c r="O858" s="6" t="s">
        <v>31</v>
      </c>
      <c r="P858" s="6" t="s">
        <v>31</v>
      </c>
      <c r="Q858" s="6"/>
      <c r="U858" t="s">
        <v>31</v>
      </c>
      <c r="V858">
        <v>1</v>
      </c>
    </row>
    <row r="859" spans="1:22" ht="12" x14ac:dyDescent="0.2">
      <c r="A859" s="11" t="s">
        <v>832</v>
      </c>
      <c r="B859" s="6"/>
      <c r="C859" s="6"/>
      <c r="D859" s="6"/>
      <c r="E859" s="6" t="s">
        <v>830</v>
      </c>
      <c r="F859" s="6" t="s">
        <v>833</v>
      </c>
      <c r="G859" s="6" t="s">
        <v>266</v>
      </c>
      <c r="H859" s="9">
        <v>0</v>
      </c>
      <c r="I859" s="6" t="s">
        <v>31</v>
      </c>
      <c r="J859" s="6" t="s">
        <v>31</v>
      </c>
      <c r="K859" s="6" t="s">
        <v>31</v>
      </c>
      <c r="L859" s="6" t="s">
        <v>31</v>
      </c>
      <c r="M859" s="6" t="s">
        <v>31</v>
      </c>
      <c r="N859" s="6" t="s">
        <v>31</v>
      </c>
      <c r="O859" s="6" t="s">
        <v>31</v>
      </c>
      <c r="P859" s="6" t="s">
        <v>31</v>
      </c>
      <c r="Q859" s="6"/>
      <c r="U859" t="s">
        <v>31</v>
      </c>
      <c r="V859">
        <v>1</v>
      </c>
    </row>
    <row r="860" spans="1:22" ht="12" x14ac:dyDescent="0.2">
      <c r="A860" s="11" t="s">
        <v>832</v>
      </c>
      <c r="B860" s="6" t="s">
        <v>936</v>
      </c>
      <c r="C860" s="6" t="s">
        <v>1008</v>
      </c>
      <c r="D860" s="6"/>
      <c r="E860" s="6" t="s">
        <v>1009</v>
      </c>
      <c r="F860" s="6" t="s">
        <v>939</v>
      </c>
      <c r="G860" s="6" t="s">
        <v>940</v>
      </c>
      <c r="H860" s="9">
        <v>1.82</v>
      </c>
      <c r="I860" s="9">
        <v>0</v>
      </c>
      <c r="J860" s="10">
        <f>TRUNC(H860*I860,1)</f>
        <v>0</v>
      </c>
      <c r="K860" s="9" t="e">
        <f>#REF!</f>
        <v>#REF!</v>
      </c>
      <c r="L860" s="10" t="e">
        <f>TRUNC(H860*K860,1)</f>
        <v>#REF!</v>
      </c>
      <c r="M860" s="9">
        <v>0</v>
      </c>
      <c r="N860" s="10">
        <f>TRUNC(H860*M860,1)</f>
        <v>0</v>
      </c>
      <c r="O860" s="9" t="e">
        <f t="shared" ref="O860:P862" si="108">I860+K860+M860</f>
        <v>#REF!</v>
      </c>
      <c r="P860" s="10" t="e">
        <f t="shared" si="108"/>
        <v>#REF!</v>
      </c>
      <c r="Q860" s="6"/>
      <c r="S860" t="s">
        <v>36</v>
      </c>
      <c r="T860" t="s">
        <v>36</v>
      </c>
      <c r="U860" t="s">
        <v>31</v>
      </c>
      <c r="V860">
        <v>1</v>
      </c>
    </row>
    <row r="861" spans="1:22" ht="12" x14ac:dyDescent="0.2">
      <c r="A861" s="11" t="s">
        <v>832</v>
      </c>
      <c r="B861" s="6" t="s">
        <v>936</v>
      </c>
      <c r="C861" s="6" t="s">
        <v>950</v>
      </c>
      <c r="D861" s="6"/>
      <c r="E861" s="6" t="s">
        <v>951</v>
      </c>
      <c r="F861" s="6" t="s">
        <v>939</v>
      </c>
      <c r="G861" s="6" t="s">
        <v>940</v>
      </c>
      <c r="H861" s="9">
        <v>0.45</v>
      </c>
      <c r="I861" s="9">
        <v>0</v>
      </c>
      <c r="J861" s="10">
        <f>TRUNC(H861*I861,1)</f>
        <v>0</v>
      </c>
      <c r="K861" s="9" t="e">
        <f>#REF!</f>
        <v>#REF!</v>
      </c>
      <c r="L861" s="10" t="e">
        <f>TRUNC(H861*K861,1)</f>
        <v>#REF!</v>
      </c>
      <c r="M861" s="9">
        <v>0</v>
      </c>
      <c r="N861" s="10">
        <f>TRUNC(H861*M861,1)</f>
        <v>0</v>
      </c>
      <c r="O861" s="9" t="e">
        <f t="shared" si="108"/>
        <v>#REF!</v>
      </c>
      <c r="P861" s="10" t="e">
        <f t="shared" si="108"/>
        <v>#REF!</v>
      </c>
      <c r="Q861" s="6"/>
      <c r="S861" t="s">
        <v>36</v>
      </c>
      <c r="T861" t="s">
        <v>36</v>
      </c>
      <c r="U861" t="s">
        <v>31</v>
      </c>
      <c r="V861">
        <v>1</v>
      </c>
    </row>
    <row r="862" spans="1:22" ht="12" x14ac:dyDescent="0.2">
      <c r="A862" s="11" t="s">
        <v>832</v>
      </c>
      <c r="B862" s="6" t="s">
        <v>943</v>
      </c>
      <c r="C862" s="6" t="s">
        <v>944</v>
      </c>
      <c r="D862" s="6"/>
      <c r="E862" s="6" t="s">
        <v>945</v>
      </c>
      <c r="F862" s="6" t="s">
        <v>1011</v>
      </c>
      <c r="G862" s="6" t="s">
        <v>154</v>
      </c>
      <c r="H862" s="9">
        <v>1</v>
      </c>
      <c r="I862" s="9" t="e">
        <f>TRUNC((L860+L861)*2*0.01,1)</f>
        <v>#REF!</v>
      </c>
      <c r="J862" s="10" t="e">
        <f>TRUNC(H862*I862,1)</f>
        <v>#REF!</v>
      </c>
      <c r="K862" s="9">
        <v>0</v>
      </c>
      <c r="L862" s="10">
        <f>TRUNC(H862*K862,1)</f>
        <v>0</v>
      </c>
      <c r="M862" s="9">
        <v>0</v>
      </c>
      <c r="N862" s="10">
        <f>TRUNC(H862*M862,1)</f>
        <v>0</v>
      </c>
      <c r="O862" s="9" t="e">
        <f t="shared" si="108"/>
        <v>#REF!</v>
      </c>
      <c r="P862" s="10" t="e">
        <f t="shared" si="108"/>
        <v>#REF!</v>
      </c>
      <c r="Q862" s="6"/>
      <c r="S862" t="s">
        <v>36</v>
      </c>
      <c r="T862" t="s">
        <v>36</v>
      </c>
      <c r="U862">
        <v>2</v>
      </c>
      <c r="V862">
        <v>1</v>
      </c>
    </row>
    <row r="863" spans="1:22" ht="12" x14ac:dyDescent="0.2">
      <c r="A863" s="11"/>
      <c r="B863" s="6"/>
      <c r="C863" s="6"/>
      <c r="D863" s="6"/>
      <c r="E863" s="6" t="s">
        <v>947</v>
      </c>
      <c r="F863" s="6"/>
      <c r="G863" s="6"/>
      <c r="H863" s="9">
        <v>0</v>
      </c>
      <c r="I863" s="6" t="s">
        <v>31</v>
      </c>
      <c r="J863" s="10" t="e">
        <f>TRUNC(SUMPRODUCT(J860:J862,V860:V862),0)</f>
        <v>#REF!</v>
      </c>
      <c r="K863" s="6" t="s">
        <v>31</v>
      </c>
      <c r="L863" s="10" t="e">
        <f>TRUNC(SUMPRODUCT(L860:L862,V860:V862),0)</f>
        <v>#REF!</v>
      </c>
      <c r="M863" s="6" t="s">
        <v>31</v>
      </c>
      <c r="N863" s="10">
        <f>TRUNC(SUMPRODUCT(N860:N862,V860:V862),0)</f>
        <v>0</v>
      </c>
      <c r="O863" s="6" t="s">
        <v>31</v>
      </c>
      <c r="P863" s="10" t="e">
        <f>J863+L863+N863</f>
        <v>#REF!</v>
      </c>
      <c r="Q863" s="6"/>
      <c r="U863" t="s">
        <v>31</v>
      </c>
      <c r="V863">
        <v>1</v>
      </c>
    </row>
    <row r="864" spans="1:22" ht="12" x14ac:dyDescent="0.2">
      <c r="A864" s="11"/>
      <c r="B864" s="6"/>
      <c r="C864" s="6"/>
      <c r="D864" s="6"/>
      <c r="E864" s="6"/>
      <c r="F864" s="6"/>
      <c r="G864" s="6"/>
      <c r="H864" s="9">
        <v>0</v>
      </c>
      <c r="I864" s="6" t="s">
        <v>31</v>
      </c>
      <c r="J864" s="6" t="s">
        <v>31</v>
      </c>
      <c r="K864" s="6" t="s">
        <v>31</v>
      </c>
      <c r="L864" s="6" t="s">
        <v>31</v>
      </c>
      <c r="M864" s="6" t="s">
        <v>31</v>
      </c>
      <c r="N864" s="6" t="s">
        <v>31</v>
      </c>
      <c r="O864" s="6" t="s">
        <v>31</v>
      </c>
      <c r="P864" s="6" t="s">
        <v>31</v>
      </c>
      <c r="Q864" s="6"/>
      <c r="U864" t="s">
        <v>31</v>
      </c>
      <c r="V864">
        <v>1</v>
      </c>
    </row>
    <row r="865" spans="1:22" ht="12" x14ac:dyDescent="0.2">
      <c r="A865" s="11" t="s">
        <v>834</v>
      </c>
      <c r="B865" s="6"/>
      <c r="C865" s="6"/>
      <c r="D865" s="6"/>
      <c r="E865" s="6" t="s">
        <v>830</v>
      </c>
      <c r="F865" s="6" t="s">
        <v>835</v>
      </c>
      <c r="G865" s="6" t="s">
        <v>266</v>
      </c>
      <c r="H865" s="9">
        <v>0</v>
      </c>
      <c r="I865" s="6" t="s">
        <v>31</v>
      </c>
      <c r="J865" s="6" t="s">
        <v>31</v>
      </c>
      <c r="K865" s="6" t="s">
        <v>31</v>
      </c>
      <c r="L865" s="6" t="s">
        <v>31</v>
      </c>
      <c r="M865" s="6" t="s">
        <v>31</v>
      </c>
      <c r="N865" s="6" t="s">
        <v>31</v>
      </c>
      <c r="O865" s="6" t="s">
        <v>31</v>
      </c>
      <c r="P865" s="6" t="s">
        <v>31</v>
      </c>
      <c r="Q865" s="6"/>
      <c r="U865" t="s">
        <v>31</v>
      </c>
      <c r="V865">
        <v>1</v>
      </c>
    </row>
    <row r="866" spans="1:22" ht="12" x14ac:dyDescent="0.2">
      <c r="A866" s="11" t="s">
        <v>834</v>
      </c>
      <c r="B866" s="6" t="s">
        <v>936</v>
      </c>
      <c r="C866" s="6" t="s">
        <v>1008</v>
      </c>
      <c r="D866" s="6"/>
      <c r="E866" s="6" t="s">
        <v>1009</v>
      </c>
      <c r="F866" s="6" t="s">
        <v>939</v>
      </c>
      <c r="G866" s="6" t="s">
        <v>940</v>
      </c>
      <c r="H866" s="9">
        <v>1.92</v>
      </c>
      <c r="I866" s="9">
        <v>0</v>
      </c>
      <c r="J866" s="10">
        <f>TRUNC(H866*I866,1)</f>
        <v>0</v>
      </c>
      <c r="K866" s="9" t="e">
        <f>#REF!</f>
        <v>#REF!</v>
      </c>
      <c r="L866" s="10" t="e">
        <f>TRUNC(H866*K866,1)</f>
        <v>#REF!</v>
      </c>
      <c r="M866" s="9">
        <v>0</v>
      </c>
      <c r="N866" s="10">
        <f>TRUNC(H866*M866,1)</f>
        <v>0</v>
      </c>
      <c r="O866" s="9" t="e">
        <f t="shared" ref="O866:P868" si="109">I866+K866+M866</f>
        <v>#REF!</v>
      </c>
      <c r="P866" s="10" t="e">
        <f t="shared" si="109"/>
        <v>#REF!</v>
      </c>
      <c r="Q866" s="6"/>
      <c r="S866" t="s">
        <v>36</v>
      </c>
      <c r="T866" t="s">
        <v>36</v>
      </c>
      <c r="U866" t="s">
        <v>31</v>
      </c>
      <c r="V866">
        <v>1</v>
      </c>
    </row>
    <row r="867" spans="1:22" ht="12" x14ac:dyDescent="0.2">
      <c r="A867" s="11" t="s">
        <v>834</v>
      </c>
      <c r="B867" s="6" t="s">
        <v>936</v>
      </c>
      <c r="C867" s="6" t="s">
        <v>950</v>
      </c>
      <c r="D867" s="6"/>
      <c r="E867" s="6" t="s">
        <v>951</v>
      </c>
      <c r="F867" s="6" t="s">
        <v>939</v>
      </c>
      <c r="G867" s="6" t="s">
        <v>940</v>
      </c>
      <c r="H867" s="9">
        <v>0.77</v>
      </c>
      <c r="I867" s="9">
        <v>0</v>
      </c>
      <c r="J867" s="10">
        <f>TRUNC(H867*I867,1)</f>
        <v>0</v>
      </c>
      <c r="K867" s="9" t="e">
        <f>#REF!</f>
        <v>#REF!</v>
      </c>
      <c r="L867" s="10" t="e">
        <f>TRUNC(H867*K867,1)</f>
        <v>#REF!</v>
      </c>
      <c r="M867" s="9">
        <v>0</v>
      </c>
      <c r="N867" s="10">
        <f>TRUNC(H867*M867,1)</f>
        <v>0</v>
      </c>
      <c r="O867" s="9" t="e">
        <f t="shared" si="109"/>
        <v>#REF!</v>
      </c>
      <c r="P867" s="10" t="e">
        <f t="shared" si="109"/>
        <v>#REF!</v>
      </c>
      <c r="Q867" s="6"/>
      <c r="S867" t="s">
        <v>36</v>
      </c>
      <c r="T867" t="s">
        <v>36</v>
      </c>
      <c r="U867" t="s">
        <v>31</v>
      </c>
      <c r="V867">
        <v>1</v>
      </c>
    </row>
    <row r="868" spans="1:22" ht="12" x14ac:dyDescent="0.2">
      <c r="A868" s="11" t="s">
        <v>834</v>
      </c>
      <c r="B868" s="6" t="s">
        <v>943</v>
      </c>
      <c r="C868" s="6" t="s">
        <v>944</v>
      </c>
      <c r="D868" s="6"/>
      <c r="E868" s="6" t="s">
        <v>945</v>
      </c>
      <c r="F868" s="6" t="s">
        <v>1011</v>
      </c>
      <c r="G868" s="6" t="s">
        <v>154</v>
      </c>
      <c r="H868" s="9">
        <v>1</v>
      </c>
      <c r="I868" s="9" t="e">
        <f>TRUNC((L866+L867)*2*0.01,1)</f>
        <v>#REF!</v>
      </c>
      <c r="J868" s="10" t="e">
        <f>TRUNC(H868*I868,1)</f>
        <v>#REF!</v>
      </c>
      <c r="K868" s="9">
        <v>0</v>
      </c>
      <c r="L868" s="10">
        <f>TRUNC(H868*K868,1)</f>
        <v>0</v>
      </c>
      <c r="M868" s="9">
        <v>0</v>
      </c>
      <c r="N868" s="10">
        <f>TRUNC(H868*M868,1)</f>
        <v>0</v>
      </c>
      <c r="O868" s="9" t="e">
        <f t="shared" si="109"/>
        <v>#REF!</v>
      </c>
      <c r="P868" s="10" t="e">
        <f t="shared" si="109"/>
        <v>#REF!</v>
      </c>
      <c r="Q868" s="6"/>
      <c r="S868" t="s">
        <v>36</v>
      </c>
      <c r="T868" t="s">
        <v>36</v>
      </c>
      <c r="U868">
        <v>2</v>
      </c>
      <c r="V868">
        <v>1</v>
      </c>
    </row>
    <row r="869" spans="1:22" ht="12" x14ac:dyDescent="0.2">
      <c r="A869" s="11"/>
      <c r="B869" s="6"/>
      <c r="C869" s="6"/>
      <c r="D869" s="6"/>
      <c r="E869" s="6" t="s">
        <v>947</v>
      </c>
      <c r="F869" s="6"/>
      <c r="G869" s="6"/>
      <c r="H869" s="9">
        <v>0</v>
      </c>
      <c r="I869" s="6" t="s">
        <v>31</v>
      </c>
      <c r="J869" s="10" t="e">
        <f>TRUNC(SUMPRODUCT(J866:J868,V866:V868),0)</f>
        <v>#REF!</v>
      </c>
      <c r="K869" s="6" t="s">
        <v>31</v>
      </c>
      <c r="L869" s="10" t="e">
        <f>TRUNC(SUMPRODUCT(L866:L868,V866:V868),0)</f>
        <v>#REF!</v>
      </c>
      <c r="M869" s="6" t="s">
        <v>31</v>
      </c>
      <c r="N869" s="10">
        <f>TRUNC(SUMPRODUCT(N866:N868,V866:V868),0)</f>
        <v>0</v>
      </c>
      <c r="O869" s="6" t="s">
        <v>31</v>
      </c>
      <c r="P869" s="10" t="e">
        <f>J869+L869+N869</f>
        <v>#REF!</v>
      </c>
      <c r="Q869" s="6"/>
      <c r="U869" t="s">
        <v>31</v>
      </c>
      <c r="V869">
        <v>1</v>
      </c>
    </row>
    <row r="870" spans="1:22" ht="12" x14ac:dyDescent="0.2">
      <c r="A870" s="11"/>
      <c r="B870" s="6"/>
      <c r="C870" s="6"/>
      <c r="D870" s="6"/>
      <c r="E870" s="6"/>
      <c r="F870" s="6"/>
      <c r="G870" s="6"/>
      <c r="H870" s="9">
        <v>0</v>
      </c>
      <c r="I870" s="6" t="s">
        <v>31</v>
      </c>
      <c r="J870" s="6" t="s">
        <v>31</v>
      </c>
      <c r="K870" s="6" t="s">
        <v>31</v>
      </c>
      <c r="L870" s="6" t="s">
        <v>31</v>
      </c>
      <c r="M870" s="6" t="s">
        <v>31</v>
      </c>
      <c r="N870" s="6" t="s">
        <v>31</v>
      </c>
      <c r="O870" s="6" t="s">
        <v>31</v>
      </c>
      <c r="P870" s="6" t="s">
        <v>31</v>
      </c>
      <c r="Q870" s="6"/>
      <c r="U870" t="s">
        <v>31</v>
      </c>
      <c r="V870">
        <v>1</v>
      </c>
    </row>
    <row r="871" spans="1:22" ht="12" x14ac:dyDescent="0.2">
      <c r="A871" s="11" t="s">
        <v>836</v>
      </c>
      <c r="B871" s="6"/>
      <c r="C871" s="6"/>
      <c r="D871" s="6"/>
      <c r="E871" s="6" t="s">
        <v>830</v>
      </c>
      <c r="F871" s="6" t="s">
        <v>837</v>
      </c>
      <c r="G871" s="6" t="s">
        <v>266</v>
      </c>
      <c r="H871" s="9">
        <v>0</v>
      </c>
      <c r="I871" s="6" t="s">
        <v>31</v>
      </c>
      <c r="J871" s="6" t="s">
        <v>31</v>
      </c>
      <c r="K871" s="6" t="s">
        <v>31</v>
      </c>
      <c r="L871" s="6" t="s">
        <v>31</v>
      </c>
      <c r="M871" s="6" t="s">
        <v>31</v>
      </c>
      <c r="N871" s="6" t="s">
        <v>31</v>
      </c>
      <c r="O871" s="6" t="s">
        <v>31</v>
      </c>
      <c r="P871" s="6" t="s">
        <v>31</v>
      </c>
      <c r="Q871" s="6"/>
      <c r="U871" t="s">
        <v>31</v>
      </c>
      <c r="V871">
        <v>1</v>
      </c>
    </row>
    <row r="872" spans="1:22" ht="12" x14ac:dyDescent="0.2">
      <c r="A872" s="11" t="s">
        <v>836</v>
      </c>
      <c r="B872" s="6" t="s">
        <v>936</v>
      </c>
      <c r="C872" s="6" t="s">
        <v>1008</v>
      </c>
      <c r="D872" s="6"/>
      <c r="E872" s="6" t="s">
        <v>1009</v>
      </c>
      <c r="F872" s="6" t="s">
        <v>939</v>
      </c>
      <c r="G872" s="6" t="s">
        <v>940</v>
      </c>
      <c r="H872" s="9">
        <v>1.82</v>
      </c>
      <c r="I872" s="9">
        <v>0</v>
      </c>
      <c r="J872" s="10">
        <f>TRUNC(H872*I872,1)</f>
        <v>0</v>
      </c>
      <c r="K872" s="9" t="e">
        <f>#REF!</f>
        <v>#REF!</v>
      </c>
      <c r="L872" s="10" t="e">
        <f>TRUNC(H872*K872,1)</f>
        <v>#REF!</v>
      </c>
      <c r="M872" s="9">
        <v>0</v>
      </c>
      <c r="N872" s="10">
        <f>TRUNC(H872*M872,1)</f>
        <v>0</v>
      </c>
      <c r="O872" s="9" t="e">
        <f t="shared" ref="O872:P874" si="110">I872+K872+M872</f>
        <v>#REF!</v>
      </c>
      <c r="P872" s="10" t="e">
        <f t="shared" si="110"/>
        <v>#REF!</v>
      </c>
      <c r="Q872" s="6"/>
      <c r="S872" t="s">
        <v>36</v>
      </c>
      <c r="T872" t="s">
        <v>36</v>
      </c>
      <c r="U872" t="s">
        <v>31</v>
      </c>
      <c r="V872">
        <v>1</v>
      </c>
    </row>
    <row r="873" spans="1:22" ht="12" x14ac:dyDescent="0.2">
      <c r="A873" s="11" t="s">
        <v>836</v>
      </c>
      <c r="B873" s="6" t="s">
        <v>936</v>
      </c>
      <c r="C873" s="6" t="s">
        <v>950</v>
      </c>
      <c r="D873" s="6"/>
      <c r="E873" s="6" t="s">
        <v>951</v>
      </c>
      <c r="F873" s="6" t="s">
        <v>939</v>
      </c>
      <c r="G873" s="6" t="s">
        <v>940</v>
      </c>
      <c r="H873" s="9">
        <v>0.91</v>
      </c>
      <c r="I873" s="9">
        <v>0</v>
      </c>
      <c r="J873" s="10">
        <f>TRUNC(H873*I873,1)</f>
        <v>0</v>
      </c>
      <c r="K873" s="9" t="e">
        <f>#REF!</f>
        <v>#REF!</v>
      </c>
      <c r="L873" s="10" t="e">
        <f>TRUNC(H873*K873,1)</f>
        <v>#REF!</v>
      </c>
      <c r="M873" s="9">
        <v>0</v>
      </c>
      <c r="N873" s="10">
        <f>TRUNC(H873*M873,1)</f>
        <v>0</v>
      </c>
      <c r="O873" s="9" t="e">
        <f t="shared" si="110"/>
        <v>#REF!</v>
      </c>
      <c r="P873" s="10" t="e">
        <f t="shared" si="110"/>
        <v>#REF!</v>
      </c>
      <c r="Q873" s="6"/>
      <c r="S873" t="s">
        <v>36</v>
      </c>
      <c r="T873" t="s">
        <v>36</v>
      </c>
      <c r="U873" t="s">
        <v>31</v>
      </c>
      <c r="V873">
        <v>1</v>
      </c>
    </row>
    <row r="874" spans="1:22" ht="12" x14ac:dyDescent="0.2">
      <c r="A874" s="11" t="s">
        <v>836</v>
      </c>
      <c r="B874" s="6" t="s">
        <v>943</v>
      </c>
      <c r="C874" s="6" t="s">
        <v>944</v>
      </c>
      <c r="D874" s="6"/>
      <c r="E874" s="6" t="s">
        <v>945</v>
      </c>
      <c r="F874" s="6" t="s">
        <v>1011</v>
      </c>
      <c r="G874" s="6" t="s">
        <v>154</v>
      </c>
      <c r="H874" s="9">
        <v>1</v>
      </c>
      <c r="I874" s="9" t="e">
        <f>TRUNC((L872+L873)*2*0.01,1)</f>
        <v>#REF!</v>
      </c>
      <c r="J874" s="10" t="e">
        <f>TRUNC(H874*I874,1)</f>
        <v>#REF!</v>
      </c>
      <c r="K874" s="9">
        <v>0</v>
      </c>
      <c r="L874" s="10">
        <f>TRUNC(H874*K874,1)</f>
        <v>0</v>
      </c>
      <c r="M874" s="9">
        <v>0</v>
      </c>
      <c r="N874" s="10">
        <f>TRUNC(H874*M874,1)</f>
        <v>0</v>
      </c>
      <c r="O874" s="9" t="e">
        <f t="shared" si="110"/>
        <v>#REF!</v>
      </c>
      <c r="P874" s="10" t="e">
        <f t="shared" si="110"/>
        <v>#REF!</v>
      </c>
      <c r="Q874" s="6"/>
      <c r="S874" t="s">
        <v>36</v>
      </c>
      <c r="T874" t="s">
        <v>36</v>
      </c>
      <c r="U874">
        <v>2</v>
      </c>
      <c r="V874">
        <v>1</v>
      </c>
    </row>
    <row r="875" spans="1:22" ht="12" x14ac:dyDescent="0.2">
      <c r="A875" s="11"/>
      <c r="B875" s="6"/>
      <c r="C875" s="6"/>
      <c r="D875" s="6"/>
      <c r="E875" s="6" t="s">
        <v>947</v>
      </c>
      <c r="F875" s="6"/>
      <c r="G875" s="6"/>
      <c r="H875" s="9">
        <v>0</v>
      </c>
      <c r="I875" s="6" t="s">
        <v>31</v>
      </c>
      <c r="J875" s="10" t="e">
        <f>TRUNC(SUMPRODUCT(J872:J874,V872:V874),0)</f>
        <v>#REF!</v>
      </c>
      <c r="K875" s="6" t="s">
        <v>31</v>
      </c>
      <c r="L875" s="10" t="e">
        <f>TRUNC(SUMPRODUCT(L872:L874,V872:V874),0)</f>
        <v>#REF!</v>
      </c>
      <c r="M875" s="6" t="s">
        <v>31</v>
      </c>
      <c r="N875" s="10">
        <f>TRUNC(SUMPRODUCT(N872:N874,V872:V874),0)</f>
        <v>0</v>
      </c>
      <c r="O875" s="6" t="s">
        <v>31</v>
      </c>
      <c r="P875" s="10" t="e">
        <f>J875+L875+N875</f>
        <v>#REF!</v>
      </c>
      <c r="Q875" s="6"/>
      <c r="U875" t="s">
        <v>31</v>
      </c>
      <c r="V875">
        <v>1</v>
      </c>
    </row>
    <row r="876" spans="1:22" ht="12" x14ac:dyDescent="0.2">
      <c r="A876" s="11"/>
      <c r="B876" s="6"/>
      <c r="C876" s="6"/>
      <c r="D876" s="6"/>
      <c r="E876" s="6"/>
      <c r="F876" s="6"/>
      <c r="G876" s="6"/>
      <c r="H876" s="9">
        <v>0</v>
      </c>
      <c r="I876" s="6" t="s">
        <v>31</v>
      </c>
      <c r="J876" s="6" t="s">
        <v>31</v>
      </c>
      <c r="K876" s="6" t="s">
        <v>31</v>
      </c>
      <c r="L876" s="6" t="s">
        <v>31</v>
      </c>
      <c r="M876" s="6" t="s">
        <v>31</v>
      </c>
      <c r="N876" s="6" t="s">
        <v>31</v>
      </c>
      <c r="O876" s="6" t="s">
        <v>31</v>
      </c>
      <c r="P876" s="6" t="s">
        <v>31</v>
      </c>
      <c r="Q876" s="6"/>
      <c r="U876" t="s">
        <v>31</v>
      </c>
      <c r="V876">
        <v>1</v>
      </c>
    </row>
    <row r="877" spans="1:22" ht="12" x14ac:dyDescent="0.2">
      <c r="A877" s="11" t="s">
        <v>838</v>
      </c>
      <c r="B877" s="6"/>
      <c r="C877" s="6"/>
      <c r="D877" s="6"/>
      <c r="E877" s="6" t="s">
        <v>830</v>
      </c>
      <c r="F877" s="6" t="s">
        <v>839</v>
      </c>
      <c r="G877" s="6" t="s">
        <v>266</v>
      </c>
      <c r="H877" s="9">
        <v>0</v>
      </c>
      <c r="I877" s="6" t="s">
        <v>31</v>
      </c>
      <c r="J877" s="6" t="s">
        <v>31</v>
      </c>
      <c r="K877" s="6" t="s">
        <v>31</v>
      </c>
      <c r="L877" s="6" t="s">
        <v>31</v>
      </c>
      <c r="M877" s="6" t="s">
        <v>31</v>
      </c>
      <c r="N877" s="6" t="s">
        <v>31</v>
      </c>
      <c r="O877" s="6" t="s">
        <v>31</v>
      </c>
      <c r="P877" s="6" t="s">
        <v>31</v>
      </c>
      <c r="Q877" s="6"/>
      <c r="U877" t="s">
        <v>31</v>
      </c>
      <c r="V877">
        <v>1</v>
      </c>
    </row>
    <row r="878" spans="1:22" ht="12" x14ac:dyDescent="0.2">
      <c r="A878" s="11" t="s">
        <v>838</v>
      </c>
      <c r="B878" s="6" t="s">
        <v>936</v>
      </c>
      <c r="C878" s="6" t="s">
        <v>1008</v>
      </c>
      <c r="D878" s="6"/>
      <c r="E878" s="6" t="s">
        <v>1009</v>
      </c>
      <c r="F878" s="6" t="s">
        <v>939</v>
      </c>
      <c r="G878" s="6" t="s">
        <v>940</v>
      </c>
      <c r="H878" s="9">
        <v>2.08</v>
      </c>
      <c r="I878" s="9">
        <v>0</v>
      </c>
      <c r="J878" s="10">
        <f>TRUNC(H878*I878,1)</f>
        <v>0</v>
      </c>
      <c r="K878" s="9" t="e">
        <f>#REF!</f>
        <v>#REF!</v>
      </c>
      <c r="L878" s="10" t="e">
        <f>TRUNC(H878*K878,1)</f>
        <v>#REF!</v>
      </c>
      <c r="M878" s="9">
        <v>0</v>
      </c>
      <c r="N878" s="10">
        <f>TRUNC(H878*M878,1)</f>
        <v>0</v>
      </c>
      <c r="O878" s="9" t="e">
        <f t="shared" ref="O878:P880" si="111">I878+K878+M878</f>
        <v>#REF!</v>
      </c>
      <c r="P878" s="10" t="e">
        <f t="shared" si="111"/>
        <v>#REF!</v>
      </c>
      <c r="Q878" s="6"/>
      <c r="S878" t="s">
        <v>36</v>
      </c>
      <c r="T878" t="s">
        <v>36</v>
      </c>
      <c r="U878" t="s">
        <v>31</v>
      </c>
      <c r="V878">
        <v>1</v>
      </c>
    </row>
    <row r="879" spans="1:22" ht="12" x14ac:dyDescent="0.2">
      <c r="A879" s="11" t="s">
        <v>838</v>
      </c>
      <c r="B879" s="6" t="s">
        <v>936</v>
      </c>
      <c r="C879" s="6" t="s">
        <v>950</v>
      </c>
      <c r="D879" s="6"/>
      <c r="E879" s="6" t="s">
        <v>951</v>
      </c>
      <c r="F879" s="6" t="s">
        <v>939</v>
      </c>
      <c r="G879" s="6" t="s">
        <v>940</v>
      </c>
      <c r="H879" s="9">
        <v>0.83</v>
      </c>
      <c r="I879" s="9">
        <v>0</v>
      </c>
      <c r="J879" s="10">
        <f>TRUNC(H879*I879,1)</f>
        <v>0</v>
      </c>
      <c r="K879" s="9" t="e">
        <f>#REF!</f>
        <v>#REF!</v>
      </c>
      <c r="L879" s="10" t="e">
        <f>TRUNC(H879*K879,1)</f>
        <v>#REF!</v>
      </c>
      <c r="M879" s="9">
        <v>0</v>
      </c>
      <c r="N879" s="10">
        <f>TRUNC(H879*M879,1)</f>
        <v>0</v>
      </c>
      <c r="O879" s="9" t="e">
        <f t="shared" si="111"/>
        <v>#REF!</v>
      </c>
      <c r="P879" s="10" t="e">
        <f t="shared" si="111"/>
        <v>#REF!</v>
      </c>
      <c r="Q879" s="6"/>
      <c r="S879" t="s">
        <v>36</v>
      </c>
      <c r="T879" t="s">
        <v>36</v>
      </c>
      <c r="U879" t="s">
        <v>31</v>
      </c>
      <c r="V879">
        <v>1</v>
      </c>
    </row>
    <row r="880" spans="1:22" ht="12" x14ac:dyDescent="0.2">
      <c r="A880" s="11" t="s">
        <v>838</v>
      </c>
      <c r="B880" s="6" t="s">
        <v>943</v>
      </c>
      <c r="C880" s="6" t="s">
        <v>944</v>
      </c>
      <c r="D880" s="6"/>
      <c r="E880" s="6" t="s">
        <v>945</v>
      </c>
      <c r="F880" s="6" t="s">
        <v>1011</v>
      </c>
      <c r="G880" s="6" t="s">
        <v>154</v>
      </c>
      <c r="H880" s="9">
        <v>1</v>
      </c>
      <c r="I880" s="9" t="e">
        <f>TRUNC((L878+L879)*2*0.01,1)</f>
        <v>#REF!</v>
      </c>
      <c r="J880" s="10" t="e">
        <f>TRUNC(H880*I880,1)</f>
        <v>#REF!</v>
      </c>
      <c r="K880" s="9">
        <v>0</v>
      </c>
      <c r="L880" s="10">
        <f>TRUNC(H880*K880,1)</f>
        <v>0</v>
      </c>
      <c r="M880" s="9">
        <v>0</v>
      </c>
      <c r="N880" s="10">
        <f>TRUNC(H880*M880,1)</f>
        <v>0</v>
      </c>
      <c r="O880" s="9" t="e">
        <f t="shared" si="111"/>
        <v>#REF!</v>
      </c>
      <c r="P880" s="10" t="e">
        <f t="shared" si="111"/>
        <v>#REF!</v>
      </c>
      <c r="Q880" s="6"/>
      <c r="S880" t="s">
        <v>36</v>
      </c>
      <c r="T880" t="s">
        <v>36</v>
      </c>
      <c r="U880">
        <v>2</v>
      </c>
      <c r="V880">
        <v>1</v>
      </c>
    </row>
    <row r="881" spans="1:22" ht="12" x14ac:dyDescent="0.2">
      <c r="A881" s="11"/>
      <c r="B881" s="6"/>
      <c r="C881" s="6"/>
      <c r="D881" s="6"/>
      <c r="E881" s="6" t="s">
        <v>947</v>
      </c>
      <c r="F881" s="6"/>
      <c r="G881" s="6"/>
      <c r="H881" s="9">
        <v>0</v>
      </c>
      <c r="I881" s="6" t="s">
        <v>31</v>
      </c>
      <c r="J881" s="10" t="e">
        <f>TRUNC(SUMPRODUCT(J878:J880,V878:V880),0)</f>
        <v>#REF!</v>
      </c>
      <c r="K881" s="6" t="s">
        <v>31</v>
      </c>
      <c r="L881" s="10" t="e">
        <f>TRUNC(SUMPRODUCT(L878:L880,V878:V880),0)</f>
        <v>#REF!</v>
      </c>
      <c r="M881" s="6" t="s">
        <v>31</v>
      </c>
      <c r="N881" s="10">
        <f>TRUNC(SUMPRODUCT(N878:N880,V878:V880),0)</f>
        <v>0</v>
      </c>
      <c r="O881" s="6" t="s">
        <v>31</v>
      </c>
      <c r="P881" s="10" t="e">
        <f>J881+L881+N881</f>
        <v>#REF!</v>
      </c>
      <c r="Q881" s="6"/>
      <c r="U881" t="s">
        <v>31</v>
      </c>
      <c r="V881">
        <v>1</v>
      </c>
    </row>
    <row r="882" spans="1:22" ht="12" x14ac:dyDescent="0.2">
      <c r="A882" s="11"/>
      <c r="B882" s="6"/>
      <c r="C882" s="6"/>
      <c r="D882" s="6"/>
      <c r="E882" s="6"/>
      <c r="F882" s="6"/>
      <c r="G882" s="6"/>
      <c r="H882" s="9">
        <v>0</v>
      </c>
      <c r="I882" s="6" t="s">
        <v>31</v>
      </c>
      <c r="J882" s="6" t="s">
        <v>31</v>
      </c>
      <c r="K882" s="6" t="s">
        <v>31</v>
      </c>
      <c r="L882" s="6" t="s">
        <v>31</v>
      </c>
      <c r="M882" s="6" t="s">
        <v>31</v>
      </c>
      <c r="N882" s="6" t="s">
        <v>31</v>
      </c>
      <c r="O882" s="6" t="s">
        <v>31</v>
      </c>
      <c r="P882" s="6" t="s">
        <v>31</v>
      </c>
      <c r="Q882" s="6"/>
      <c r="U882" t="s">
        <v>31</v>
      </c>
      <c r="V882">
        <v>1</v>
      </c>
    </row>
    <row r="883" spans="1:22" ht="12" x14ac:dyDescent="0.2">
      <c r="A883" s="11" t="s">
        <v>840</v>
      </c>
      <c r="B883" s="6"/>
      <c r="C883" s="6"/>
      <c r="D883" s="6"/>
      <c r="E883" s="6" t="s">
        <v>841</v>
      </c>
      <c r="F883" s="6" t="s">
        <v>842</v>
      </c>
      <c r="G883" s="6" t="s">
        <v>148</v>
      </c>
      <c r="H883" s="9">
        <v>0</v>
      </c>
      <c r="I883" s="6" t="s">
        <v>31</v>
      </c>
      <c r="J883" s="6" t="s">
        <v>31</v>
      </c>
      <c r="K883" s="6" t="s">
        <v>31</v>
      </c>
      <c r="L883" s="6" t="s">
        <v>31</v>
      </c>
      <c r="M883" s="6" t="s">
        <v>31</v>
      </c>
      <c r="N883" s="6" t="s">
        <v>31</v>
      </c>
      <c r="O883" s="6" t="s">
        <v>31</v>
      </c>
      <c r="P883" s="6" t="s">
        <v>31</v>
      </c>
      <c r="Q883" s="6"/>
      <c r="U883" t="s">
        <v>31</v>
      </c>
      <c r="V883">
        <v>1</v>
      </c>
    </row>
    <row r="884" spans="1:22" ht="12" x14ac:dyDescent="0.2">
      <c r="A884" s="11" t="s">
        <v>840</v>
      </c>
      <c r="B884" s="6" t="s">
        <v>936</v>
      </c>
      <c r="C884" s="6" t="s">
        <v>1012</v>
      </c>
      <c r="D884" s="6"/>
      <c r="E884" s="6" t="s">
        <v>1013</v>
      </c>
      <c r="F884" s="6" t="s">
        <v>939</v>
      </c>
      <c r="G884" s="6" t="s">
        <v>940</v>
      </c>
      <c r="H884" s="9">
        <v>2.1000000000000001E-2</v>
      </c>
      <c r="I884" s="9">
        <v>0</v>
      </c>
      <c r="J884" s="10">
        <f>TRUNC(H884*I884,1)</f>
        <v>0</v>
      </c>
      <c r="K884" s="9" t="e">
        <f>#REF!</f>
        <v>#REF!</v>
      </c>
      <c r="L884" s="10" t="e">
        <f>TRUNC(H884*K884,1)</f>
        <v>#REF!</v>
      </c>
      <c r="M884" s="9">
        <v>0</v>
      </c>
      <c r="N884" s="10">
        <f>TRUNC(H884*M884,1)</f>
        <v>0</v>
      </c>
      <c r="O884" s="9" t="e">
        <f t="shared" ref="O884:P886" si="112">I884+K884+M884</f>
        <v>#REF!</v>
      </c>
      <c r="P884" s="10" t="e">
        <f t="shared" si="112"/>
        <v>#REF!</v>
      </c>
      <c r="Q884" s="6"/>
      <c r="S884" t="s">
        <v>36</v>
      </c>
      <c r="T884" t="s">
        <v>36</v>
      </c>
      <c r="U884" t="s">
        <v>31</v>
      </c>
      <c r="V884">
        <v>1</v>
      </c>
    </row>
    <row r="885" spans="1:22" ht="12" x14ac:dyDescent="0.2">
      <c r="A885" s="11" t="s">
        <v>840</v>
      </c>
      <c r="B885" s="6" t="s">
        <v>936</v>
      </c>
      <c r="C885" s="6" t="s">
        <v>950</v>
      </c>
      <c r="D885" s="6"/>
      <c r="E885" s="6" t="s">
        <v>951</v>
      </c>
      <c r="F885" s="6" t="s">
        <v>939</v>
      </c>
      <c r="G885" s="6" t="s">
        <v>940</v>
      </c>
      <c r="H885" s="9">
        <v>4.0000000000000001E-3</v>
      </c>
      <c r="I885" s="9">
        <v>0</v>
      </c>
      <c r="J885" s="10">
        <f>TRUNC(H885*I885,1)</f>
        <v>0</v>
      </c>
      <c r="K885" s="9" t="e">
        <f>#REF!</f>
        <v>#REF!</v>
      </c>
      <c r="L885" s="10" t="e">
        <f>TRUNC(H885*K885,1)</f>
        <v>#REF!</v>
      </c>
      <c r="M885" s="9">
        <v>0</v>
      </c>
      <c r="N885" s="10">
        <f>TRUNC(H885*M885,1)</f>
        <v>0</v>
      </c>
      <c r="O885" s="9" t="e">
        <f t="shared" si="112"/>
        <v>#REF!</v>
      </c>
      <c r="P885" s="10" t="e">
        <f t="shared" si="112"/>
        <v>#REF!</v>
      </c>
      <c r="Q885" s="6"/>
      <c r="S885" t="s">
        <v>36</v>
      </c>
      <c r="T885" t="s">
        <v>36</v>
      </c>
      <c r="U885" t="s">
        <v>31</v>
      </c>
      <c r="V885">
        <v>1</v>
      </c>
    </row>
    <row r="886" spans="1:22" ht="12" x14ac:dyDescent="0.2">
      <c r="A886" s="11" t="s">
        <v>840</v>
      </c>
      <c r="B886" s="6" t="s">
        <v>943</v>
      </c>
      <c r="C886" s="6" t="s">
        <v>944</v>
      </c>
      <c r="D886" s="6"/>
      <c r="E886" s="6" t="s">
        <v>945</v>
      </c>
      <c r="F886" s="6" t="s">
        <v>1006</v>
      </c>
      <c r="G886" s="6" t="s">
        <v>154</v>
      </c>
      <c r="H886" s="9">
        <v>1</v>
      </c>
      <c r="I886" s="9" t="e">
        <f>TRUNC((L884+L885)*1*0.01,1)</f>
        <v>#REF!</v>
      </c>
      <c r="J886" s="10" t="e">
        <f>TRUNC(H886*I886,1)</f>
        <v>#REF!</v>
      </c>
      <c r="K886" s="9">
        <v>0</v>
      </c>
      <c r="L886" s="10">
        <f>TRUNC(H886*K886,1)</f>
        <v>0</v>
      </c>
      <c r="M886" s="9">
        <v>0</v>
      </c>
      <c r="N886" s="10">
        <f>TRUNC(H886*M886,1)</f>
        <v>0</v>
      </c>
      <c r="O886" s="9" t="e">
        <f t="shared" si="112"/>
        <v>#REF!</v>
      </c>
      <c r="P886" s="10" t="e">
        <f t="shared" si="112"/>
        <v>#REF!</v>
      </c>
      <c r="Q886" s="6"/>
      <c r="S886" t="s">
        <v>36</v>
      </c>
      <c r="T886" t="s">
        <v>36</v>
      </c>
      <c r="U886">
        <v>1</v>
      </c>
      <c r="V886">
        <v>1</v>
      </c>
    </row>
    <row r="887" spans="1:22" ht="12" x14ac:dyDescent="0.2">
      <c r="A887" s="11"/>
      <c r="B887" s="6"/>
      <c r="C887" s="6"/>
      <c r="D887" s="6"/>
      <c r="E887" s="6" t="s">
        <v>947</v>
      </c>
      <c r="F887" s="6"/>
      <c r="G887" s="6"/>
      <c r="H887" s="9">
        <v>0</v>
      </c>
      <c r="I887" s="6" t="s">
        <v>31</v>
      </c>
      <c r="J887" s="10" t="e">
        <f>TRUNC(SUMPRODUCT(J884:J886,V884:V886),0)</f>
        <v>#REF!</v>
      </c>
      <c r="K887" s="6" t="s">
        <v>31</v>
      </c>
      <c r="L887" s="10" t="e">
        <f>TRUNC(SUMPRODUCT(L884:L886,V884:V886),0)</f>
        <v>#REF!</v>
      </c>
      <c r="M887" s="6" t="s">
        <v>31</v>
      </c>
      <c r="N887" s="10">
        <f>TRUNC(SUMPRODUCT(N884:N886,V884:V886),0)</f>
        <v>0</v>
      </c>
      <c r="O887" s="6" t="s">
        <v>31</v>
      </c>
      <c r="P887" s="10" t="e">
        <f>J887+L887+N887</f>
        <v>#REF!</v>
      </c>
      <c r="Q887" s="6"/>
      <c r="U887" t="s">
        <v>31</v>
      </c>
      <c r="V887">
        <v>1</v>
      </c>
    </row>
    <row r="888" spans="1:22" ht="12" x14ac:dyDescent="0.2">
      <c r="A888" s="11"/>
      <c r="B888" s="6"/>
      <c r="C888" s="6"/>
      <c r="D888" s="6"/>
      <c r="E888" s="6"/>
      <c r="F888" s="6"/>
      <c r="G888" s="6"/>
      <c r="H888" s="9">
        <v>0</v>
      </c>
      <c r="I888" s="6" t="s">
        <v>31</v>
      </c>
      <c r="J888" s="6" t="s">
        <v>31</v>
      </c>
      <c r="K888" s="6" t="s">
        <v>31</v>
      </c>
      <c r="L888" s="6" t="s">
        <v>31</v>
      </c>
      <c r="M888" s="6" t="s">
        <v>31</v>
      </c>
      <c r="N888" s="6" t="s">
        <v>31</v>
      </c>
      <c r="O888" s="6" t="s">
        <v>31</v>
      </c>
      <c r="P888" s="6" t="s">
        <v>31</v>
      </c>
      <c r="Q888" s="6"/>
      <c r="U888" t="s">
        <v>31</v>
      </c>
      <c r="V888">
        <v>1</v>
      </c>
    </row>
    <row r="889" spans="1:22" ht="12" x14ac:dyDescent="0.2">
      <c r="A889" s="11" t="s">
        <v>843</v>
      </c>
      <c r="B889" s="6"/>
      <c r="C889" s="6"/>
      <c r="D889" s="6"/>
      <c r="E889" s="6" t="s">
        <v>844</v>
      </c>
      <c r="F889" s="6" t="s">
        <v>845</v>
      </c>
      <c r="G889" s="6" t="s">
        <v>35</v>
      </c>
      <c r="H889" s="9">
        <v>0</v>
      </c>
      <c r="I889" s="6" t="s">
        <v>31</v>
      </c>
      <c r="J889" s="6" t="s">
        <v>31</v>
      </c>
      <c r="K889" s="6" t="s">
        <v>31</v>
      </c>
      <c r="L889" s="6" t="s">
        <v>31</v>
      </c>
      <c r="M889" s="6" t="s">
        <v>31</v>
      </c>
      <c r="N889" s="6" t="s">
        <v>31</v>
      </c>
      <c r="O889" s="6" t="s">
        <v>31</v>
      </c>
      <c r="P889" s="6" t="s">
        <v>31</v>
      </c>
      <c r="Q889" s="6"/>
      <c r="U889" t="s">
        <v>31</v>
      </c>
      <c r="V889">
        <v>1</v>
      </c>
    </row>
    <row r="890" spans="1:22" ht="12" x14ac:dyDescent="0.2">
      <c r="A890" s="11" t="s">
        <v>843</v>
      </c>
      <c r="B890" s="6" t="s">
        <v>936</v>
      </c>
      <c r="C890" s="6" t="s">
        <v>952</v>
      </c>
      <c r="D890" s="6"/>
      <c r="E890" s="6" t="s">
        <v>953</v>
      </c>
      <c r="F890" s="6" t="s">
        <v>939</v>
      </c>
      <c r="G890" s="6" t="s">
        <v>940</v>
      </c>
      <c r="H890" s="9">
        <v>2.9000000000000001E-2</v>
      </c>
      <c r="I890" s="9">
        <v>0</v>
      </c>
      <c r="J890" s="10">
        <f>TRUNC(H890*I890,1)</f>
        <v>0</v>
      </c>
      <c r="K890" s="9" t="e">
        <f>#REF!</f>
        <v>#REF!</v>
      </c>
      <c r="L890" s="10" t="e">
        <f>TRUNC(H890*K890,1)</f>
        <v>#REF!</v>
      </c>
      <c r="M890" s="9">
        <v>0</v>
      </c>
      <c r="N890" s="10">
        <f>TRUNC(H890*M890,1)</f>
        <v>0</v>
      </c>
      <c r="O890" s="9" t="e">
        <f>I890+K890+M890</f>
        <v>#REF!</v>
      </c>
      <c r="P890" s="10" t="e">
        <f>J890+L890+N890</f>
        <v>#REF!</v>
      </c>
      <c r="Q890" s="6"/>
      <c r="S890" t="s">
        <v>36</v>
      </c>
      <c r="T890" t="s">
        <v>36</v>
      </c>
      <c r="U890" t="s">
        <v>31</v>
      </c>
      <c r="V890">
        <v>1</v>
      </c>
    </row>
    <row r="891" spans="1:22" ht="12" x14ac:dyDescent="0.2">
      <c r="A891" s="11" t="s">
        <v>843</v>
      </c>
      <c r="B891" s="6" t="s">
        <v>936</v>
      </c>
      <c r="C891" s="6" t="s">
        <v>950</v>
      </c>
      <c r="D891" s="6"/>
      <c r="E891" s="6" t="s">
        <v>951</v>
      </c>
      <c r="F891" s="6" t="s">
        <v>939</v>
      </c>
      <c r="G891" s="6" t="s">
        <v>940</v>
      </c>
      <c r="H891" s="9">
        <v>6.0000000000000001E-3</v>
      </c>
      <c r="I891" s="9">
        <v>0</v>
      </c>
      <c r="J891" s="10">
        <f>TRUNC(H891*I891,1)</f>
        <v>0</v>
      </c>
      <c r="K891" s="9" t="e">
        <f>#REF!</f>
        <v>#REF!</v>
      </c>
      <c r="L891" s="10" t="e">
        <f>TRUNC(H891*K891,1)</f>
        <v>#REF!</v>
      </c>
      <c r="M891" s="9">
        <v>0</v>
      </c>
      <c r="N891" s="10">
        <f>TRUNC(H891*M891,1)</f>
        <v>0</v>
      </c>
      <c r="O891" s="9" t="e">
        <f>I891+K891+M891</f>
        <v>#REF!</v>
      </c>
      <c r="P891" s="10" t="e">
        <f>J891+L891+N891</f>
        <v>#REF!</v>
      </c>
      <c r="Q891" s="6"/>
      <c r="S891" t="s">
        <v>36</v>
      </c>
      <c r="T891" t="s">
        <v>36</v>
      </c>
      <c r="U891" t="s">
        <v>31</v>
      </c>
      <c r="V891">
        <v>1</v>
      </c>
    </row>
    <row r="892" spans="1:22" ht="12" x14ac:dyDescent="0.2">
      <c r="A892" s="11"/>
      <c r="B892" s="6"/>
      <c r="C892" s="6"/>
      <c r="D892" s="6"/>
      <c r="E892" s="6" t="s">
        <v>947</v>
      </c>
      <c r="F892" s="6"/>
      <c r="G892" s="6"/>
      <c r="H892" s="9">
        <v>0</v>
      </c>
      <c r="I892" s="6" t="s">
        <v>31</v>
      </c>
      <c r="J892" s="10">
        <f>TRUNC(SUMPRODUCT(J890:J891,V890:V891),0)</f>
        <v>0</v>
      </c>
      <c r="K892" s="6" t="s">
        <v>31</v>
      </c>
      <c r="L892" s="10" t="e">
        <f>TRUNC(SUMPRODUCT(L890:L891,V890:V891),0)</f>
        <v>#REF!</v>
      </c>
      <c r="M892" s="6" t="s">
        <v>31</v>
      </c>
      <c r="N892" s="10">
        <f>TRUNC(SUMPRODUCT(N890:N891,V890:V891),0)</f>
        <v>0</v>
      </c>
      <c r="O892" s="6" t="s">
        <v>31</v>
      </c>
      <c r="P892" s="10" t="e">
        <f>J892+L892+N892</f>
        <v>#REF!</v>
      </c>
      <c r="Q892" s="6"/>
      <c r="U892" t="s">
        <v>31</v>
      </c>
      <c r="V892">
        <v>1</v>
      </c>
    </row>
    <row r="893" spans="1:22" ht="12" x14ac:dyDescent="0.2">
      <c r="A893" s="11"/>
      <c r="B893" s="6"/>
      <c r="C893" s="6"/>
      <c r="D893" s="6"/>
      <c r="E893" s="6"/>
      <c r="F893" s="6"/>
      <c r="G893" s="6"/>
      <c r="H893" s="9">
        <v>0</v>
      </c>
      <c r="I893" s="6" t="s">
        <v>31</v>
      </c>
      <c r="J893" s="6" t="s">
        <v>31</v>
      </c>
      <c r="K893" s="6" t="s">
        <v>31</v>
      </c>
      <c r="L893" s="6" t="s">
        <v>31</v>
      </c>
      <c r="M893" s="6" t="s">
        <v>31</v>
      </c>
      <c r="N893" s="6" t="s">
        <v>31</v>
      </c>
      <c r="O893" s="6" t="s">
        <v>31</v>
      </c>
      <c r="P893" s="6" t="s">
        <v>31</v>
      </c>
      <c r="Q893" s="6"/>
      <c r="U893" t="s">
        <v>31</v>
      </c>
      <c r="V893">
        <v>1</v>
      </c>
    </row>
    <row r="894" spans="1:22" ht="12" x14ac:dyDescent="0.2">
      <c r="A894" s="11" t="s">
        <v>846</v>
      </c>
      <c r="B894" s="6"/>
      <c r="C894" s="6"/>
      <c r="D894" s="6"/>
      <c r="E894" s="6" t="s">
        <v>847</v>
      </c>
      <c r="F894" s="6"/>
      <c r="G894" s="6" t="s">
        <v>148</v>
      </c>
      <c r="H894" s="9">
        <v>0</v>
      </c>
      <c r="I894" s="6" t="s">
        <v>31</v>
      </c>
      <c r="J894" s="6" t="s">
        <v>31</v>
      </c>
      <c r="K894" s="6" t="s">
        <v>31</v>
      </c>
      <c r="L894" s="6" t="s">
        <v>31</v>
      </c>
      <c r="M894" s="6" t="s">
        <v>31</v>
      </c>
      <c r="N894" s="6" t="s">
        <v>31</v>
      </c>
      <c r="O894" s="6" t="s">
        <v>31</v>
      </c>
      <c r="P894" s="6" t="s">
        <v>31</v>
      </c>
      <c r="Q894" s="6"/>
      <c r="U894" t="s">
        <v>31</v>
      </c>
      <c r="V894">
        <v>1</v>
      </c>
    </row>
    <row r="895" spans="1:22" ht="12" x14ac:dyDescent="0.2">
      <c r="A895" s="11" t="s">
        <v>846</v>
      </c>
      <c r="B895" s="6" t="s">
        <v>936</v>
      </c>
      <c r="C895" s="6" t="s">
        <v>941</v>
      </c>
      <c r="D895" s="6"/>
      <c r="E895" s="6" t="s">
        <v>942</v>
      </c>
      <c r="F895" s="6" t="s">
        <v>939</v>
      </c>
      <c r="G895" s="6" t="s">
        <v>940</v>
      </c>
      <c r="H895" s="9">
        <v>0.151</v>
      </c>
      <c r="I895" s="9">
        <v>0</v>
      </c>
      <c r="J895" s="10">
        <f>TRUNC(H895*I895,1)</f>
        <v>0</v>
      </c>
      <c r="K895" s="9" t="e">
        <f>#REF!</f>
        <v>#REF!</v>
      </c>
      <c r="L895" s="10" t="e">
        <f>TRUNC(H895*K895,1)</f>
        <v>#REF!</v>
      </c>
      <c r="M895" s="9">
        <v>0</v>
      </c>
      <c r="N895" s="10">
        <f>TRUNC(H895*M895,1)</f>
        <v>0</v>
      </c>
      <c r="O895" s="9" t="e">
        <f t="shared" ref="O895:P897" si="113">I895+K895+M895</f>
        <v>#REF!</v>
      </c>
      <c r="P895" s="10" t="e">
        <f t="shared" si="113"/>
        <v>#REF!</v>
      </c>
      <c r="Q895" s="6"/>
      <c r="S895" t="s">
        <v>36</v>
      </c>
      <c r="T895" t="s">
        <v>36</v>
      </c>
      <c r="U895" t="s">
        <v>31</v>
      </c>
      <c r="V895">
        <v>1</v>
      </c>
    </row>
    <row r="896" spans="1:22" ht="12" x14ac:dyDescent="0.2">
      <c r="A896" s="11" t="s">
        <v>846</v>
      </c>
      <c r="B896" s="6" t="s">
        <v>936</v>
      </c>
      <c r="C896" s="6" t="s">
        <v>950</v>
      </c>
      <c r="D896" s="6"/>
      <c r="E896" s="6" t="s">
        <v>951</v>
      </c>
      <c r="F896" s="6" t="s">
        <v>939</v>
      </c>
      <c r="G896" s="6" t="s">
        <v>940</v>
      </c>
      <c r="H896" s="9">
        <v>0.11600000000000001</v>
      </c>
      <c r="I896" s="9">
        <v>0</v>
      </c>
      <c r="J896" s="10">
        <f>TRUNC(H896*I896,1)</f>
        <v>0</v>
      </c>
      <c r="K896" s="9" t="e">
        <f>#REF!</f>
        <v>#REF!</v>
      </c>
      <c r="L896" s="10" t="e">
        <f>TRUNC(H896*K896,1)</f>
        <v>#REF!</v>
      </c>
      <c r="M896" s="9">
        <v>0</v>
      </c>
      <c r="N896" s="10">
        <f>TRUNC(H896*M896,1)</f>
        <v>0</v>
      </c>
      <c r="O896" s="9" t="e">
        <f t="shared" si="113"/>
        <v>#REF!</v>
      </c>
      <c r="P896" s="10" t="e">
        <f t="shared" si="113"/>
        <v>#REF!</v>
      </c>
      <c r="Q896" s="6"/>
      <c r="S896" t="s">
        <v>36</v>
      </c>
      <c r="T896" t="s">
        <v>36</v>
      </c>
      <c r="U896" t="s">
        <v>31</v>
      </c>
      <c r="V896">
        <v>1</v>
      </c>
    </row>
    <row r="897" spans="1:22" ht="12" x14ac:dyDescent="0.2">
      <c r="A897" s="11" t="s">
        <v>846</v>
      </c>
      <c r="B897" s="6" t="s">
        <v>943</v>
      </c>
      <c r="C897" s="6" t="s">
        <v>944</v>
      </c>
      <c r="D897" s="6"/>
      <c r="E897" s="6" t="s">
        <v>945</v>
      </c>
      <c r="F897" s="6" t="s">
        <v>1007</v>
      </c>
      <c r="G897" s="6" t="s">
        <v>154</v>
      </c>
      <c r="H897" s="9">
        <v>1</v>
      </c>
      <c r="I897" s="9" t="e">
        <f>TRUNC((L895+L896)*3*0.01,1)</f>
        <v>#REF!</v>
      </c>
      <c r="J897" s="10" t="e">
        <f>TRUNC(H897*I897,1)</f>
        <v>#REF!</v>
      </c>
      <c r="K897" s="9">
        <v>0</v>
      </c>
      <c r="L897" s="10">
        <f>TRUNC(H897*K897,1)</f>
        <v>0</v>
      </c>
      <c r="M897" s="9">
        <v>0</v>
      </c>
      <c r="N897" s="10">
        <f>TRUNC(H897*M897,1)</f>
        <v>0</v>
      </c>
      <c r="O897" s="9" t="e">
        <f t="shared" si="113"/>
        <v>#REF!</v>
      </c>
      <c r="P897" s="10" t="e">
        <f t="shared" si="113"/>
        <v>#REF!</v>
      </c>
      <c r="Q897" s="6"/>
      <c r="S897" t="s">
        <v>36</v>
      </c>
      <c r="T897" t="s">
        <v>36</v>
      </c>
      <c r="U897">
        <v>3</v>
      </c>
      <c r="V897">
        <v>1</v>
      </c>
    </row>
    <row r="898" spans="1:22" ht="12" x14ac:dyDescent="0.2">
      <c r="A898" s="11"/>
      <c r="B898" s="6"/>
      <c r="C898" s="6"/>
      <c r="D898" s="6"/>
      <c r="E898" s="6" t="s">
        <v>947</v>
      </c>
      <c r="F898" s="6"/>
      <c r="G898" s="6"/>
      <c r="H898" s="9">
        <v>0</v>
      </c>
      <c r="I898" s="6" t="s">
        <v>31</v>
      </c>
      <c r="J898" s="10" t="e">
        <f>TRUNC(SUMPRODUCT(J895:J897,V895:V897),0)</f>
        <v>#REF!</v>
      </c>
      <c r="K898" s="6" t="s">
        <v>31</v>
      </c>
      <c r="L898" s="10" t="e">
        <f>TRUNC(SUMPRODUCT(L895:L897,V895:V897),0)</f>
        <v>#REF!</v>
      </c>
      <c r="M898" s="6" t="s">
        <v>31</v>
      </c>
      <c r="N898" s="10">
        <f>TRUNC(SUMPRODUCT(N895:N897,V895:V897),0)</f>
        <v>0</v>
      </c>
      <c r="O898" s="6" t="s">
        <v>31</v>
      </c>
      <c r="P898" s="10" t="e">
        <f>J898+L898+N898</f>
        <v>#REF!</v>
      </c>
      <c r="Q898" s="6"/>
      <c r="U898" t="s">
        <v>31</v>
      </c>
      <c r="V898">
        <v>1</v>
      </c>
    </row>
    <row r="899" spans="1:22" ht="12" x14ac:dyDescent="0.2">
      <c r="A899" s="11"/>
      <c r="B899" s="6"/>
      <c r="C899" s="6"/>
      <c r="D899" s="6"/>
      <c r="E899" s="6"/>
      <c r="F899" s="6"/>
      <c r="G899" s="6"/>
      <c r="H899" s="9">
        <v>0</v>
      </c>
      <c r="I899" s="6" t="s">
        <v>31</v>
      </c>
      <c r="J899" s="6" t="s">
        <v>31</v>
      </c>
      <c r="K899" s="6" t="s">
        <v>31</v>
      </c>
      <c r="L899" s="6" t="s">
        <v>31</v>
      </c>
      <c r="M899" s="6" t="s">
        <v>31</v>
      </c>
      <c r="N899" s="6" t="s">
        <v>31</v>
      </c>
      <c r="O899" s="6" t="s">
        <v>31</v>
      </c>
      <c r="P899" s="6" t="s">
        <v>31</v>
      </c>
      <c r="Q899" s="6"/>
      <c r="U899" t="s">
        <v>31</v>
      </c>
      <c r="V899">
        <v>1</v>
      </c>
    </row>
    <row r="900" spans="1:22" ht="12" x14ac:dyDescent="0.2">
      <c r="A900" s="11" t="s">
        <v>848</v>
      </c>
      <c r="B900" s="6"/>
      <c r="C900" s="6"/>
      <c r="D900" s="6"/>
      <c r="E900" s="6" t="s">
        <v>849</v>
      </c>
      <c r="F900" s="6" t="s">
        <v>850</v>
      </c>
      <c r="G900" s="6" t="s">
        <v>125</v>
      </c>
      <c r="H900" s="9">
        <v>0</v>
      </c>
      <c r="I900" s="6" t="s">
        <v>31</v>
      </c>
      <c r="J900" s="6" t="s">
        <v>31</v>
      </c>
      <c r="K900" s="6" t="s">
        <v>31</v>
      </c>
      <c r="L900" s="6" t="s">
        <v>31</v>
      </c>
      <c r="M900" s="6" t="s">
        <v>31</v>
      </c>
      <c r="N900" s="6" t="s">
        <v>31</v>
      </c>
      <c r="O900" s="6" t="s">
        <v>31</v>
      </c>
      <c r="P900" s="6" t="s">
        <v>31</v>
      </c>
      <c r="Q900" s="6"/>
      <c r="U900" t="s">
        <v>31</v>
      </c>
      <c r="V900">
        <v>1</v>
      </c>
    </row>
    <row r="901" spans="1:22" ht="12" x14ac:dyDescent="0.2">
      <c r="A901" s="11" t="s">
        <v>848</v>
      </c>
      <c r="B901" s="6" t="s">
        <v>936</v>
      </c>
      <c r="C901" s="6" t="s">
        <v>952</v>
      </c>
      <c r="D901" s="6"/>
      <c r="E901" s="6" t="s">
        <v>953</v>
      </c>
      <c r="F901" s="6" t="s">
        <v>939</v>
      </c>
      <c r="G901" s="6" t="s">
        <v>940</v>
      </c>
      <c r="H901" s="9">
        <v>4.2999999999999997E-2</v>
      </c>
      <c r="I901" s="9">
        <v>0</v>
      </c>
      <c r="J901" s="10">
        <f>TRUNC(H901*I901,1)</f>
        <v>0</v>
      </c>
      <c r="K901" s="9" t="e">
        <f>#REF!</f>
        <v>#REF!</v>
      </c>
      <c r="L901" s="10" t="e">
        <f>TRUNC(H901*K901,1)</f>
        <v>#REF!</v>
      </c>
      <c r="M901" s="9">
        <v>0</v>
      </c>
      <c r="N901" s="10">
        <f>TRUNC(H901*M901,1)</f>
        <v>0</v>
      </c>
      <c r="O901" s="9" t="e">
        <f>I901+K901+M901</f>
        <v>#REF!</v>
      </c>
      <c r="P901" s="10" t="e">
        <f>J901+L901+N901</f>
        <v>#REF!</v>
      </c>
      <c r="Q901" s="6"/>
      <c r="S901" t="s">
        <v>36</v>
      </c>
      <c r="T901" t="s">
        <v>36</v>
      </c>
      <c r="U901" t="s">
        <v>31</v>
      </c>
      <c r="V901">
        <v>1</v>
      </c>
    </row>
    <row r="902" spans="1:22" ht="12" x14ac:dyDescent="0.2">
      <c r="A902" s="11" t="s">
        <v>848</v>
      </c>
      <c r="B902" s="6" t="s">
        <v>936</v>
      </c>
      <c r="C902" s="6" t="s">
        <v>950</v>
      </c>
      <c r="D902" s="6"/>
      <c r="E902" s="6" t="s">
        <v>951</v>
      </c>
      <c r="F902" s="6" t="s">
        <v>939</v>
      </c>
      <c r="G902" s="6" t="s">
        <v>940</v>
      </c>
      <c r="H902" s="9">
        <v>8.9999999999999993E-3</v>
      </c>
      <c r="I902" s="9">
        <v>0</v>
      </c>
      <c r="J902" s="10">
        <f>TRUNC(H902*I902,1)</f>
        <v>0</v>
      </c>
      <c r="K902" s="9" t="e">
        <f>#REF!</f>
        <v>#REF!</v>
      </c>
      <c r="L902" s="10" t="e">
        <f>TRUNC(H902*K902,1)</f>
        <v>#REF!</v>
      </c>
      <c r="M902" s="9">
        <v>0</v>
      </c>
      <c r="N902" s="10">
        <f>TRUNC(H902*M902,1)</f>
        <v>0</v>
      </c>
      <c r="O902" s="9" t="e">
        <f>I902+K902+M902</f>
        <v>#REF!</v>
      </c>
      <c r="P902" s="10" t="e">
        <f>J902+L902+N902</f>
        <v>#REF!</v>
      </c>
      <c r="Q902" s="6"/>
      <c r="S902" t="s">
        <v>36</v>
      </c>
      <c r="T902" t="s">
        <v>36</v>
      </c>
      <c r="U902" t="s">
        <v>31</v>
      </c>
      <c r="V902">
        <v>1</v>
      </c>
    </row>
    <row r="903" spans="1:22" ht="12" x14ac:dyDescent="0.2">
      <c r="A903" s="11"/>
      <c r="B903" s="6"/>
      <c r="C903" s="6"/>
      <c r="D903" s="6"/>
      <c r="E903" s="6" t="s">
        <v>947</v>
      </c>
      <c r="F903" s="6"/>
      <c r="G903" s="6"/>
      <c r="H903" s="9">
        <v>0</v>
      </c>
      <c r="I903" s="6" t="s">
        <v>31</v>
      </c>
      <c r="J903" s="10">
        <f>TRUNC(SUMPRODUCT(J901:J902,V901:V902),0)</f>
        <v>0</v>
      </c>
      <c r="K903" s="6" t="s">
        <v>31</v>
      </c>
      <c r="L903" s="10" t="e">
        <f>TRUNC(SUMPRODUCT(L901:L902,V901:V902),0)</f>
        <v>#REF!</v>
      </c>
      <c r="M903" s="6" t="s">
        <v>31</v>
      </c>
      <c r="N903" s="10">
        <f>TRUNC(SUMPRODUCT(N901:N902,V901:V902),0)</f>
        <v>0</v>
      </c>
      <c r="O903" s="6" t="s">
        <v>31</v>
      </c>
      <c r="P903" s="10" t="e">
        <f>J903+L903+N903</f>
        <v>#REF!</v>
      </c>
      <c r="Q903" s="6"/>
      <c r="U903" t="s">
        <v>31</v>
      </c>
      <c r="V903">
        <v>1</v>
      </c>
    </row>
    <row r="904" spans="1:22" ht="12" x14ac:dyDescent="0.2">
      <c r="A904" s="11"/>
      <c r="B904" s="6"/>
      <c r="C904" s="6"/>
      <c r="D904" s="6"/>
      <c r="E904" s="6"/>
      <c r="F904" s="6"/>
      <c r="G904" s="6"/>
      <c r="H904" s="9">
        <v>0</v>
      </c>
      <c r="I904" s="6" t="s">
        <v>31</v>
      </c>
      <c r="J904" s="6" t="s">
        <v>31</v>
      </c>
      <c r="K904" s="6" t="s">
        <v>31</v>
      </c>
      <c r="L904" s="6" t="s">
        <v>31</v>
      </c>
      <c r="M904" s="6" t="s">
        <v>31</v>
      </c>
      <c r="N904" s="6" t="s">
        <v>31</v>
      </c>
      <c r="O904" s="6" t="s">
        <v>31</v>
      </c>
      <c r="P904" s="6" t="s">
        <v>31</v>
      </c>
      <c r="Q904" s="6"/>
      <c r="U904" t="s">
        <v>31</v>
      </c>
      <c r="V904">
        <v>1</v>
      </c>
    </row>
    <row r="905" spans="1:22" ht="12" x14ac:dyDescent="0.2">
      <c r="A905" s="11" t="s">
        <v>851</v>
      </c>
      <c r="B905" s="6"/>
      <c r="C905" s="6"/>
      <c r="D905" s="6"/>
      <c r="E905" s="6" t="s">
        <v>852</v>
      </c>
      <c r="F905" s="6" t="s">
        <v>853</v>
      </c>
      <c r="G905" s="6" t="s">
        <v>35</v>
      </c>
      <c r="H905" s="9">
        <v>0</v>
      </c>
      <c r="I905" s="6" t="s">
        <v>31</v>
      </c>
      <c r="J905" s="6" t="s">
        <v>31</v>
      </c>
      <c r="K905" s="6" t="s">
        <v>31</v>
      </c>
      <c r="L905" s="6" t="s">
        <v>31</v>
      </c>
      <c r="M905" s="6" t="s">
        <v>31</v>
      </c>
      <c r="N905" s="6" t="s">
        <v>31</v>
      </c>
      <c r="O905" s="6" t="s">
        <v>31</v>
      </c>
      <c r="P905" s="6" t="s">
        <v>31</v>
      </c>
      <c r="Q905" s="6"/>
      <c r="U905" t="s">
        <v>31</v>
      </c>
      <c r="V905">
        <v>1</v>
      </c>
    </row>
    <row r="906" spans="1:22" ht="12" x14ac:dyDescent="0.2">
      <c r="A906" s="11" t="s">
        <v>851</v>
      </c>
      <c r="B906" s="6" t="s">
        <v>936</v>
      </c>
      <c r="C906" s="6" t="s">
        <v>941</v>
      </c>
      <c r="D906" s="6"/>
      <c r="E906" s="6" t="s">
        <v>942</v>
      </c>
      <c r="F906" s="6" t="s">
        <v>939</v>
      </c>
      <c r="G906" s="6" t="s">
        <v>940</v>
      </c>
      <c r="H906" s="9">
        <v>0.12</v>
      </c>
      <c r="I906" s="9">
        <v>0</v>
      </c>
      <c r="J906" s="10">
        <f>TRUNC(H906*I906,1)</f>
        <v>0</v>
      </c>
      <c r="K906" s="9" t="e">
        <f>#REF!</f>
        <v>#REF!</v>
      </c>
      <c r="L906" s="10" t="e">
        <f>TRUNC(H906*K906,1)</f>
        <v>#REF!</v>
      </c>
      <c r="M906" s="9">
        <v>0</v>
      </c>
      <c r="N906" s="10">
        <f>TRUNC(H906*M906,1)</f>
        <v>0</v>
      </c>
      <c r="O906" s="9" t="e">
        <f t="shared" ref="O906:P908" si="114">I906+K906+M906</f>
        <v>#REF!</v>
      </c>
      <c r="P906" s="10" t="e">
        <f t="shared" si="114"/>
        <v>#REF!</v>
      </c>
      <c r="Q906" s="6"/>
      <c r="S906" t="s">
        <v>36</v>
      </c>
      <c r="T906" t="s">
        <v>36</v>
      </c>
      <c r="U906" t="s">
        <v>31</v>
      </c>
      <c r="V906">
        <v>1</v>
      </c>
    </row>
    <row r="907" spans="1:22" ht="12" x14ac:dyDescent="0.2">
      <c r="A907" s="11" t="s">
        <v>851</v>
      </c>
      <c r="B907" s="6" t="s">
        <v>936</v>
      </c>
      <c r="C907" s="6" t="s">
        <v>950</v>
      </c>
      <c r="D907" s="6"/>
      <c r="E907" s="6" t="s">
        <v>951</v>
      </c>
      <c r="F907" s="6" t="s">
        <v>939</v>
      </c>
      <c r="G907" s="6" t="s">
        <v>940</v>
      </c>
      <c r="H907" s="9">
        <v>0.02</v>
      </c>
      <c r="I907" s="9">
        <v>0</v>
      </c>
      <c r="J907" s="10">
        <f>TRUNC(H907*I907,1)</f>
        <v>0</v>
      </c>
      <c r="K907" s="9" t="e">
        <f>#REF!</f>
        <v>#REF!</v>
      </c>
      <c r="L907" s="10" t="e">
        <f>TRUNC(H907*K907,1)</f>
        <v>#REF!</v>
      </c>
      <c r="M907" s="9">
        <v>0</v>
      </c>
      <c r="N907" s="10">
        <f>TRUNC(H907*M907,1)</f>
        <v>0</v>
      </c>
      <c r="O907" s="9" t="e">
        <f t="shared" si="114"/>
        <v>#REF!</v>
      </c>
      <c r="P907" s="10" t="e">
        <f t="shared" si="114"/>
        <v>#REF!</v>
      </c>
      <c r="Q907" s="6"/>
      <c r="S907" t="s">
        <v>36</v>
      </c>
      <c r="T907" t="s">
        <v>36</v>
      </c>
      <c r="U907" t="s">
        <v>31</v>
      </c>
      <c r="V907">
        <v>1</v>
      </c>
    </row>
    <row r="908" spans="1:22" ht="12" x14ac:dyDescent="0.2">
      <c r="A908" s="11" t="s">
        <v>851</v>
      </c>
      <c r="B908" s="6" t="s">
        <v>943</v>
      </c>
      <c r="C908" s="6" t="s">
        <v>944</v>
      </c>
      <c r="D908" s="6"/>
      <c r="E908" s="6" t="s">
        <v>945</v>
      </c>
      <c r="F908" s="6" t="s">
        <v>1014</v>
      </c>
      <c r="G908" s="6" t="s">
        <v>154</v>
      </c>
      <c r="H908" s="9">
        <v>1</v>
      </c>
      <c r="I908" s="9" t="e">
        <f>TRUNC((L906+L907)*8*0.01,1)</f>
        <v>#REF!</v>
      </c>
      <c r="J908" s="10" t="e">
        <f>TRUNC(H908*I908,1)</f>
        <v>#REF!</v>
      </c>
      <c r="K908" s="9">
        <v>0</v>
      </c>
      <c r="L908" s="10">
        <f>TRUNC(H908*K908,1)</f>
        <v>0</v>
      </c>
      <c r="M908" s="9">
        <v>0</v>
      </c>
      <c r="N908" s="10">
        <f>TRUNC(H908*M908,1)</f>
        <v>0</v>
      </c>
      <c r="O908" s="9" t="e">
        <f t="shared" si="114"/>
        <v>#REF!</v>
      </c>
      <c r="P908" s="10" t="e">
        <f t="shared" si="114"/>
        <v>#REF!</v>
      </c>
      <c r="Q908" s="6"/>
      <c r="S908" t="s">
        <v>36</v>
      </c>
      <c r="T908" t="s">
        <v>36</v>
      </c>
      <c r="U908">
        <v>8</v>
      </c>
      <c r="V908">
        <v>1</v>
      </c>
    </row>
    <row r="909" spans="1:22" ht="12" x14ac:dyDescent="0.2">
      <c r="A909" s="11"/>
      <c r="B909" s="6"/>
      <c r="C909" s="6"/>
      <c r="D909" s="6"/>
      <c r="E909" s="6" t="s">
        <v>947</v>
      </c>
      <c r="F909" s="6"/>
      <c r="G909" s="6"/>
      <c r="H909" s="9">
        <v>0</v>
      </c>
      <c r="I909" s="6" t="s">
        <v>31</v>
      </c>
      <c r="J909" s="10" t="e">
        <f>TRUNC(SUMPRODUCT(J906:J908,V906:V908),0)</f>
        <v>#REF!</v>
      </c>
      <c r="K909" s="6" t="s">
        <v>31</v>
      </c>
      <c r="L909" s="10" t="e">
        <f>TRUNC(SUMPRODUCT(L906:L908,V906:V908),0)</f>
        <v>#REF!</v>
      </c>
      <c r="M909" s="6" t="s">
        <v>31</v>
      </c>
      <c r="N909" s="10">
        <f>TRUNC(SUMPRODUCT(N906:N908,V906:V908),0)</f>
        <v>0</v>
      </c>
      <c r="O909" s="6" t="s">
        <v>31</v>
      </c>
      <c r="P909" s="10" t="e">
        <f>J909+L909+N909</f>
        <v>#REF!</v>
      </c>
      <c r="Q909" s="6"/>
      <c r="U909" t="s">
        <v>31</v>
      </c>
      <c r="V909">
        <v>1</v>
      </c>
    </row>
    <row r="910" spans="1:22" ht="12" x14ac:dyDescent="0.2">
      <c r="A910" s="11"/>
      <c r="B910" s="6"/>
      <c r="C910" s="6"/>
      <c r="D910" s="6"/>
      <c r="E910" s="6"/>
      <c r="F910" s="6"/>
      <c r="G910" s="6"/>
      <c r="H910" s="9">
        <v>0</v>
      </c>
      <c r="I910" s="6" t="s">
        <v>31</v>
      </c>
      <c r="J910" s="6" t="s">
        <v>31</v>
      </c>
      <c r="K910" s="6" t="s">
        <v>31</v>
      </c>
      <c r="L910" s="6" t="s">
        <v>31</v>
      </c>
      <c r="M910" s="6" t="s">
        <v>31</v>
      </c>
      <c r="N910" s="6" t="s">
        <v>31</v>
      </c>
      <c r="O910" s="6" t="s">
        <v>31</v>
      </c>
      <c r="P910" s="6" t="s">
        <v>31</v>
      </c>
      <c r="Q910" s="6"/>
      <c r="U910" t="s">
        <v>31</v>
      </c>
      <c r="V910">
        <v>1</v>
      </c>
    </row>
    <row r="911" spans="1:22" ht="12" x14ac:dyDescent="0.2">
      <c r="A911" s="11" t="s">
        <v>854</v>
      </c>
      <c r="B911" s="6"/>
      <c r="C911" s="6"/>
      <c r="D911" s="6"/>
      <c r="E911" s="6" t="s">
        <v>855</v>
      </c>
      <c r="F911" s="6" t="s">
        <v>856</v>
      </c>
      <c r="G911" s="6" t="s">
        <v>857</v>
      </c>
      <c r="H911" s="9">
        <v>0</v>
      </c>
      <c r="I911" s="6" t="s">
        <v>31</v>
      </c>
      <c r="J911" s="6" t="s">
        <v>31</v>
      </c>
      <c r="K911" s="6" t="s">
        <v>31</v>
      </c>
      <c r="L911" s="6" t="s">
        <v>31</v>
      </c>
      <c r="M911" s="6" t="s">
        <v>31</v>
      </c>
      <c r="N911" s="6" t="s">
        <v>31</v>
      </c>
      <c r="O911" s="6" t="s">
        <v>31</v>
      </c>
      <c r="P911" s="6" t="s">
        <v>31</v>
      </c>
      <c r="Q911" s="6"/>
      <c r="U911" t="s">
        <v>31</v>
      </c>
      <c r="V911">
        <v>1</v>
      </c>
    </row>
    <row r="912" spans="1:22" ht="12" x14ac:dyDescent="0.2">
      <c r="A912" s="11" t="s">
        <v>854</v>
      </c>
      <c r="B912" s="6" t="s">
        <v>936</v>
      </c>
      <c r="C912" s="6" t="s">
        <v>1015</v>
      </c>
      <c r="D912" s="6"/>
      <c r="E912" s="6" t="s">
        <v>1016</v>
      </c>
      <c r="F912" s="6" t="s">
        <v>939</v>
      </c>
      <c r="G912" s="6" t="s">
        <v>940</v>
      </c>
      <c r="H912" s="9">
        <v>0.71</v>
      </c>
      <c r="I912" s="9">
        <v>0</v>
      </c>
      <c r="J912" s="10">
        <f>TRUNC(H912*I912,1)</f>
        <v>0</v>
      </c>
      <c r="K912" s="9" t="e">
        <f>#REF!</f>
        <v>#REF!</v>
      </c>
      <c r="L912" s="10" t="e">
        <f>TRUNC(H912*K912,1)</f>
        <v>#REF!</v>
      </c>
      <c r="M912" s="9">
        <v>0</v>
      </c>
      <c r="N912" s="10">
        <f>TRUNC(H912*M912,1)</f>
        <v>0</v>
      </c>
      <c r="O912" s="9" t="e">
        <f t="shared" ref="O912:P915" si="115">I912+K912+M912</f>
        <v>#REF!</v>
      </c>
      <c r="P912" s="10" t="e">
        <f t="shared" si="115"/>
        <v>#REF!</v>
      </c>
      <c r="Q912" s="6"/>
      <c r="S912" t="s">
        <v>36</v>
      </c>
      <c r="T912" t="s">
        <v>36</v>
      </c>
      <c r="U912" t="s">
        <v>31</v>
      </c>
      <c r="V912">
        <v>1</v>
      </c>
    </row>
    <row r="913" spans="1:22" ht="12" x14ac:dyDescent="0.2">
      <c r="A913" s="11" t="s">
        <v>854</v>
      </c>
      <c r="B913" s="6" t="s">
        <v>936</v>
      </c>
      <c r="C913" s="6" t="s">
        <v>950</v>
      </c>
      <c r="D913" s="6"/>
      <c r="E913" s="6" t="s">
        <v>951</v>
      </c>
      <c r="F913" s="6" t="s">
        <v>939</v>
      </c>
      <c r="G913" s="6" t="s">
        <v>940</v>
      </c>
      <c r="H913" s="9">
        <v>0.28999999999999998</v>
      </c>
      <c r="I913" s="9">
        <v>0</v>
      </c>
      <c r="J913" s="10">
        <f>TRUNC(H913*I913,1)</f>
        <v>0</v>
      </c>
      <c r="K913" s="9" t="e">
        <f>#REF!</f>
        <v>#REF!</v>
      </c>
      <c r="L913" s="10" t="e">
        <f>TRUNC(H913*K913,1)</f>
        <v>#REF!</v>
      </c>
      <c r="M913" s="9">
        <v>0</v>
      </c>
      <c r="N913" s="10">
        <f>TRUNC(H913*M913,1)</f>
        <v>0</v>
      </c>
      <c r="O913" s="9" t="e">
        <f t="shared" si="115"/>
        <v>#REF!</v>
      </c>
      <c r="P913" s="10" t="e">
        <f t="shared" si="115"/>
        <v>#REF!</v>
      </c>
      <c r="Q913" s="6"/>
      <c r="S913" t="s">
        <v>36</v>
      </c>
      <c r="T913" t="s">
        <v>36</v>
      </c>
      <c r="U913" t="s">
        <v>31</v>
      </c>
      <c r="V913">
        <v>1</v>
      </c>
    </row>
    <row r="914" spans="1:22" ht="12" x14ac:dyDescent="0.2">
      <c r="A914" s="11" t="s">
        <v>854</v>
      </c>
      <c r="B914" s="6" t="s">
        <v>943</v>
      </c>
      <c r="C914" s="6" t="s">
        <v>944</v>
      </c>
      <c r="D914" s="6"/>
      <c r="E914" s="6" t="s">
        <v>945</v>
      </c>
      <c r="F914" s="6" t="s">
        <v>1011</v>
      </c>
      <c r="G914" s="6" t="s">
        <v>154</v>
      </c>
      <c r="H914" s="9">
        <v>1</v>
      </c>
      <c r="I914" s="9" t="e">
        <f>TRUNC((L912+L913)*2*0.01,1)</f>
        <v>#REF!</v>
      </c>
      <c r="J914" s="10" t="e">
        <f>TRUNC(H914*I914,1)</f>
        <v>#REF!</v>
      </c>
      <c r="K914" s="9">
        <v>0</v>
      </c>
      <c r="L914" s="10">
        <f>TRUNC(H914*K914,1)</f>
        <v>0</v>
      </c>
      <c r="M914" s="9">
        <v>0</v>
      </c>
      <c r="N914" s="10">
        <f>TRUNC(H914*M914,1)</f>
        <v>0</v>
      </c>
      <c r="O914" s="9" t="e">
        <f t="shared" si="115"/>
        <v>#REF!</v>
      </c>
      <c r="P914" s="10" t="e">
        <f t="shared" si="115"/>
        <v>#REF!</v>
      </c>
      <c r="Q914" s="6"/>
      <c r="S914" t="s">
        <v>36</v>
      </c>
      <c r="T914" t="s">
        <v>36</v>
      </c>
      <c r="U914">
        <v>2</v>
      </c>
      <c r="V914">
        <v>1</v>
      </c>
    </row>
    <row r="915" spans="1:22" ht="12" x14ac:dyDescent="0.2">
      <c r="A915" s="11" t="s">
        <v>854</v>
      </c>
      <c r="B915" s="6" t="s">
        <v>961</v>
      </c>
      <c r="C915" s="6" t="s">
        <v>1017</v>
      </c>
      <c r="D915" s="6"/>
      <c r="E915" s="6" t="s">
        <v>990</v>
      </c>
      <c r="F915" s="6" t="s">
        <v>1018</v>
      </c>
      <c r="G915" s="6" t="s">
        <v>965</v>
      </c>
      <c r="H915" s="9">
        <v>0.76</v>
      </c>
      <c r="I915" s="9" t="e">
        <f>#REF!</f>
        <v>#REF!</v>
      </c>
      <c r="J915" s="10" t="e">
        <f>TRUNC(H915*I915,1)</f>
        <v>#REF!</v>
      </c>
      <c r="K915" s="9" t="e">
        <f>#REF!</f>
        <v>#REF!</v>
      </c>
      <c r="L915" s="10" t="e">
        <f>TRUNC(H915*K915,1)</f>
        <v>#REF!</v>
      </c>
      <c r="M915" s="9" t="e">
        <f>#REF!</f>
        <v>#REF!</v>
      </c>
      <c r="N915" s="10" t="e">
        <f>TRUNC(H915*M915,1)</f>
        <v>#REF!</v>
      </c>
      <c r="O915" s="9" t="e">
        <f t="shared" si="115"/>
        <v>#REF!</v>
      </c>
      <c r="P915" s="10" t="e">
        <f t="shared" si="115"/>
        <v>#REF!</v>
      </c>
      <c r="Q915" s="6"/>
      <c r="S915" t="s">
        <v>36</v>
      </c>
      <c r="T915" t="s">
        <v>36</v>
      </c>
      <c r="U915" t="s">
        <v>31</v>
      </c>
      <c r="V915">
        <v>1</v>
      </c>
    </row>
    <row r="916" spans="1:22" ht="12" x14ac:dyDescent="0.2">
      <c r="A916" s="11"/>
      <c r="B916" s="6"/>
      <c r="C916" s="6"/>
      <c r="D916" s="6"/>
      <c r="E916" s="6" t="s">
        <v>947</v>
      </c>
      <c r="F916" s="6"/>
      <c r="G916" s="6"/>
      <c r="H916" s="9">
        <v>0</v>
      </c>
      <c r="I916" s="6" t="s">
        <v>31</v>
      </c>
      <c r="J916" s="10" t="e">
        <f>TRUNC(SUMPRODUCT(J912:J915,V912:V915),0)</f>
        <v>#REF!</v>
      </c>
      <c r="K916" s="6" t="s">
        <v>31</v>
      </c>
      <c r="L916" s="10" t="e">
        <f>TRUNC(SUMPRODUCT(L912:L915,V912:V915),0)</f>
        <v>#REF!</v>
      </c>
      <c r="M916" s="6" t="s">
        <v>31</v>
      </c>
      <c r="N916" s="10" t="e">
        <f>TRUNC(SUMPRODUCT(N912:N915,V912:V915),0)</f>
        <v>#REF!</v>
      </c>
      <c r="O916" s="6" t="s">
        <v>31</v>
      </c>
      <c r="P916" s="10" t="e">
        <f>J916+L916+N916</f>
        <v>#REF!</v>
      </c>
      <c r="Q916" s="6"/>
      <c r="U916" t="s">
        <v>31</v>
      </c>
      <c r="V916">
        <v>1</v>
      </c>
    </row>
    <row r="917" spans="1:22" ht="12" x14ac:dyDescent="0.2">
      <c r="A917" s="11"/>
      <c r="B917" s="6"/>
      <c r="C917" s="6"/>
      <c r="D917" s="6"/>
      <c r="E917" s="6"/>
      <c r="F917" s="6"/>
      <c r="G917" s="6"/>
      <c r="H917" s="9">
        <v>0</v>
      </c>
      <c r="I917" s="6" t="s">
        <v>31</v>
      </c>
      <c r="J917" s="6" t="s">
        <v>31</v>
      </c>
      <c r="K917" s="6" t="s">
        <v>31</v>
      </c>
      <c r="L917" s="6" t="s">
        <v>31</v>
      </c>
      <c r="M917" s="6" t="s">
        <v>31</v>
      </c>
      <c r="N917" s="6" t="s">
        <v>31</v>
      </c>
      <c r="O917" s="6" t="s">
        <v>31</v>
      </c>
      <c r="P917" s="6" t="s">
        <v>31</v>
      </c>
      <c r="Q917" s="6"/>
      <c r="U917" t="s">
        <v>31</v>
      </c>
      <c r="V917">
        <v>1</v>
      </c>
    </row>
    <row r="918" spans="1:22" ht="12" x14ac:dyDescent="0.2">
      <c r="A918" s="11" t="s">
        <v>858</v>
      </c>
      <c r="B918" s="6"/>
      <c r="C918" s="6"/>
      <c r="D918" s="6"/>
      <c r="E918" s="6" t="s">
        <v>855</v>
      </c>
      <c r="F918" s="6" t="s">
        <v>859</v>
      </c>
      <c r="G918" s="6" t="s">
        <v>857</v>
      </c>
      <c r="H918" s="9">
        <v>0</v>
      </c>
      <c r="I918" s="6" t="s">
        <v>31</v>
      </c>
      <c r="J918" s="6" t="s">
        <v>31</v>
      </c>
      <c r="K918" s="6" t="s">
        <v>31</v>
      </c>
      <c r="L918" s="6" t="s">
        <v>31</v>
      </c>
      <c r="M918" s="6" t="s">
        <v>31</v>
      </c>
      <c r="N918" s="6" t="s">
        <v>31</v>
      </c>
      <c r="O918" s="6" t="s">
        <v>31</v>
      </c>
      <c r="P918" s="6" t="s">
        <v>31</v>
      </c>
      <c r="Q918" s="6"/>
      <c r="U918" t="s">
        <v>31</v>
      </c>
      <c r="V918">
        <v>1</v>
      </c>
    </row>
    <row r="919" spans="1:22" ht="12" x14ac:dyDescent="0.2">
      <c r="A919" s="11" t="s">
        <v>858</v>
      </c>
      <c r="B919" s="6" t="s">
        <v>936</v>
      </c>
      <c r="C919" s="6" t="s">
        <v>1015</v>
      </c>
      <c r="D919" s="6"/>
      <c r="E919" s="6" t="s">
        <v>1016</v>
      </c>
      <c r="F919" s="6" t="s">
        <v>939</v>
      </c>
      <c r="G919" s="6" t="s">
        <v>940</v>
      </c>
      <c r="H919" s="9">
        <v>0.91</v>
      </c>
      <c r="I919" s="9">
        <v>0</v>
      </c>
      <c r="J919" s="10">
        <f>TRUNC(H919*I919,1)</f>
        <v>0</v>
      </c>
      <c r="K919" s="9" t="e">
        <f>#REF!</f>
        <v>#REF!</v>
      </c>
      <c r="L919" s="10" t="e">
        <f>TRUNC(H919*K919,1)</f>
        <v>#REF!</v>
      </c>
      <c r="M919" s="9">
        <v>0</v>
      </c>
      <c r="N919" s="10">
        <f>TRUNC(H919*M919,1)</f>
        <v>0</v>
      </c>
      <c r="O919" s="9" t="e">
        <f t="shared" ref="O919:P922" si="116">I919+K919+M919</f>
        <v>#REF!</v>
      </c>
      <c r="P919" s="10" t="e">
        <f t="shared" si="116"/>
        <v>#REF!</v>
      </c>
      <c r="Q919" s="6"/>
      <c r="S919" t="s">
        <v>36</v>
      </c>
      <c r="T919" t="s">
        <v>36</v>
      </c>
      <c r="U919" t="s">
        <v>31</v>
      </c>
      <c r="V919">
        <v>1</v>
      </c>
    </row>
    <row r="920" spans="1:22" ht="12" x14ac:dyDescent="0.2">
      <c r="A920" s="11" t="s">
        <v>858</v>
      </c>
      <c r="B920" s="6" t="s">
        <v>936</v>
      </c>
      <c r="C920" s="6" t="s">
        <v>950</v>
      </c>
      <c r="D920" s="6"/>
      <c r="E920" s="6" t="s">
        <v>951</v>
      </c>
      <c r="F920" s="6" t="s">
        <v>939</v>
      </c>
      <c r="G920" s="6" t="s">
        <v>940</v>
      </c>
      <c r="H920" s="9">
        <v>0.37</v>
      </c>
      <c r="I920" s="9">
        <v>0</v>
      </c>
      <c r="J920" s="10">
        <f>TRUNC(H920*I920,1)</f>
        <v>0</v>
      </c>
      <c r="K920" s="9" t="e">
        <f>#REF!</f>
        <v>#REF!</v>
      </c>
      <c r="L920" s="10" t="e">
        <f>TRUNC(H920*K920,1)</f>
        <v>#REF!</v>
      </c>
      <c r="M920" s="9">
        <v>0</v>
      </c>
      <c r="N920" s="10">
        <f>TRUNC(H920*M920,1)</f>
        <v>0</v>
      </c>
      <c r="O920" s="9" t="e">
        <f t="shared" si="116"/>
        <v>#REF!</v>
      </c>
      <c r="P920" s="10" t="e">
        <f t="shared" si="116"/>
        <v>#REF!</v>
      </c>
      <c r="Q920" s="6"/>
      <c r="S920" t="s">
        <v>36</v>
      </c>
      <c r="T920" t="s">
        <v>36</v>
      </c>
      <c r="U920" t="s">
        <v>31</v>
      </c>
      <c r="V920">
        <v>1</v>
      </c>
    </row>
    <row r="921" spans="1:22" ht="12" x14ac:dyDescent="0.2">
      <c r="A921" s="11" t="s">
        <v>858</v>
      </c>
      <c r="B921" s="6" t="s">
        <v>943</v>
      </c>
      <c r="C921" s="6" t="s">
        <v>944</v>
      </c>
      <c r="D921" s="6"/>
      <c r="E921" s="6" t="s">
        <v>945</v>
      </c>
      <c r="F921" s="6" t="s">
        <v>1011</v>
      </c>
      <c r="G921" s="6" t="s">
        <v>154</v>
      </c>
      <c r="H921" s="9">
        <v>1</v>
      </c>
      <c r="I921" s="9" t="e">
        <f>TRUNC((L919+L920)*2*0.01,1)</f>
        <v>#REF!</v>
      </c>
      <c r="J921" s="10" t="e">
        <f>TRUNC(H921*I921,1)</f>
        <v>#REF!</v>
      </c>
      <c r="K921" s="9">
        <v>0</v>
      </c>
      <c r="L921" s="10">
        <f>TRUNC(H921*K921,1)</f>
        <v>0</v>
      </c>
      <c r="M921" s="9">
        <v>0</v>
      </c>
      <c r="N921" s="10">
        <f>TRUNC(H921*M921,1)</f>
        <v>0</v>
      </c>
      <c r="O921" s="9" t="e">
        <f t="shared" si="116"/>
        <v>#REF!</v>
      </c>
      <c r="P921" s="10" t="e">
        <f t="shared" si="116"/>
        <v>#REF!</v>
      </c>
      <c r="Q921" s="6"/>
      <c r="S921" t="s">
        <v>36</v>
      </c>
      <c r="T921" t="s">
        <v>36</v>
      </c>
      <c r="U921">
        <v>2</v>
      </c>
      <c r="V921">
        <v>1</v>
      </c>
    </row>
    <row r="922" spans="1:22" ht="12" x14ac:dyDescent="0.2">
      <c r="A922" s="11" t="s">
        <v>858</v>
      </c>
      <c r="B922" s="6" t="s">
        <v>961</v>
      </c>
      <c r="C922" s="6" t="s">
        <v>1019</v>
      </c>
      <c r="D922" s="6"/>
      <c r="E922" s="6" t="s">
        <v>990</v>
      </c>
      <c r="F922" s="6" t="s">
        <v>1020</v>
      </c>
      <c r="G922" s="6" t="s">
        <v>965</v>
      </c>
      <c r="H922" s="9">
        <v>0.96</v>
      </c>
      <c r="I922" s="9" t="e">
        <f>#REF!</f>
        <v>#REF!</v>
      </c>
      <c r="J922" s="10" t="e">
        <f>TRUNC(H922*I922,1)</f>
        <v>#REF!</v>
      </c>
      <c r="K922" s="9" t="e">
        <f>#REF!</f>
        <v>#REF!</v>
      </c>
      <c r="L922" s="10" t="e">
        <f>TRUNC(H922*K922,1)</f>
        <v>#REF!</v>
      </c>
      <c r="M922" s="9" t="e">
        <f>#REF!</f>
        <v>#REF!</v>
      </c>
      <c r="N922" s="10" t="e">
        <f>TRUNC(H922*M922,1)</f>
        <v>#REF!</v>
      </c>
      <c r="O922" s="9" t="e">
        <f t="shared" si="116"/>
        <v>#REF!</v>
      </c>
      <c r="P922" s="10" t="e">
        <f t="shared" si="116"/>
        <v>#REF!</v>
      </c>
      <c r="Q922" s="6"/>
      <c r="S922" t="s">
        <v>36</v>
      </c>
      <c r="T922" t="s">
        <v>36</v>
      </c>
      <c r="U922" t="s">
        <v>31</v>
      </c>
      <c r="V922">
        <v>1</v>
      </c>
    </row>
    <row r="923" spans="1:22" ht="12" x14ac:dyDescent="0.2">
      <c r="A923" s="11"/>
      <c r="B923" s="6"/>
      <c r="C923" s="6"/>
      <c r="D923" s="6"/>
      <c r="E923" s="6" t="s">
        <v>947</v>
      </c>
      <c r="F923" s="6"/>
      <c r="G923" s="6"/>
      <c r="H923" s="9">
        <v>0</v>
      </c>
      <c r="I923" s="6" t="s">
        <v>31</v>
      </c>
      <c r="J923" s="10" t="e">
        <f>TRUNC(SUMPRODUCT(J919:J922,V919:V922),0)</f>
        <v>#REF!</v>
      </c>
      <c r="K923" s="6" t="s">
        <v>31</v>
      </c>
      <c r="L923" s="10" t="e">
        <f>TRUNC(SUMPRODUCT(L919:L922,V919:V922),0)</f>
        <v>#REF!</v>
      </c>
      <c r="M923" s="6" t="s">
        <v>31</v>
      </c>
      <c r="N923" s="10" t="e">
        <f>TRUNC(SUMPRODUCT(N919:N922,V919:V922),0)</f>
        <v>#REF!</v>
      </c>
      <c r="O923" s="6" t="s">
        <v>31</v>
      </c>
      <c r="P923" s="10" t="e">
        <f>J923+L923+N923</f>
        <v>#REF!</v>
      </c>
      <c r="Q923" s="6"/>
      <c r="U923" t="s">
        <v>31</v>
      </c>
      <c r="V923">
        <v>1</v>
      </c>
    </row>
    <row r="924" spans="1:22" ht="12" x14ac:dyDescent="0.2">
      <c r="A924" s="11"/>
      <c r="B924" s="6"/>
      <c r="C924" s="6"/>
      <c r="D924" s="6"/>
      <c r="E924" s="6"/>
      <c r="F924" s="6"/>
      <c r="G924" s="6"/>
      <c r="H924" s="9">
        <v>0</v>
      </c>
      <c r="I924" s="6" t="s">
        <v>31</v>
      </c>
      <c r="J924" s="6" t="s">
        <v>31</v>
      </c>
      <c r="K924" s="6" t="s">
        <v>31</v>
      </c>
      <c r="L924" s="6" t="s">
        <v>31</v>
      </c>
      <c r="M924" s="6" t="s">
        <v>31</v>
      </c>
      <c r="N924" s="6" t="s">
        <v>31</v>
      </c>
      <c r="O924" s="6" t="s">
        <v>31</v>
      </c>
      <c r="P924" s="6" t="s">
        <v>31</v>
      </c>
      <c r="Q924" s="6"/>
      <c r="U924" t="s">
        <v>31</v>
      </c>
      <c r="V924">
        <v>1</v>
      </c>
    </row>
    <row r="925" spans="1:22" ht="12" x14ac:dyDescent="0.2">
      <c r="A925" s="11" t="s">
        <v>860</v>
      </c>
      <c r="B925" s="6"/>
      <c r="C925" s="6"/>
      <c r="D925" s="6"/>
      <c r="E925" s="6" t="s">
        <v>855</v>
      </c>
      <c r="F925" s="6" t="s">
        <v>861</v>
      </c>
      <c r="G925" s="6" t="s">
        <v>857</v>
      </c>
      <c r="H925" s="9">
        <v>0</v>
      </c>
      <c r="I925" s="6" t="s">
        <v>31</v>
      </c>
      <c r="J925" s="6" t="s">
        <v>31</v>
      </c>
      <c r="K925" s="6" t="s">
        <v>31</v>
      </c>
      <c r="L925" s="6" t="s">
        <v>31</v>
      </c>
      <c r="M925" s="6" t="s">
        <v>31</v>
      </c>
      <c r="N925" s="6" t="s">
        <v>31</v>
      </c>
      <c r="O925" s="6" t="s">
        <v>31</v>
      </c>
      <c r="P925" s="6" t="s">
        <v>31</v>
      </c>
      <c r="Q925" s="6"/>
      <c r="U925" t="s">
        <v>31</v>
      </c>
      <c r="V925">
        <v>1</v>
      </c>
    </row>
    <row r="926" spans="1:22" ht="12" x14ac:dyDescent="0.2">
      <c r="A926" s="11" t="s">
        <v>860</v>
      </c>
      <c r="B926" s="6" t="s">
        <v>936</v>
      </c>
      <c r="C926" s="6" t="s">
        <v>1015</v>
      </c>
      <c r="D926" s="6"/>
      <c r="E926" s="6" t="s">
        <v>1016</v>
      </c>
      <c r="F926" s="6" t="s">
        <v>939</v>
      </c>
      <c r="G926" s="6" t="s">
        <v>940</v>
      </c>
      <c r="H926" s="9">
        <v>1.1100000000000001</v>
      </c>
      <c r="I926" s="9">
        <v>0</v>
      </c>
      <c r="J926" s="10">
        <f>TRUNC(H926*I926,1)</f>
        <v>0</v>
      </c>
      <c r="K926" s="9" t="e">
        <f>#REF!</f>
        <v>#REF!</v>
      </c>
      <c r="L926" s="10" t="e">
        <f>TRUNC(H926*K926,1)</f>
        <v>#REF!</v>
      </c>
      <c r="M926" s="9">
        <v>0</v>
      </c>
      <c r="N926" s="10">
        <f>TRUNC(H926*M926,1)</f>
        <v>0</v>
      </c>
      <c r="O926" s="9" t="e">
        <f t="shared" ref="O926:P929" si="117">I926+K926+M926</f>
        <v>#REF!</v>
      </c>
      <c r="P926" s="10" t="e">
        <f t="shared" si="117"/>
        <v>#REF!</v>
      </c>
      <c r="Q926" s="6"/>
      <c r="S926" t="s">
        <v>36</v>
      </c>
      <c r="T926" t="s">
        <v>36</v>
      </c>
      <c r="U926" t="s">
        <v>31</v>
      </c>
      <c r="V926">
        <v>1</v>
      </c>
    </row>
    <row r="927" spans="1:22" ht="12" x14ac:dyDescent="0.2">
      <c r="A927" s="11" t="s">
        <v>860</v>
      </c>
      <c r="B927" s="6" t="s">
        <v>936</v>
      </c>
      <c r="C927" s="6" t="s">
        <v>950</v>
      </c>
      <c r="D927" s="6"/>
      <c r="E927" s="6" t="s">
        <v>951</v>
      </c>
      <c r="F927" s="6" t="s">
        <v>939</v>
      </c>
      <c r="G927" s="6" t="s">
        <v>940</v>
      </c>
      <c r="H927" s="9">
        <v>0.45</v>
      </c>
      <c r="I927" s="9">
        <v>0</v>
      </c>
      <c r="J927" s="10">
        <f>TRUNC(H927*I927,1)</f>
        <v>0</v>
      </c>
      <c r="K927" s="9" t="e">
        <f>#REF!</f>
        <v>#REF!</v>
      </c>
      <c r="L927" s="10" t="e">
        <f>TRUNC(H927*K927,1)</f>
        <v>#REF!</v>
      </c>
      <c r="M927" s="9">
        <v>0</v>
      </c>
      <c r="N927" s="10">
        <f>TRUNC(H927*M927,1)</f>
        <v>0</v>
      </c>
      <c r="O927" s="9" t="e">
        <f t="shared" si="117"/>
        <v>#REF!</v>
      </c>
      <c r="P927" s="10" t="e">
        <f t="shared" si="117"/>
        <v>#REF!</v>
      </c>
      <c r="Q927" s="6"/>
      <c r="S927" t="s">
        <v>36</v>
      </c>
      <c r="T927" t="s">
        <v>36</v>
      </c>
      <c r="U927" t="s">
        <v>31</v>
      </c>
      <c r="V927">
        <v>1</v>
      </c>
    </row>
    <row r="928" spans="1:22" ht="12" x14ac:dyDescent="0.2">
      <c r="A928" s="11" t="s">
        <v>860</v>
      </c>
      <c r="B928" s="6" t="s">
        <v>943</v>
      </c>
      <c r="C928" s="6" t="s">
        <v>944</v>
      </c>
      <c r="D928" s="6"/>
      <c r="E928" s="6" t="s">
        <v>945</v>
      </c>
      <c r="F928" s="6" t="s">
        <v>1011</v>
      </c>
      <c r="G928" s="6" t="s">
        <v>154</v>
      </c>
      <c r="H928" s="9">
        <v>1</v>
      </c>
      <c r="I928" s="9" t="e">
        <f>TRUNC((L926+L927)*2*0.01,1)</f>
        <v>#REF!</v>
      </c>
      <c r="J928" s="10" t="e">
        <f>TRUNC(H928*I928,1)</f>
        <v>#REF!</v>
      </c>
      <c r="K928" s="9">
        <v>0</v>
      </c>
      <c r="L928" s="10">
        <f>TRUNC(H928*K928,1)</f>
        <v>0</v>
      </c>
      <c r="M928" s="9">
        <v>0</v>
      </c>
      <c r="N928" s="10">
        <f>TRUNC(H928*M928,1)</f>
        <v>0</v>
      </c>
      <c r="O928" s="9" t="e">
        <f t="shared" si="117"/>
        <v>#REF!</v>
      </c>
      <c r="P928" s="10" t="e">
        <f t="shared" si="117"/>
        <v>#REF!</v>
      </c>
      <c r="Q928" s="6"/>
      <c r="S928" t="s">
        <v>36</v>
      </c>
      <c r="T928" t="s">
        <v>36</v>
      </c>
      <c r="U928">
        <v>2</v>
      </c>
      <c r="V928">
        <v>1</v>
      </c>
    </row>
    <row r="929" spans="1:22" ht="12" x14ac:dyDescent="0.2">
      <c r="A929" s="11" t="s">
        <v>860</v>
      </c>
      <c r="B929" s="6" t="s">
        <v>961</v>
      </c>
      <c r="C929" s="6" t="s">
        <v>1019</v>
      </c>
      <c r="D929" s="6"/>
      <c r="E929" s="6" t="s">
        <v>990</v>
      </c>
      <c r="F929" s="6" t="s">
        <v>1020</v>
      </c>
      <c r="G929" s="6" t="s">
        <v>965</v>
      </c>
      <c r="H929" s="9">
        <v>1.1599999999999999</v>
      </c>
      <c r="I929" s="9" t="e">
        <f>#REF!</f>
        <v>#REF!</v>
      </c>
      <c r="J929" s="10" t="e">
        <f>TRUNC(H929*I929,1)</f>
        <v>#REF!</v>
      </c>
      <c r="K929" s="9" t="e">
        <f>#REF!</f>
        <v>#REF!</v>
      </c>
      <c r="L929" s="10" t="e">
        <f>TRUNC(H929*K929,1)</f>
        <v>#REF!</v>
      </c>
      <c r="M929" s="9" t="e">
        <f>#REF!</f>
        <v>#REF!</v>
      </c>
      <c r="N929" s="10" t="e">
        <f>TRUNC(H929*M929,1)</f>
        <v>#REF!</v>
      </c>
      <c r="O929" s="9" t="e">
        <f t="shared" si="117"/>
        <v>#REF!</v>
      </c>
      <c r="P929" s="10" t="e">
        <f t="shared" si="117"/>
        <v>#REF!</v>
      </c>
      <c r="Q929" s="6"/>
      <c r="S929" t="s">
        <v>36</v>
      </c>
      <c r="T929" t="s">
        <v>36</v>
      </c>
      <c r="U929" t="s">
        <v>31</v>
      </c>
      <c r="V929">
        <v>1</v>
      </c>
    </row>
    <row r="930" spans="1:22" ht="12" x14ac:dyDescent="0.2">
      <c r="A930" s="11"/>
      <c r="B930" s="6"/>
      <c r="C930" s="6"/>
      <c r="D930" s="6"/>
      <c r="E930" s="6" t="s">
        <v>947</v>
      </c>
      <c r="F930" s="6"/>
      <c r="G930" s="6"/>
      <c r="H930" s="9">
        <v>0</v>
      </c>
      <c r="I930" s="6" t="s">
        <v>31</v>
      </c>
      <c r="J930" s="10" t="e">
        <f>TRUNC(SUMPRODUCT(J926:J929,V926:V929),0)</f>
        <v>#REF!</v>
      </c>
      <c r="K930" s="6" t="s">
        <v>31</v>
      </c>
      <c r="L930" s="10" t="e">
        <f>TRUNC(SUMPRODUCT(L926:L929,V926:V929),0)</f>
        <v>#REF!</v>
      </c>
      <c r="M930" s="6" t="s">
        <v>31</v>
      </c>
      <c r="N930" s="10" t="e">
        <f>TRUNC(SUMPRODUCT(N926:N929,V926:V929),0)</f>
        <v>#REF!</v>
      </c>
      <c r="O930" s="6" t="s">
        <v>31</v>
      </c>
      <c r="P930" s="10" t="e">
        <f>J930+L930+N930</f>
        <v>#REF!</v>
      </c>
      <c r="Q930" s="6"/>
      <c r="U930" t="s">
        <v>31</v>
      </c>
      <c r="V930">
        <v>1</v>
      </c>
    </row>
    <row r="931" spans="1:22" ht="12" x14ac:dyDescent="0.2">
      <c r="A931" s="11"/>
      <c r="B931" s="6"/>
      <c r="C931" s="6"/>
      <c r="D931" s="6"/>
      <c r="E931" s="6"/>
      <c r="F931" s="6"/>
      <c r="G931" s="6"/>
      <c r="H931" s="9">
        <v>0</v>
      </c>
      <c r="I931" s="6" t="s">
        <v>31</v>
      </c>
      <c r="J931" s="6" t="s">
        <v>31</v>
      </c>
      <c r="K931" s="6" t="s">
        <v>31</v>
      </c>
      <c r="L931" s="6" t="s">
        <v>31</v>
      </c>
      <c r="M931" s="6" t="s">
        <v>31</v>
      </c>
      <c r="N931" s="6" t="s">
        <v>31</v>
      </c>
      <c r="O931" s="6" t="s">
        <v>31</v>
      </c>
      <c r="P931" s="6" t="s">
        <v>31</v>
      </c>
      <c r="Q931" s="6"/>
      <c r="U931" t="s">
        <v>31</v>
      </c>
      <c r="V931">
        <v>1</v>
      </c>
    </row>
    <row r="932" spans="1:22" ht="12" x14ac:dyDescent="0.2">
      <c r="A932" s="11" t="s">
        <v>862</v>
      </c>
      <c r="B932" s="6"/>
      <c r="C932" s="6"/>
      <c r="D932" s="6"/>
      <c r="E932" s="6" t="s">
        <v>863</v>
      </c>
      <c r="F932" s="6" t="s">
        <v>864</v>
      </c>
      <c r="G932" s="6" t="s">
        <v>266</v>
      </c>
      <c r="H932" s="9">
        <v>0</v>
      </c>
      <c r="I932" s="6" t="s">
        <v>31</v>
      </c>
      <c r="J932" s="6" t="s">
        <v>31</v>
      </c>
      <c r="K932" s="6" t="s">
        <v>31</v>
      </c>
      <c r="L932" s="6" t="s">
        <v>31</v>
      </c>
      <c r="M932" s="6" t="s">
        <v>31</v>
      </c>
      <c r="N932" s="6" t="s">
        <v>31</v>
      </c>
      <c r="O932" s="6" t="s">
        <v>31</v>
      </c>
      <c r="P932" s="6" t="s">
        <v>31</v>
      </c>
      <c r="Q932" s="6"/>
      <c r="U932" t="s">
        <v>31</v>
      </c>
      <c r="V932">
        <v>1</v>
      </c>
    </row>
    <row r="933" spans="1:22" ht="12" x14ac:dyDescent="0.2">
      <c r="A933" s="11" t="s">
        <v>862</v>
      </c>
      <c r="B933" s="6" t="s">
        <v>936</v>
      </c>
      <c r="C933" s="6" t="s">
        <v>1021</v>
      </c>
      <c r="D933" s="6"/>
      <c r="E933" s="6" t="s">
        <v>1022</v>
      </c>
      <c r="F933" s="6" t="s">
        <v>939</v>
      </c>
      <c r="G933" s="6" t="s">
        <v>940</v>
      </c>
      <c r="H933" s="9">
        <v>1.02</v>
      </c>
      <c r="I933" s="9">
        <v>0</v>
      </c>
      <c r="J933" s="10">
        <f>TRUNC(H933*I933,1)</f>
        <v>0</v>
      </c>
      <c r="K933" s="9" t="e">
        <f>#REF!</f>
        <v>#REF!</v>
      </c>
      <c r="L933" s="10" t="e">
        <f>TRUNC(H933*K933,1)</f>
        <v>#REF!</v>
      </c>
      <c r="M933" s="9">
        <v>0</v>
      </c>
      <c r="N933" s="10">
        <f>TRUNC(H933*M933,1)</f>
        <v>0</v>
      </c>
      <c r="O933" s="9" t="e">
        <f t="shared" ref="O933:P935" si="118">I933+K933+M933</f>
        <v>#REF!</v>
      </c>
      <c r="P933" s="10" t="e">
        <f t="shared" si="118"/>
        <v>#REF!</v>
      </c>
      <c r="Q933" s="6"/>
      <c r="S933" t="s">
        <v>36</v>
      </c>
      <c r="T933" t="s">
        <v>36</v>
      </c>
      <c r="U933" t="s">
        <v>31</v>
      </c>
      <c r="V933">
        <v>1</v>
      </c>
    </row>
    <row r="934" spans="1:22" ht="12" x14ac:dyDescent="0.2">
      <c r="A934" s="11" t="s">
        <v>862</v>
      </c>
      <c r="B934" s="6" t="s">
        <v>936</v>
      </c>
      <c r="C934" s="6" t="s">
        <v>1023</v>
      </c>
      <c r="D934" s="6"/>
      <c r="E934" s="6" t="s">
        <v>1024</v>
      </c>
      <c r="F934" s="6" t="s">
        <v>939</v>
      </c>
      <c r="G934" s="6" t="s">
        <v>940</v>
      </c>
      <c r="H934" s="9">
        <v>1.62</v>
      </c>
      <c r="I934" s="9">
        <v>0</v>
      </c>
      <c r="J934" s="10">
        <f>TRUNC(H934*I934,1)</f>
        <v>0</v>
      </c>
      <c r="K934" s="9" t="e">
        <f>#REF!</f>
        <v>#REF!</v>
      </c>
      <c r="L934" s="10" t="e">
        <f>TRUNC(H934*K934,1)</f>
        <v>#REF!</v>
      </c>
      <c r="M934" s="9">
        <v>0</v>
      </c>
      <c r="N934" s="10">
        <f>TRUNC(H934*M934,1)</f>
        <v>0</v>
      </c>
      <c r="O934" s="9" t="e">
        <f t="shared" si="118"/>
        <v>#REF!</v>
      </c>
      <c r="P934" s="10" t="e">
        <f t="shared" si="118"/>
        <v>#REF!</v>
      </c>
      <c r="Q934" s="6"/>
      <c r="S934" t="s">
        <v>36</v>
      </c>
      <c r="T934" t="s">
        <v>36</v>
      </c>
      <c r="U934" t="s">
        <v>31</v>
      </c>
      <c r="V934">
        <v>1</v>
      </c>
    </row>
    <row r="935" spans="1:22" ht="12" x14ac:dyDescent="0.2">
      <c r="A935" s="11" t="s">
        <v>862</v>
      </c>
      <c r="B935" s="6" t="s">
        <v>936</v>
      </c>
      <c r="C935" s="6" t="s">
        <v>1025</v>
      </c>
      <c r="D935" s="6"/>
      <c r="E935" s="6" t="s">
        <v>1026</v>
      </c>
      <c r="F935" s="6" t="s">
        <v>939</v>
      </c>
      <c r="G935" s="6" t="s">
        <v>940</v>
      </c>
      <c r="H935" s="9">
        <v>0.97</v>
      </c>
      <c r="I935" s="9">
        <v>0</v>
      </c>
      <c r="J935" s="10">
        <f>TRUNC(H935*I935,1)</f>
        <v>0</v>
      </c>
      <c r="K935" s="9" t="e">
        <f>#REF!</f>
        <v>#REF!</v>
      </c>
      <c r="L935" s="10" t="e">
        <f>TRUNC(H935*K935,1)</f>
        <v>#REF!</v>
      </c>
      <c r="M935" s="9">
        <v>0</v>
      </c>
      <c r="N935" s="10">
        <f>TRUNC(H935*M935,1)</f>
        <v>0</v>
      </c>
      <c r="O935" s="9" t="e">
        <f t="shared" si="118"/>
        <v>#REF!</v>
      </c>
      <c r="P935" s="10" t="e">
        <f t="shared" si="118"/>
        <v>#REF!</v>
      </c>
      <c r="Q935" s="6"/>
      <c r="S935" t="s">
        <v>36</v>
      </c>
      <c r="T935" t="s">
        <v>36</v>
      </c>
      <c r="U935" t="s">
        <v>31</v>
      </c>
      <c r="V935">
        <v>1</v>
      </c>
    </row>
    <row r="936" spans="1:22" ht="12" x14ac:dyDescent="0.2">
      <c r="A936" s="11"/>
      <c r="B936" s="6"/>
      <c r="C936" s="6"/>
      <c r="D936" s="6"/>
      <c r="E936" s="6" t="s">
        <v>947</v>
      </c>
      <c r="F936" s="6"/>
      <c r="G936" s="6"/>
      <c r="H936" s="9">
        <v>0</v>
      </c>
      <c r="I936" s="6" t="s">
        <v>31</v>
      </c>
      <c r="J936" s="10">
        <f>TRUNC(SUMPRODUCT(J933:J935,V933:V935),0)</f>
        <v>0</v>
      </c>
      <c r="K936" s="6" t="s">
        <v>31</v>
      </c>
      <c r="L936" s="10" t="e">
        <f>TRUNC(SUMPRODUCT(L933:L935,V933:V935),0)</f>
        <v>#REF!</v>
      </c>
      <c r="M936" s="6" t="s">
        <v>31</v>
      </c>
      <c r="N936" s="10">
        <f>TRUNC(SUMPRODUCT(N933:N935,V933:V935),0)</f>
        <v>0</v>
      </c>
      <c r="O936" s="6" t="s">
        <v>31</v>
      </c>
      <c r="P936" s="10" t="e">
        <f>J936+L936+N936</f>
        <v>#REF!</v>
      </c>
      <c r="Q936" s="6"/>
      <c r="U936" t="s">
        <v>31</v>
      </c>
      <c r="V936">
        <v>1</v>
      </c>
    </row>
    <row r="937" spans="1:22" ht="12" x14ac:dyDescent="0.2">
      <c r="A937" s="11"/>
      <c r="B937" s="6"/>
      <c r="C937" s="6"/>
      <c r="D937" s="6"/>
      <c r="E937" s="6"/>
      <c r="F937" s="6"/>
      <c r="G937" s="6"/>
      <c r="H937" s="9">
        <v>0</v>
      </c>
      <c r="I937" s="6" t="s">
        <v>31</v>
      </c>
      <c r="J937" s="6" t="s">
        <v>31</v>
      </c>
      <c r="K937" s="6" t="s">
        <v>31</v>
      </c>
      <c r="L937" s="6" t="s">
        <v>31</v>
      </c>
      <c r="M937" s="6" t="s">
        <v>31</v>
      </c>
      <c r="N937" s="6" t="s">
        <v>31</v>
      </c>
      <c r="O937" s="6" t="s">
        <v>31</v>
      </c>
      <c r="P937" s="6" t="s">
        <v>31</v>
      </c>
      <c r="Q937" s="6"/>
      <c r="U937" t="s">
        <v>31</v>
      </c>
      <c r="V937">
        <v>1</v>
      </c>
    </row>
    <row r="938" spans="1:22" ht="12" x14ac:dyDescent="0.2">
      <c r="A938" s="11" t="s">
        <v>865</v>
      </c>
      <c r="B938" s="6"/>
      <c r="C938" s="6"/>
      <c r="D938" s="6"/>
      <c r="E938" s="6" t="s">
        <v>866</v>
      </c>
      <c r="F938" s="6" t="s">
        <v>867</v>
      </c>
      <c r="G938" s="6" t="s">
        <v>266</v>
      </c>
      <c r="H938" s="9">
        <v>0</v>
      </c>
      <c r="I938" s="6" t="s">
        <v>31</v>
      </c>
      <c r="J938" s="6" t="s">
        <v>31</v>
      </c>
      <c r="K938" s="6" t="s">
        <v>31</v>
      </c>
      <c r="L938" s="6" t="s">
        <v>31</v>
      </c>
      <c r="M938" s="6" t="s">
        <v>31</v>
      </c>
      <c r="N938" s="6" t="s">
        <v>31</v>
      </c>
      <c r="O938" s="6" t="s">
        <v>31</v>
      </c>
      <c r="P938" s="6" t="s">
        <v>31</v>
      </c>
      <c r="Q938" s="6"/>
      <c r="U938" t="s">
        <v>31</v>
      </c>
      <c r="V938">
        <v>1</v>
      </c>
    </row>
    <row r="939" spans="1:22" ht="12" x14ac:dyDescent="0.2">
      <c r="A939" s="11" t="s">
        <v>865</v>
      </c>
      <c r="B939" s="6" t="s">
        <v>936</v>
      </c>
      <c r="C939" s="6" t="s">
        <v>1025</v>
      </c>
      <c r="D939" s="6"/>
      <c r="E939" s="6" t="s">
        <v>1026</v>
      </c>
      <c r="F939" s="6" t="s">
        <v>939</v>
      </c>
      <c r="G939" s="6" t="s">
        <v>940</v>
      </c>
      <c r="H939" s="9">
        <v>2.85</v>
      </c>
      <c r="I939" s="9">
        <v>0</v>
      </c>
      <c r="J939" s="10">
        <f t="shared" ref="J939:J944" si="119">TRUNC(H939*I939,1)</f>
        <v>0</v>
      </c>
      <c r="K939" s="9" t="e">
        <f>#REF!</f>
        <v>#REF!</v>
      </c>
      <c r="L939" s="10" t="e">
        <f t="shared" ref="L939:L944" si="120">TRUNC(H939*K939,1)</f>
        <v>#REF!</v>
      </c>
      <c r="M939" s="9">
        <v>0</v>
      </c>
      <c r="N939" s="10">
        <f t="shared" ref="N939:N944" si="121">TRUNC(H939*M939,1)</f>
        <v>0</v>
      </c>
      <c r="O939" s="9" t="e">
        <f t="shared" ref="O939:P944" si="122">I939+K939+M939</f>
        <v>#REF!</v>
      </c>
      <c r="P939" s="10" t="e">
        <f t="shared" si="122"/>
        <v>#REF!</v>
      </c>
      <c r="Q939" s="6"/>
      <c r="S939" t="s">
        <v>36</v>
      </c>
      <c r="T939" t="s">
        <v>36</v>
      </c>
      <c r="U939" t="s">
        <v>31</v>
      </c>
      <c r="V939">
        <v>1</v>
      </c>
    </row>
    <row r="940" spans="1:22" ht="12" x14ac:dyDescent="0.2">
      <c r="A940" s="11" t="s">
        <v>865</v>
      </c>
      <c r="B940" s="6" t="s">
        <v>936</v>
      </c>
      <c r="C940" s="6" t="s">
        <v>1023</v>
      </c>
      <c r="D940" s="6"/>
      <c r="E940" s="6" t="s">
        <v>1024</v>
      </c>
      <c r="F940" s="6" t="s">
        <v>939</v>
      </c>
      <c r="G940" s="6" t="s">
        <v>940</v>
      </c>
      <c r="H940" s="9">
        <v>1.04</v>
      </c>
      <c r="I940" s="9">
        <v>0</v>
      </c>
      <c r="J940" s="10">
        <f t="shared" si="119"/>
        <v>0</v>
      </c>
      <c r="K940" s="9" t="e">
        <f>#REF!</f>
        <v>#REF!</v>
      </c>
      <c r="L940" s="10" t="e">
        <f t="shared" si="120"/>
        <v>#REF!</v>
      </c>
      <c r="M940" s="9">
        <v>0</v>
      </c>
      <c r="N940" s="10">
        <f t="shared" si="121"/>
        <v>0</v>
      </c>
      <c r="O940" s="9" t="e">
        <f t="shared" si="122"/>
        <v>#REF!</v>
      </c>
      <c r="P940" s="10" t="e">
        <f t="shared" si="122"/>
        <v>#REF!</v>
      </c>
      <c r="Q940" s="6"/>
      <c r="S940" t="s">
        <v>36</v>
      </c>
      <c r="T940" t="s">
        <v>36</v>
      </c>
      <c r="U940" t="s">
        <v>31</v>
      </c>
      <c r="V940">
        <v>1</v>
      </c>
    </row>
    <row r="941" spans="1:22" ht="12" x14ac:dyDescent="0.2">
      <c r="A941" s="11" t="s">
        <v>865</v>
      </c>
      <c r="B941" s="6" t="s">
        <v>936</v>
      </c>
      <c r="C941" s="6" t="s">
        <v>941</v>
      </c>
      <c r="D941" s="6"/>
      <c r="E941" s="6" t="s">
        <v>942</v>
      </c>
      <c r="F941" s="6" t="s">
        <v>939</v>
      </c>
      <c r="G941" s="6" t="s">
        <v>940</v>
      </c>
      <c r="H941" s="9">
        <v>0.78</v>
      </c>
      <c r="I941" s="9">
        <v>0</v>
      </c>
      <c r="J941" s="10">
        <f t="shared" si="119"/>
        <v>0</v>
      </c>
      <c r="K941" s="9" t="e">
        <f>#REF!</f>
        <v>#REF!</v>
      </c>
      <c r="L941" s="10" t="e">
        <f t="shared" si="120"/>
        <v>#REF!</v>
      </c>
      <c r="M941" s="9">
        <v>0</v>
      </c>
      <c r="N941" s="10">
        <f t="shared" si="121"/>
        <v>0</v>
      </c>
      <c r="O941" s="9" t="e">
        <f t="shared" si="122"/>
        <v>#REF!</v>
      </c>
      <c r="P941" s="10" t="e">
        <f t="shared" si="122"/>
        <v>#REF!</v>
      </c>
      <c r="Q941" s="6"/>
      <c r="S941" t="s">
        <v>36</v>
      </c>
      <c r="T941" t="s">
        <v>36</v>
      </c>
      <c r="U941" t="s">
        <v>31</v>
      </c>
      <c r="V941">
        <v>1</v>
      </c>
    </row>
    <row r="942" spans="1:22" ht="12" x14ac:dyDescent="0.2">
      <c r="A942" s="11" t="s">
        <v>865</v>
      </c>
      <c r="B942" s="6" t="s">
        <v>936</v>
      </c>
      <c r="C942" s="6" t="s">
        <v>950</v>
      </c>
      <c r="D942" s="6"/>
      <c r="E942" s="6" t="s">
        <v>951</v>
      </c>
      <c r="F942" s="6" t="s">
        <v>939</v>
      </c>
      <c r="G942" s="6" t="s">
        <v>940</v>
      </c>
      <c r="H942" s="9">
        <v>0.52</v>
      </c>
      <c r="I942" s="9">
        <v>0</v>
      </c>
      <c r="J942" s="10">
        <f t="shared" si="119"/>
        <v>0</v>
      </c>
      <c r="K942" s="9" t="e">
        <f>#REF!</f>
        <v>#REF!</v>
      </c>
      <c r="L942" s="10" t="e">
        <f t="shared" si="120"/>
        <v>#REF!</v>
      </c>
      <c r="M942" s="9">
        <v>0</v>
      </c>
      <c r="N942" s="10">
        <f t="shared" si="121"/>
        <v>0</v>
      </c>
      <c r="O942" s="9" t="e">
        <f t="shared" si="122"/>
        <v>#REF!</v>
      </c>
      <c r="P942" s="10" t="e">
        <f t="shared" si="122"/>
        <v>#REF!</v>
      </c>
      <c r="Q942" s="6"/>
      <c r="S942" t="s">
        <v>36</v>
      </c>
      <c r="T942" t="s">
        <v>36</v>
      </c>
      <c r="U942" t="s">
        <v>31</v>
      </c>
      <c r="V942">
        <v>1</v>
      </c>
    </row>
    <row r="943" spans="1:22" ht="12" x14ac:dyDescent="0.2">
      <c r="A943" s="11" t="s">
        <v>865</v>
      </c>
      <c r="B943" s="6" t="s">
        <v>943</v>
      </c>
      <c r="C943" s="6" t="s">
        <v>944</v>
      </c>
      <c r="D943" s="6"/>
      <c r="E943" s="6" t="s">
        <v>945</v>
      </c>
      <c r="F943" s="6" t="s">
        <v>1027</v>
      </c>
      <c r="G943" s="6" t="s">
        <v>154</v>
      </c>
      <c r="H943" s="9">
        <v>1</v>
      </c>
      <c r="I943" s="9" t="e">
        <f>TRUNC((L939+L940+L941+L942)*5*0.01,1)</f>
        <v>#REF!</v>
      </c>
      <c r="J943" s="10" t="e">
        <f t="shared" si="119"/>
        <v>#REF!</v>
      </c>
      <c r="K943" s="9">
        <v>0</v>
      </c>
      <c r="L943" s="10">
        <f t="shared" si="120"/>
        <v>0</v>
      </c>
      <c r="M943" s="9">
        <v>0</v>
      </c>
      <c r="N943" s="10">
        <f t="shared" si="121"/>
        <v>0</v>
      </c>
      <c r="O943" s="9" t="e">
        <f t="shared" si="122"/>
        <v>#REF!</v>
      </c>
      <c r="P943" s="10" t="e">
        <f t="shared" si="122"/>
        <v>#REF!</v>
      </c>
      <c r="Q943" s="6"/>
      <c r="S943" t="s">
        <v>36</v>
      </c>
      <c r="T943" t="s">
        <v>36</v>
      </c>
      <c r="U943">
        <v>5</v>
      </c>
      <c r="V943">
        <v>1</v>
      </c>
    </row>
    <row r="944" spans="1:22" ht="12" x14ac:dyDescent="0.2">
      <c r="A944" s="11" t="s">
        <v>865</v>
      </c>
      <c r="B944" s="6" t="s">
        <v>943</v>
      </c>
      <c r="C944" s="6" t="s">
        <v>1028</v>
      </c>
      <c r="D944" s="6"/>
      <c r="E944" s="6" t="s">
        <v>1029</v>
      </c>
      <c r="F944" s="6" t="s">
        <v>1007</v>
      </c>
      <c r="G944" s="6" t="s">
        <v>154</v>
      </c>
      <c r="H944" s="9">
        <v>1</v>
      </c>
      <c r="I944" s="9" t="e">
        <f>TRUNC((L939+L940+L941+L942)*3*0.01,1)</f>
        <v>#REF!</v>
      </c>
      <c r="J944" s="10" t="e">
        <f t="shared" si="119"/>
        <v>#REF!</v>
      </c>
      <c r="K944" s="9">
        <v>0</v>
      </c>
      <c r="L944" s="10">
        <f t="shared" si="120"/>
        <v>0</v>
      </c>
      <c r="M944" s="9">
        <v>0</v>
      </c>
      <c r="N944" s="10">
        <f t="shared" si="121"/>
        <v>0</v>
      </c>
      <c r="O944" s="9" t="e">
        <f t="shared" si="122"/>
        <v>#REF!</v>
      </c>
      <c r="P944" s="10" t="e">
        <f t="shared" si="122"/>
        <v>#REF!</v>
      </c>
      <c r="Q944" s="6"/>
      <c r="S944" t="s">
        <v>36</v>
      </c>
      <c r="T944" t="s">
        <v>36</v>
      </c>
      <c r="U944">
        <v>3</v>
      </c>
      <c r="V944">
        <v>1</v>
      </c>
    </row>
    <row r="945" spans="1:22" ht="12" x14ac:dyDescent="0.2">
      <c r="A945" s="11"/>
      <c r="B945" s="6"/>
      <c r="C945" s="6"/>
      <c r="D945" s="6"/>
      <c r="E945" s="6" t="s">
        <v>947</v>
      </c>
      <c r="F945" s="6"/>
      <c r="G945" s="6"/>
      <c r="H945" s="9">
        <v>0</v>
      </c>
      <c r="I945" s="6" t="s">
        <v>31</v>
      </c>
      <c r="J945" s="10" t="e">
        <f>TRUNC(SUMPRODUCT(J939:J944,V939:V944),0)</f>
        <v>#REF!</v>
      </c>
      <c r="K945" s="6" t="s">
        <v>31</v>
      </c>
      <c r="L945" s="10" t="e">
        <f>TRUNC(SUMPRODUCT(L939:L944,V939:V944),0)</f>
        <v>#REF!</v>
      </c>
      <c r="M945" s="6" t="s">
        <v>31</v>
      </c>
      <c r="N945" s="10">
        <f>TRUNC(SUMPRODUCT(N939:N944,V939:V944),0)</f>
        <v>0</v>
      </c>
      <c r="O945" s="6" t="s">
        <v>31</v>
      </c>
      <c r="P945" s="10" t="e">
        <f>J945+L945+N945</f>
        <v>#REF!</v>
      </c>
      <c r="Q945" s="6"/>
      <c r="U945" t="s">
        <v>31</v>
      </c>
      <c r="V945">
        <v>1</v>
      </c>
    </row>
    <row r="946" spans="1:22" ht="12" x14ac:dyDescent="0.2">
      <c r="A946" s="11"/>
      <c r="B946" s="6"/>
      <c r="C946" s="6"/>
      <c r="D946" s="6"/>
      <c r="E946" s="6"/>
      <c r="F946" s="6"/>
      <c r="G946" s="6"/>
      <c r="H946" s="9">
        <v>0</v>
      </c>
      <c r="I946" s="6" t="s">
        <v>31</v>
      </c>
      <c r="J946" s="6" t="s">
        <v>31</v>
      </c>
      <c r="K946" s="6" t="s">
        <v>31</v>
      </c>
      <c r="L946" s="6" t="s">
        <v>31</v>
      </c>
      <c r="M946" s="6" t="s">
        <v>31</v>
      </c>
      <c r="N946" s="6" t="s">
        <v>31</v>
      </c>
      <c r="O946" s="6" t="s">
        <v>31</v>
      </c>
      <c r="P946" s="6" t="s">
        <v>31</v>
      </c>
      <c r="Q946" s="6"/>
      <c r="U946" t="s">
        <v>31</v>
      </c>
      <c r="V946">
        <v>1</v>
      </c>
    </row>
    <row r="947" spans="1:22" ht="12" x14ac:dyDescent="0.2">
      <c r="A947" s="11" t="s">
        <v>868</v>
      </c>
      <c r="B947" s="6"/>
      <c r="C947" s="6"/>
      <c r="D947" s="6"/>
      <c r="E947" s="6" t="s">
        <v>866</v>
      </c>
      <c r="F947" s="6" t="s">
        <v>869</v>
      </c>
      <c r="G947" s="6" t="s">
        <v>266</v>
      </c>
      <c r="H947" s="9">
        <v>0</v>
      </c>
      <c r="I947" s="6" t="s">
        <v>31</v>
      </c>
      <c r="J947" s="6" t="s">
        <v>31</v>
      </c>
      <c r="K947" s="6" t="s">
        <v>31</v>
      </c>
      <c r="L947" s="6" t="s">
        <v>31</v>
      </c>
      <c r="M947" s="6" t="s">
        <v>31</v>
      </c>
      <c r="N947" s="6" t="s">
        <v>31</v>
      </c>
      <c r="O947" s="6" t="s">
        <v>31</v>
      </c>
      <c r="P947" s="6" t="s">
        <v>31</v>
      </c>
      <c r="Q947" s="6"/>
      <c r="U947" t="s">
        <v>31</v>
      </c>
      <c r="V947">
        <v>1</v>
      </c>
    </row>
    <row r="948" spans="1:22" ht="12" x14ac:dyDescent="0.2">
      <c r="A948" s="11" t="s">
        <v>868</v>
      </c>
      <c r="B948" s="6" t="s">
        <v>936</v>
      </c>
      <c r="C948" s="6" t="s">
        <v>1025</v>
      </c>
      <c r="D948" s="6"/>
      <c r="E948" s="6" t="s">
        <v>1026</v>
      </c>
      <c r="F948" s="6" t="s">
        <v>939</v>
      </c>
      <c r="G948" s="6" t="s">
        <v>940</v>
      </c>
      <c r="H948" s="9">
        <v>3.71</v>
      </c>
      <c r="I948" s="9">
        <v>0</v>
      </c>
      <c r="J948" s="10">
        <f t="shared" ref="J948:J953" si="123">TRUNC(H948*I948,1)</f>
        <v>0</v>
      </c>
      <c r="K948" s="9" t="e">
        <f>#REF!</f>
        <v>#REF!</v>
      </c>
      <c r="L948" s="10" t="e">
        <f t="shared" ref="L948:L953" si="124">TRUNC(H948*K948,1)</f>
        <v>#REF!</v>
      </c>
      <c r="M948" s="9">
        <v>0</v>
      </c>
      <c r="N948" s="10">
        <f t="shared" ref="N948:N953" si="125">TRUNC(H948*M948,1)</f>
        <v>0</v>
      </c>
      <c r="O948" s="9" t="e">
        <f t="shared" ref="O948:P953" si="126">I948+K948+M948</f>
        <v>#REF!</v>
      </c>
      <c r="P948" s="10" t="e">
        <f t="shared" si="126"/>
        <v>#REF!</v>
      </c>
      <c r="Q948" s="6"/>
      <c r="S948" t="s">
        <v>36</v>
      </c>
      <c r="T948" t="s">
        <v>36</v>
      </c>
      <c r="U948" t="s">
        <v>31</v>
      </c>
      <c r="V948">
        <v>1</v>
      </c>
    </row>
    <row r="949" spans="1:22" ht="12" x14ac:dyDescent="0.2">
      <c r="A949" s="11" t="s">
        <v>868</v>
      </c>
      <c r="B949" s="6" t="s">
        <v>936</v>
      </c>
      <c r="C949" s="6" t="s">
        <v>1023</v>
      </c>
      <c r="D949" s="6"/>
      <c r="E949" s="6" t="s">
        <v>1024</v>
      </c>
      <c r="F949" s="6" t="s">
        <v>939</v>
      </c>
      <c r="G949" s="6" t="s">
        <v>940</v>
      </c>
      <c r="H949" s="9">
        <v>1.35</v>
      </c>
      <c r="I949" s="9">
        <v>0</v>
      </c>
      <c r="J949" s="10">
        <f t="shared" si="123"/>
        <v>0</v>
      </c>
      <c r="K949" s="9" t="e">
        <f>#REF!</f>
        <v>#REF!</v>
      </c>
      <c r="L949" s="10" t="e">
        <f t="shared" si="124"/>
        <v>#REF!</v>
      </c>
      <c r="M949" s="9">
        <v>0</v>
      </c>
      <c r="N949" s="10">
        <f t="shared" si="125"/>
        <v>0</v>
      </c>
      <c r="O949" s="9" t="e">
        <f t="shared" si="126"/>
        <v>#REF!</v>
      </c>
      <c r="P949" s="10" t="e">
        <f t="shared" si="126"/>
        <v>#REF!</v>
      </c>
      <c r="Q949" s="6"/>
      <c r="S949" t="s">
        <v>36</v>
      </c>
      <c r="T949" t="s">
        <v>36</v>
      </c>
      <c r="U949" t="s">
        <v>31</v>
      </c>
      <c r="V949">
        <v>1</v>
      </c>
    </row>
    <row r="950" spans="1:22" ht="12" x14ac:dyDescent="0.2">
      <c r="A950" s="11" t="s">
        <v>868</v>
      </c>
      <c r="B950" s="6" t="s">
        <v>936</v>
      </c>
      <c r="C950" s="6" t="s">
        <v>941</v>
      </c>
      <c r="D950" s="6"/>
      <c r="E950" s="6" t="s">
        <v>942</v>
      </c>
      <c r="F950" s="6" t="s">
        <v>939</v>
      </c>
      <c r="G950" s="6" t="s">
        <v>940</v>
      </c>
      <c r="H950" s="9">
        <v>1.01</v>
      </c>
      <c r="I950" s="9">
        <v>0</v>
      </c>
      <c r="J950" s="10">
        <f t="shared" si="123"/>
        <v>0</v>
      </c>
      <c r="K950" s="9" t="e">
        <f>#REF!</f>
        <v>#REF!</v>
      </c>
      <c r="L950" s="10" t="e">
        <f t="shared" si="124"/>
        <v>#REF!</v>
      </c>
      <c r="M950" s="9">
        <v>0</v>
      </c>
      <c r="N950" s="10">
        <f t="shared" si="125"/>
        <v>0</v>
      </c>
      <c r="O950" s="9" t="e">
        <f t="shared" si="126"/>
        <v>#REF!</v>
      </c>
      <c r="P950" s="10" t="e">
        <f t="shared" si="126"/>
        <v>#REF!</v>
      </c>
      <c r="Q950" s="6"/>
      <c r="S950" t="s">
        <v>36</v>
      </c>
      <c r="T950" t="s">
        <v>36</v>
      </c>
      <c r="U950" t="s">
        <v>31</v>
      </c>
      <c r="V950">
        <v>1</v>
      </c>
    </row>
    <row r="951" spans="1:22" ht="12" x14ac:dyDescent="0.2">
      <c r="A951" s="11" t="s">
        <v>868</v>
      </c>
      <c r="B951" s="6" t="s">
        <v>936</v>
      </c>
      <c r="C951" s="6" t="s">
        <v>950</v>
      </c>
      <c r="D951" s="6"/>
      <c r="E951" s="6" t="s">
        <v>951</v>
      </c>
      <c r="F951" s="6" t="s">
        <v>939</v>
      </c>
      <c r="G951" s="6" t="s">
        <v>940</v>
      </c>
      <c r="H951" s="9">
        <v>0.68</v>
      </c>
      <c r="I951" s="9">
        <v>0</v>
      </c>
      <c r="J951" s="10">
        <f t="shared" si="123"/>
        <v>0</v>
      </c>
      <c r="K951" s="9" t="e">
        <f>#REF!</f>
        <v>#REF!</v>
      </c>
      <c r="L951" s="10" t="e">
        <f t="shared" si="124"/>
        <v>#REF!</v>
      </c>
      <c r="M951" s="9">
        <v>0</v>
      </c>
      <c r="N951" s="10">
        <f t="shared" si="125"/>
        <v>0</v>
      </c>
      <c r="O951" s="9" t="e">
        <f t="shared" si="126"/>
        <v>#REF!</v>
      </c>
      <c r="P951" s="10" t="e">
        <f t="shared" si="126"/>
        <v>#REF!</v>
      </c>
      <c r="Q951" s="6"/>
      <c r="S951" t="s">
        <v>36</v>
      </c>
      <c r="T951" t="s">
        <v>36</v>
      </c>
      <c r="U951" t="s">
        <v>31</v>
      </c>
      <c r="V951">
        <v>1</v>
      </c>
    </row>
    <row r="952" spans="1:22" ht="12" x14ac:dyDescent="0.2">
      <c r="A952" s="11" t="s">
        <v>868</v>
      </c>
      <c r="B952" s="6" t="s">
        <v>943</v>
      </c>
      <c r="C952" s="6" t="s">
        <v>944</v>
      </c>
      <c r="D952" s="6"/>
      <c r="E952" s="6" t="s">
        <v>945</v>
      </c>
      <c r="F952" s="6" t="s">
        <v>960</v>
      </c>
      <c r="G952" s="6" t="s">
        <v>154</v>
      </c>
      <c r="H952" s="9">
        <v>1</v>
      </c>
      <c r="I952" s="9" t="e">
        <f>TRUNC((L948+L949+L950+L951)*4*0.01,1)</f>
        <v>#REF!</v>
      </c>
      <c r="J952" s="10" t="e">
        <f t="shared" si="123"/>
        <v>#REF!</v>
      </c>
      <c r="K952" s="9">
        <v>0</v>
      </c>
      <c r="L952" s="10">
        <f t="shared" si="124"/>
        <v>0</v>
      </c>
      <c r="M952" s="9">
        <v>0</v>
      </c>
      <c r="N952" s="10">
        <f t="shared" si="125"/>
        <v>0</v>
      </c>
      <c r="O952" s="9" t="e">
        <f t="shared" si="126"/>
        <v>#REF!</v>
      </c>
      <c r="P952" s="10" t="e">
        <f t="shared" si="126"/>
        <v>#REF!</v>
      </c>
      <c r="Q952" s="6"/>
      <c r="S952" t="s">
        <v>36</v>
      </c>
      <c r="T952" t="s">
        <v>36</v>
      </c>
      <c r="U952">
        <v>4</v>
      </c>
      <c r="V952">
        <v>1</v>
      </c>
    </row>
    <row r="953" spans="1:22" ht="12" x14ac:dyDescent="0.2">
      <c r="A953" s="11" t="s">
        <v>868</v>
      </c>
      <c r="B953" s="6" t="s">
        <v>943</v>
      </c>
      <c r="C953" s="6" t="s">
        <v>1028</v>
      </c>
      <c r="D953" s="6"/>
      <c r="E953" s="6" t="s">
        <v>1029</v>
      </c>
      <c r="F953" s="6" t="s">
        <v>1011</v>
      </c>
      <c r="G953" s="6" t="s">
        <v>154</v>
      </c>
      <c r="H953" s="9">
        <v>1</v>
      </c>
      <c r="I953" s="9" t="e">
        <f>TRUNC((L948+L949+L950+L951)*2*0.01,1)</f>
        <v>#REF!</v>
      </c>
      <c r="J953" s="10" t="e">
        <f t="shared" si="123"/>
        <v>#REF!</v>
      </c>
      <c r="K953" s="9">
        <v>0</v>
      </c>
      <c r="L953" s="10">
        <f t="shared" si="124"/>
        <v>0</v>
      </c>
      <c r="M953" s="9">
        <v>0</v>
      </c>
      <c r="N953" s="10">
        <f t="shared" si="125"/>
        <v>0</v>
      </c>
      <c r="O953" s="9" t="e">
        <f t="shared" si="126"/>
        <v>#REF!</v>
      </c>
      <c r="P953" s="10" t="e">
        <f t="shared" si="126"/>
        <v>#REF!</v>
      </c>
      <c r="Q953" s="6"/>
      <c r="S953" t="s">
        <v>36</v>
      </c>
      <c r="T953" t="s">
        <v>36</v>
      </c>
      <c r="U953">
        <v>2</v>
      </c>
      <c r="V953">
        <v>1</v>
      </c>
    </row>
    <row r="954" spans="1:22" ht="12" x14ac:dyDescent="0.2">
      <c r="A954" s="11"/>
      <c r="B954" s="6"/>
      <c r="C954" s="6"/>
      <c r="D954" s="6"/>
      <c r="E954" s="6" t="s">
        <v>947</v>
      </c>
      <c r="F954" s="6"/>
      <c r="G954" s="6"/>
      <c r="H954" s="9">
        <v>0</v>
      </c>
      <c r="I954" s="6" t="s">
        <v>31</v>
      </c>
      <c r="J954" s="10" t="e">
        <f>TRUNC(SUMPRODUCT(J948:J953,V948:V953),0)</f>
        <v>#REF!</v>
      </c>
      <c r="K954" s="6" t="s">
        <v>31</v>
      </c>
      <c r="L954" s="10" t="e">
        <f>TRUNC(SUMPRODUCT(L948:L953,V948:V953),0)</f>
        <v>#REF!</v>
      </c>
      <c r="M954" s="6" t="s">
        <v>31</v>
      </c>
      <c r="N954" s="10">
        <f>TRUNC(SUMPRODUCT(N948:N953,V948:V953),0)</f>
        <v>0</v>
      </c>
      <c r="O954" s="6" t="s">
        <v>31</v>
      </c>
      <c r="P954" s="10" t="e">
        <f>J954+L954+N954</f>
        <v>#REF!</v>
      </c>
      <c r="Q954" s="6"/>
      <c r="U954" t="s">
        <v>31</v>
      </c>
      <c r="V954">
        <v>1</v>
      </c>
    </row>
    <row r="955" spans="1:22" ht="12" x14ac:dyDescent="0.2">
      <c r="A955" s="11"/>
      <c r="B955" s="6"/>
      <c r="C955" s="6"/>
      <c r="D955" s="6"/>
      <c r="E955" s="6"/>
      <c r="F955" s="6"/>
      <c r="G955" s="6"/>
      <c r="H955" s="9">
        <v>0</v>
      </c>
      <c r="I955" s="6" t="s">
        <v>31</v>
      </c>
      <c r="J955" s="6" t="s">
        <v>31</v>
      </c>
      <c r="K955" s="6" t="s">
        <v>31</v>
      </c>
      <c r="L955" s="6" t="s">
        <v>31</v>
      </c>
      <c r="M955" s="6" t="s">
        <v>31</v>
      </c>
      <c r="N955" s="6" t="s">
        <v>31</v>
      </c>
      <c r="O955" s="6" t="s">
        <v>31</v>
      </c>
      <c r="P955" s="6" t="s">
        <v>31</v>
      </c>
      <c r="Q955" s="6"/>
      <c r="U955" t="s">
        <v>31</v>
      </c>
      <c r="V955">
        <v>1</v>
      </c>
    </row>
    <row r="956" spans="1:22" ht="12" x14ac:dyDescent="0.2">
      <c r="A956" s="11" t="s">
        <v>870</v>
      </c>
      <c r="B956" s="6"/>
      <c r="C956" s="6"/>
      <c r="D956" s="6"/>
      <c r="E956" s="6" t="s">
        <v>871</v>
      </c>
      <c r="F956" s="6" t="s">
        <v>867</v>
      </c>
      <c r="G956" s="6" t="s">
        <v>266</v>
      </c>
      <c r="H956" s="9">
        <v>0</v>
      </c>
      <c r="I956" s="6" t="s">
        <v>31</v>
      </c>
      <c r="J956" s="6" t="s">
        <v>31</v>
      </c>
      <c r="K956" s="6" t="s">
        <v>31</v>
      </c>
      <c r="L956" s="6" t="s">
        <v>31</v>
      </c>
      <c r="M956" s="6" t="s">
        <v>31</v>
      </c>
      <c r="N956" s="6" t="s">
        <v>31</v>
      </c>
      <c r="O956" s="6" t="s">
        <v>31</v>
      </c>
      <c r="P956" s="6" t="s">
        <v>31</v>
      </c>
      <c r="Q956" s="6"/>
      <c r="U956" t="s">
        <v>31</v>
      </c>
      <c r="V956">
        <v>1</v>
      </c>
    </row>
    <row r="957" spans="1:22" ht="12" x14ac:dyDescent="0.2">
      <c r="A957" s="11" t="s">
        <v>870</v>
      </c>
      <c r="B957" s="6" t="s">
        <v>936</v>
      </c>
      <c r="C957" s="6" t="s">
        <v>1025</v>
      </c>
      <c r="D957" s="6"/>
      <c r="E957" s="6" t="s">
        <v>1026</v>
      </c>
      <c r="F957" s="6" t="s">
        <v>939</v>
      </c>
      <c r="G957" s="6" t="s">
        <v>940</v>
      </c>
      <c r="H957" s="9">
        <v>7.05</v>
      </c>
      <c r="I957" s="9">
        <v>0</v>
      </c>
      <c r="J957" s="10">
        <f t="shared" ref="J957:J962" si="127">TRUNC(H957*I957,1)</f>
        <v>0</v>
      </c>
      <c r="K957" s="9" t="e">
        <f>#REF!</f>
        <v>#REF!</v>
      </c>
      <c r="L957" s="10" t="e">
        <f t="shared" ref="L957:L962" si="128">TRUNC(H957*K957,1)</f>
        <v>#REF!</v>
      </c>
      <c r="M957" s="9">
        <v>0</v>
      </c>
      <c r="N957" s="10">
        <f t="shared" ref="N957:N962" si="129">TRUNC(H957*M957,1)</f>
        <v>0</v>
      </c>
      <c r="O957" s="9" t="e">
        <f t="shared" ref="O957:P962" si="130">I957+K957+M957</f>
        <v>#REF!</v>
      </c>
      <c r="P957" s="10" t="e">
        <f t="shared" si="130"/>
        <v>#REF!</v>
      </c>
      <c r="Q957" s="6"/>
      <c r="S957" t="s">
        <v>36</v>
      </c>
      <c r="T957" t="s">
        <v>36</v>
      </c>
      <c r="U957" t="s">
        <v>31</v>
      </c>
      <c r="V957">
        <v>1</v>
      </c>
    </row>
    <row r="958" spans="1:22" ht="12" x14ac:dyDescent="0.2">
      <c r="A958" s="11" t="s">
        <v>870</v>
      </c>
      <c r="B958" s="6" t="s">
        <v>936</v>
      </c>
      <c r="C958" s="6" t="s">
        <v>1023</v>
      </c>
      <c r="D958" s="6"/>
      <c r="E958" s="6" t="s">
        <v>1024</v>
      </c>
      <c r="F958" s="6" t="s">
        <v>939</v>
      </c>
      <c r="G958" s="6" t="s">
        <v>940</v>
      </c>
      <c r="H958" s="9">
        <v>2.57</v>
      </c>
      <c r="I958" s="9">
        <v>0</v>
      </c>
      <c r="J958" s="10">
        <f t="shared" si="127"/>
        <v>0</v>
      </c>
      <c r="K958" s="9" t="e">
        <f>#REF!</f>
        <v>#REF!</v>
      </c>
      <c r="L958" s="10" t="e">
        <f t="shared" si="128"/>
        <v>#REF!</v>
      </c>
      <c r="M958" s="9">
        <v>0</v>
      </c>
      <c r="N958" s="10">
        <f t="shared" si="129"/>
        <v>0</v>
      </c>
      <c r="O958" s="9" t="e">
        <f t="shared" si="130"/>
        <v>#REF!</v>
      </c>
      <c r="P958" s="10" t="e">
        <f t="shared" si="130"/>
        <v>#REF!</v>
      </c>
      <c r="Q958" s="6"/>
      <c r="S958" t="s">
        <v>36</v>
      </c>
      <c r="T958" t="s">
        <v>36</v>
      </c>
      <c r="U958" t="s">
        <v>31</v>
      </c>
      <c r="V958">
        <v>1</v>
      </c>
    </row>
    <row r="959" spans="1:22" ht="12" x14ac:dyDescent="0.2">
      <c r="A959" s="11" t="s">
        <v>870</v>
      </c>
      <c r="B959" s="6" t="s">
        <v>936</v>
      </c>
      <c r="C959" s="6" t="s">
        <v>941</v>
      </c>
      <c r="D959" s="6"/>
      <c r="E959" s="6" t="s">
        <v>942</v>
      </c>
      <c r="F959" s="6" t="s">
        <v>939</v>
      </c>
      <c r="G959" s="6" t="s">
        <v>940</v>
      </c>
      <c r="H959" s="9">
        <v>1.92</v>
      </c>
      <c r="I959" s="9">
        <v>0</v>
      </c>
      <c r="J959" s="10">
        <f t="shared" si="127"/>
        <v>0</v>
      </c>
      <c r="K959" s="9" t="e">
        <f>#REF!</f>
        <v>#REF!</v>
      </c>
      <c r="L959" s="10" t="e">
        <f t="shared" si="128"/>
        <v>#REF!</v>
      </c>
      <c r="M959" s="9">
        <v>0</v>
      </c>
      <c r="N959" s="10">
        <f t="shared" si="129"/>
        <v>0</v>
      </c>
      <c r="O959" s="9" t="e">
        <f t="shared" si="130"/>
        <v>#REF!</v>
      </c>
      <c r="P959" s="10" t="e">
        <f t="shared" si="130"/>
        <v>#REF!</v>
      </c>
      <c r="Q959" s="6"/>
      <c r="S959" t="s">
        <v>36</v>
      </c>
      <c r="T959" t="s">
        <v>36</v>
      </c>
      <c r="U959" t="s">
        <v>31</v>
      </c>
      <c r="V959">
        <v>1</v>
      </c>
    </row>
    <row r="960" spans="1:22" ht="12" x14ac:dyDescent="0.2">
      <c r="A960" s="11" t="s">
        <v>870</v>
      </c>
      <c r="B960" s="6" t="s">
        <v>936</v>
      </c>
      <c r="C960" s="6" t="s">
        <v>950</v>
      </c>
      <c r="D960" s="6"/>
      <c r="E960" s="6" t="s">
        <v>951</v>
      </c>
      <c r="F960" s="6" t="s">
        <v>939</v>
      </c>
      <c r="G960" s="6" t="s">
        <v>940</v>
      </c>
      <c r="H960" s="9">
        <v>1.28</v>
      </c>
      <c r="I960" s="9">
        <v>0</v>
      </c>
      <c r="J960" s="10">
        <f t="shared" si="127"/>
        <v>0</v>
      </c>
      <c r="K960" s="9" t="e">
        <f>#REF!</f>
        <v>#REF!</v>
      </c>
      <c r="L960" s="10" t="e">
        <f t="shared" si="128"/>
        <v>#REF!</v>
      </c>
      <c r="M960" s="9">
        <v>0</v>
      </c>
      <c r="N960" s="10">
        <f t="shared" si="129"/>
        <v>0</v>
      </c>
      <c r="O960" s="9" t="e">
        <f t="shared" si="130"/>
        <v>#REF!</v>
      </c>
      <c r="P960" s="10" t="e">
        <f t="shared" si="130"/>
        <v>#REF!</v>
      </c>
      <c r="Q960" s="6"/>
      <c r="S960" t="s">
        <v>36</v>
      </c>
      <c r="T960" t="s">
        <v>36</v>
      </c>
      <c r="U960" t="s">
        <v>31</v>
      </c>
      <c r="V960">
        <v>1</v>
      </c>
    </row>
    <row r="961" spans="1:22" ht="12" x14ac:dyDescent="0.2">
      <c r="A961" s="11" t="s">
        <v>870</v>
      </c>
      <c r="B961" s="6" t="s">
        <v>943</v>
      </c>
      <c r="C961" s="6" t="s">
        <v>944</v>
      </c>
      <c r="D961" s="6"/>
      <c r="E961" s="6" t="s">
        <v>945</v>
      </c>
      <c r="F961" s="6" t="s">
        <v>1027</v>
      </c>
      <c r="G961" s="6" t="s">
        <v>154</v>
      </c>
      <c r="H961" s="9">
        <v>1</v>
      </c>
      <c r="I961" s="9" t="e">
        <f>TRUNC((L957+L958+L959+L960)*5*0.01,1)</f>
        <v>#REF!</v>
      </c>
      <c r="J961" s="10" t="e">
        <f t="shared" si="127"/>
        <v>#REF!</v>
      </c>
      <c r="K961" s="9">
        <v>0</v>
      </c>
      <c r="L961" s="10">
        <f t="shared" si="128"/>
        <v>0</v>
      </c>
      <c r="M961" s="9">
        <v>0</v>
      </c>
      <c r="N961" s="10">
        <f t="shared" si="129"/>
        <v>0</v>
      </c>
      <c r="O961" s="9" t="e">
        <f t="shared" si="130"/>
        <v>#REF!</v>
      </c>
      <c r="P961" s="10" t="e">
        <f t="shared" si="130"/>
        <v>#REF!</v>
      </c>
      <c r="Q961" s="6"/>
      <c r="S961" t="s">
        <v>36</v>
      </c>
      <c r="T961" t="s">
        <v>36</v>
      </c>
      <c r="U961">
        <v>5</v>
      </c>
      <c r="V961">
        <v>1</v>
      </c>
    </row>
    <row r="962" spans="1:22" ht="12" x14ac:dyDescent="0.2">
      <c r="A962" s="11" t="s">
        <v>870</v>
      </c>
      <c r="B962" s="6" t="s">
        <v>943</v>
      </c>
      <c r="C962" s="6" t="s">
        <v>1028</v>
      </c>
      <c r="D962" s="6"/>
      <c r="E962" s="6" t="s">
        <v>1029</v>
      </c>
      <c r="F962" s="6" t="s">
        <v>1007</v>
      </c>
      <c r="G962" s="6" t="s">
        <v>154</v>
      </c>
      <c r="H962" s="9">
        <v>1</v>
      </c>
      <c r="I962" s="9" t="e">
        <f>TRUNC((L957+L958+L959+L960)*3*0.01,1)</f>
        <v>#REF!</v>
      </c>
      <c r="J962" s="10" t="e">
        <f t="shared" si="127"/>
        <v>#REF!</v>
      </c>
      <c r="K962" s="9">
        <v>0</v>
      </c>
      <c r="L962" s="10">
        <f t="shared" si="128"/>
        <v>0</v>
      </c>
      <c r="M962" s="9">
        <v>0</v>
      </c>
      <c r="N962" s="10">
        <f t="shared" si="129"/>
        <v>0</v>
      </c>
      <c r="O962" s="9" t="e">
        <f t="shared" si="130"/>
        <v>#REF!</v>
      </c>
      <c r="P962" s="10" t="e">
        <f t="shared" si="130"/>
        <v>#REF!</v>
      </c>
      <c r="Q962" s="6"/>
      <c r="S962" t="s">
        <v>36</v>
      </c>
      <c r="T962" t="s">
        <v>36</v>
      </c>
      <c r="U962">
        <v>3</v>
      </c>
      <c r="V962">
        <v>1</v>
      </c>
    </row>
    <row r="963" spans="1:22" ht="12" x14ac:dyDescent="0.2">
      <c r="A963" s="11"/>
      <c r="B963" s="6"/>
      <c r="C963" s="6"/>
      <c r="D963" s="6"/>
      <c r="E963" s="6" t="s">
        <v>947</v>
      </c>
      <c r="F963" s="6"/>
      <c r="G963" s="6"/>
      <c r="H963" s="9">
        <v>0</v>
      </c>
      <c r="I963" s="6" t="s">
        <v>31</v>
      </c>
      <c r="J963" s="10" t="e">
        <f>TRUNC(SUMPRODUCT(J957:J962,V957:V962),0)</f>
        <v>#REF!</v>
      </c>
      <c r="K963" s="6" t="s">
        <v>31</v>
      </c>
      <c r="L963" s="10" t="e">
        <f>TRUNC(SUMPRODUCT(L957:L962,V957:V962),0)</f>
        <v>#REF!</v>
      </c>
      <c r="M963" s="6" t="s">
        <v>31</v>
      </c>
      <c r="N963" s="10">
        <f>TRUNC(SUMPRODUCT(N957:N962,V957:V962),0)</f>
        <v>0</v>
      </c>
      <c r="O963" s="6" t="s">
        <v>31</v>
      </c>
      <c r="P963" s="10" t="e">
        <f>J963+L963+N963</f>
        <v>#REF!</v>
      </c>
      <c r="Q963" s="6"/>
      <c r="U963" t="s">
        <v>31</v>
      </c>
      <c r="V963">
        <v>1</v>
      </c>
    </row>
    <row r="964" spans="1:22" ht="12" x14ac:dyDescent="0.2">
      <c r="A964" s="11"/>
      <c r="B964" s="6"/>
      <c r="C964" s="6"/>
      <c r="D964" s="6"/>
      <c r="E964" s="6"/>
      <c r="F964" s="6"/>
      <c r="G964" s="6"/>
      <c r="H964" s="9">
        <v>0</v>
      </c>
      <c r="I964" s="6" t="s">
        <v>31</v>
      </c>
      <c r="J964" s="6" t="s">
        <v>31</v>
      </c>
      <c r="K964" s="6" t="s">
        <v>31</v>
      </c>
      <c r="L964" s="6" t="s">
        <v>31</v>
      </c>
      <c r="M964" s="6" t="s">
        <v>31</v>
      </c>
      <c r="N964" s="6" t="s">
        <v>31</v>
      </c>
      <c r="O964" s="6" t="s">
        <v>31</v>
      </c>
      <c r="P964" s="6" t="s">
        <v>31</v>
      </c>
      <c r="Q964" s="6"/>
      <c r="U964" t="s">
        <v>31</v>
      </c>
      <c r="V964">
        <v>1</v>
      </c>
    </row>
    <row r="965" spans="1:22" ht="12" x14ac:dyDescent="0.2">
      <c r="A965" s="11" t="s">
        <v>872</v>
      </c>
      <c r="B965" s="6"/>
      <c r="C965" s="6"/>
      <c r="D965" s="6"/>
      <c r="E965" s="6" t="s">
        <v>871</v>
      </c>
      <c r="F965" s="6" t="s">
        <v>869</v>
      </c>
      <c r="G965" s="6" t="s">
        <v>266</v>
      </c>
      <c r="H965" s="9">
        <v>0</v>
      </c>
      <c r="I965" s="6" t="s">
        <v>31</v>
      </c>
      <c r="J965" s="6" t="s">
        <v>31</v>
      </c>
      <c r="K965" s="6" t="s">
        <v>31</v>
      </c>
      <c r="L965" s="6" t="s">
        <v>31</v>
      </c>
      <c r="M965" s="6" t="s">
        <v>31</v>
      </c>
      <c r="N965" s="6" t="s">
        <v>31</v>
      </c>
      <c r="O965" s="6" t="s">
        <v>31</v>
      </c>
      <c r="P965" s="6" t="s">
        <v>31</v>
      </c>
      <c r="Q965" s="6"/>
      <c r="U965" t="s">
        <v>31</v>
      </c>
      <c r="V965">
        <v>1</v>
      </c>
    </row>
    <row r="966" spans="1:22" ht="12" x14ac:dyDescent="0.2">
      <c r="A966" s="11" t="s">
        <v>872</v>
      </c>
      <c r="B966" s="6" t="s">
        <v>936</v>
      </c>
      <c r="C966" s="6" t="s">
        <v>1025</v>
      </c>
      <c r="D966" s="6"/>
      <c r="E966" s="6" t="s">
        <v>1026</v>
      </c>
      <c r="F966" s="6" t="s">
        <v>939</v>
      </c>
      <c r="G966" s="6" t="s">
        <v>940</v>
      </c>
      <c r="H966" s="9">
        <v>9.17</v>
      </c>
      <c r="I966" s="9">
        <v>0</v>
      </c>
      <c r="J966" s="10">
        <f t="shared" ref="J966:J971" si="131">TRUNC(H966*I966,1)</f>
        <v>0</v>
      </c>
      <c r="K966" s="9" t="e">
        <f>#REF!</f>
        <v>#REF!</v>
      </c>
      <c r="L966" s="10" t="e">
        <f t="shared" ref="L966:L971" si="132">TRUNC(H966*K966,1)</f>
        <v>#REF!</v>
      </c>
      <c r="M966" s="9">
        <v>0</v>
      </c>
      <c r="N966" s="10">
        <f t="shared" ref="N966:N971" si="133">TRUNC(H966*M966,1)</f>
        <v>0</v>
      </c>
      <c r="O966" s="9" t="e">
        <f t="shared" ref="O966:P971" si="134">I966+K966+M966</f>
        <v>#REF!</v>
      </c>
      <c r="P966" s="10" t="e">
        <f t="shared" si="134"/>
        <v>#REF!</v>
      </c>
      <c r="Q966" s="6"/>
      <c r="S966" t="s">
        <v>36</v>
      </c>
      <c r="T966" t="s">
        <v>36</v>
      </c>
      <c r="U966" t="s">
        <v>31</v>
      </c>
      <c r="V966">
        <v>1</v>
      </c>
    </row>
    <row r="967" spans="1:22" ht="12" x14ac:dyDescent="0.2">
      <c r="A967" s="11" t="s">
        <v>872</v>
      </c>
      <c r="B967" s="6" t="s">
        <v>936</v>
      </c>
      <c r="C967" s="6" t="s">
        <v>1023</v>
      </c>
      <c r="D967" s="6"/>
      <c r="E967" s="6" t="s">
        <v>1024</v>
      </c>
      <c r="F967" s="6" t="s">
        <v>939</v>
      </c>
      <c r="G967" s="6" t="s">
        <v>940</v>
      </c>
      <c r="H967" s="9">
        <v>3.34</v>
      </c>
      <c r="I967" s="9">
        <v>0</v>
      </c>
      <c r="J967" s="10">
        <f t="shared" si="131"/>
        <v>0</v>
      </c>
      <c r="K967" s="9" t="e">
        <f>#REF!</f>
        <v>#REF!</v>
      </c>
      <c r="L967" s="10" t="e">
        <f t="shared" si="132"/>
        <v>#REF!</v>
      </c>
      <c r="M967" s="9">
        <v>0</v>
      </c>
      <c r="N967" s="10">
        <f t="shared" si="133"/>
        <v>0</v>
      </c>
      <c r="O967" s="9" t="e">
        <f t="shared" si="134"/>
        <v>#REF!</v>
      </c>
      <c r="P967" s="10" t="e">
        <f t="shared" si="134"/>
        <v>#REF!</v>
      </c>
      <c r="Q967" s="6"/>
      <c r="S967" t="s">
        <v>36</v>
      </c>
      <c r="T967" t="s">
        <v>36</v>
      </c>
      <c r="U967" t="s">
        <v>31</v>
      </c>
      <c r="V967">
        <v>1</v>
      </c>
    </row>
    <row r="968" spans="1:22" ht="12" x14ac:dyDescent="0.2">
      <c r="A968" s="11" t="s">
        <v>872</v>
      </c>
      <c r="B968" s="6" t="s">
        <v>936</v>
      </c>
      <c r="C968" s="6" t="s">
        <v>941</v>
      </c>
      <c r="D968" s="6"/>
      <c r="E968" s="6" t="s">
        <v>942</v>
      </c>
      <c r="F968" s="6" t="s">
        <v>939</v>
      </c>
      <c r="G968" s="6" t="s">
        <v>940</v>
      </c>
      <c r="H968" s="9">
        <v>2.5</v>
      </c>
      <c r="I968" s="9">
        <v>0</v>
      </c>
      <c r="J968" s="10">
        <f t="shared" si="131"/>
        <v>0</v>
      </c>
      <c r="K968" s="9" t="e">
        <f>#REF!</f>
        <v>#REF!</v>
      </c>
      <c r="L968" s="10" t="e">
        <f t="shared" si="132"/>
        <v>#REF!</v>
      </c>
      <c r="M968" s="9">
        <v>0</v>
      </c>
      <c r="N968" s="10">
        <f t="shared" si="133"/>
        <v>0</v>
      </c>
      <c r="O968" s="9" t="e">
        <f t="shared" si="134"/>
        <v>#REF!</v>
      </c>
      <c r="P968" s="10" t="e">
        <f t="shared" si="134"/>
        <v>#REF!</v>
      </c>
      <c r="Q968" s="6"/>
      <c r="S968" t="s">
        <v>36</v>
      </c>
      <c r="T968" t="s">
        <v>36</v>
      </c>
      <c r="U968" t="s">
        <v>31</v>
      </c>
      <c r="V968">
        <v>1</v>
      </c>
    </row>
    <row r="969" spans="1:22" ht="12" x14ac:dyDescent="0.2">
      <c r="A969" s="11" t="s">
        <v>872</v>
      </c>
      <c r="B969" s="6" t="s">
        <v>936</v>
      </c>
      <c r="C969" s="6" t="s">
        <v>950</v>
      </c>
      <c r="D969" s="6"/>
      <c r="E969" s="6" t="s">
        <v>951</v>
      </c>
      <c r="F969" s="6" t="s">
        <v>939</v>
      </c>
      <c r="G969" s="6" t="s">
        <v>940</v>
      </c>
      <c r="H969" s="9">
        <v>1.66</v>
      </c>
      <c r="I969" s="9">
        <v>0</v>
      </c>
      <c r="J969" s="10">
        <f t="shared" si="131"/>
        <v>0</v>
      </c>
      <c r="K969" s="9" t="e">
        <f>#REF!</f>
        <v>#REF!</v>
      </c>
      <c r="L969" s="10" t="e">
        <f t="shared" si="132"/>
        <v>#REF!</v>
      </c>
      <c r="M969" s="9">
        <v>0</v>
      </c>
      <c r="N969" s="10">
        <f t="shared" si="133"/>
        <v>0</v>
      </c>
      <c r="O969" s="9" t="e">
        <f t="shared" si="134"/>
        <v>#REF!</v>
      </c>
      <c r="P969" s="10" t="e">
        <f t="shared" si="134"/>
        <v>#REF!</v>
      </c>
      <c r="Q969" s="6"/>
      <c r="S969" t="s">
        <v>36</v>
      </c>
      <c r="T969" t="s">
        <v>36</v>
      </c>
      <c r="U969" t="s">
        <v>31</v>
      </c>
      <c r="V969">
        <v>1</v>
      </c>
    </row>
    <row r="970" spans="1:22" ht="12" x14ac:dyDescent="0.2">
      <c r="A970" s="11" t="s">
        <v>872</v>
      </c>
      <c r="B970" s="6" t="s">
        <v>943</v>
      </c>
      <c r="C970" s="6" t="s">
        <v>944</v>
      </c>
      <c r="D970" s="6"/>
      <c r="E970" s="6" t="s">
        <v>945</v>
      </c>
      <c r="F970" s="6" t="s">
        <v>960</v>
      </c>
      <c r="G970" s="6" t="s">
        <v>154</v>
      </c>
      <c r="H970" s="9">
        <v>1</v>
      </c>
      <c r="I970" s="9" t="e">
        <f>TRUNC((L966+L967+L968+L969)*4*0.01,1)</f>
        <v>#REF!</v>
      </c>
      <c r="J970" s="10" t="e">
        <f t="shared" si="131"/>
        <v>#REF!</v>
      </c>
      <c r="K970" s="9">
        <v>0</v>
      </c>
      <c r="L970" s="10">
        <f t="shared" si="132"/>
        <v>0</v>
      </c>
      <c r="M970" s="9">
        <v>0</v>
      </c>
      <c r="N970" s="10">
        <f t="shared" si="133"/>
        <v>0</v>
      </c>
      <c r="O970" s="9" t="e">
        <f t="shared" si="134"/>
        <v>#REF!</v>
      </c>
      <c r="P970" s="10" t="e">
        <f t="shared" si="134"/>
        <v>#REF!</v>
      </c>
      <c r="Q970" s="6"/>
      <c r="S970" t="s">
        <v>36</v>
      </c>
      <c r="T970" t="s">
        <v>36</v>
      </c>
      <c r="U970">
        <v>4</v>
      </c>
      <c r="V970">
        <v>1</v>
      </c>
    </row>
    <row r="971" spans="1:22" ht="12" x14ac:dyDescent="0.2">
      <c r="A971" s="11" t="s">
        <v>872</v>
      </c>
      <c r="B971" s="6" t="s">
        <v>943</v>
      </c>
      <c r="C971" s="6" t="s">
        <v>1028</v>
      </c>
      <c r="D971" s="6"/>
      <c r="E971" s="6" t="s">
        <v>1029</v>
      </c>
      <c r="F971" s="6" t="s">
        <v>1011</v>
      </c>
      <c r="G971" s="6" t="s">
        <v>154</v>
      </c>
      <c r="H971" s="9">
        <v>1</v>
      </c>
      <c r="I971" s="9" t="e">
        <f>TRUNC((L966+L967+L968+L969)*2*0.01,1)</f>
        <v>#REF!</v>
      </c>
      <c r="J971" s="10" t="e">
        <f t="shared" si="131"/>
        <v>#REF!</v>
      </c>
      <c r="K971" s="9">
        <v>0</v>
      </c>
      <c r="L971" s="10">
        <f t="shared" si="132"/>
        <v>0</v>
      </c>
      <c r="M971" s="9">
        <v>0</v>
      </c>
      <c r="N971" s="10">
        <f t="shared" si="133"/>
        <v>0</v>
      </c>
      <c r="O971" s="9" t="e">
        <f t="shared" si="134"/>
        <v>#REF!</v>
      </c>
      <c r="P971" s="10" t="e">
        <f t="shared" si="134"/>
        <v>#REF!</v>
      </c>
      <c r="Q971" s="6"/>
      <c r="S971" t="s">
        <v>36</v>
      </c>
      <c r="T971" t="s">
        <v>36</v>
      </c>
      <c r="U971">
        <v>2</v>
      </c>
      <c r="V971">
        <v>1</v>
      </c>
    </row>
    <row r="972" spans="1:22" ht="12" x14ac:dyDescent="0.2">
      <c r="A972" s="11"/>
      <c r="B972" s="6"/>
      <c r="C972" s="6"/>
      <c r="D972" s="6"/>
      <c r="E972" s="6" t="s">
        <v>947</v>
      </c>
      <c r="F972" s="6"/>
      <c r="G972" s="6"/>
      <c r="H972" s="9">
        <v>0</v>
      </c>
      <c r="I972" s="6" t="s">
        <v>31</v>
      </c>
      <c r="J972" s="10" t="e">
        <f>TRUNC(SUMPRODUCT(J966:J971,V966:V971),0)</f>
        <v>#REF!</v>
      </c>
      <c r="K972" s="6" t="s">
        <v>31</v>
      </c>
      <c r="L972" s="10" t="e">
        <f>TRUNC(SUMPRODUCT(L966:L971,V966:V971),0)</f>
        <v>#REF!</v>
      </c>
      <c r="M972" s="6" t="s">
        <v>31</v>
      </c>
      <c r="N972" s="10">
        <f>TRUNC(SUMPRODUCT(N966:N971,V966:V971),0)</f>
        <v>0</v>
      </c>
      <c r="O972" s="6" t="s">
        <v>31</v>
      </c>
      <c r="P972" s="10" t="e">
        <f>J972+L972+N972</f>
        <v>#REF!</v>
      </c>
      <c r="Q972" s="6"/>
      <c r="U972" t="s">
        <v>31</v>
      </c>
      <c r="V972">
        <v>1</v>
      </c>
    </row>
    <row r="973" spans="1:22" ht="12" x14ac:dyDescent="0.2">
      <c r="A973" s="11"/>
      <c r="B973" s="6"/>
      <c r="C973" s="6"/>
      <c r="D973" s="6"/>
      <c r="E973" s="6"/>
      <c r="F973" s="6"/>
      <c r="G973" s="6"/>
      <c r="H973" s="9">
        <v>0</v>
      </c>
      <c r="I973" s="6" t="s">
        <v>31</v>
      </c>
      <c r="J973" s="6" t="s">
        <v>31</v>
      </c>
      <c r="K973" s="6" t="s">
        <v>31</v>
      </c>
      <c r="L973" s="6" t="s">
        <v>31</v>
      </c>
      <c r="M973" s="6" t="s">
        <v>31</v>
      </c>
      <c r="N973" s="6" t="s">
        <v>31</v>
      </c>
      <c r="O973" s="6" t="s">
        <v>31</v>
      </c>
      <c r="P973" s="6" t="s">
        <v>31</v>
      </c>
      <c r="Q973" s="6"/>
      <c r="U973" t="s">
        <v>31</v>
      </c>
      <c r="V973">
        <v>1</v>
      </c>
    </row>
    <row r="974" spans="1:22" ht="12" x14ac:dyDescent="0.2">
      <c r="A974" s="11" t="s">
        <v>873</v>
      </c>
      <c r="B974" s="6"/>
      <c r="C974" s="6"/>
      <c r="D974" s="6"/>
      <c r="E974" s="6" t="s">
        <v>874</v>
      </c>
      <c r="F974" s="6" t="s">
        <v>867</v>
      </c>
      <c r="G974" s="6" t="s">
        <v>266</v>
      </c>
      <c r="H974" s="9">
        <v>0</v>
      </c>
      <c r="I974" s="6" t="s">
        <v>31</v>
      </c>
      <c r="J974" s="6" t="s">
        <v>31</v>
      </c>
      <c r="K974" s="6" t="s">
        <v>31</v>
      </c>
      <c r="L974" s="6" t="s">
        <v>31</v>
      </c>
      <c r="M974" s="6" t="s">
        <v>31</v>
      </c>
      <c r="N974" s="6" t="s">
        <v>31</v>
      </c>
      <c r="O974" s="6" t="s">
        <v>31</v>
      </c>
      <c r="P974" s="6" t="s">
        <v>31</v>
      </c>
      <c r="Q974" s="6"/>
      <c r="U974" t="s">
        <v>31</v>
      </c>
      <c r="V974">
        <v>1</v>
      </c>
    </row>
    <row r="975" spans="1:22" ht="12" x14ac:dyDescent="0.2">
      <c r="A975" s="11" t="s">
        <v>873</v>
      </c>
      <c r="B975" s="6" t="s">
        <v>936</v>
      </c>
      <c r="C975" s="6" t="s">
        <v>1025</v>
      </c>
      <c r="D975" s="6"/>
      <c r="E975" s="6" t="s">
        <v>1026</v>
      </c>
      <c r="F975" s="6" t="s">
        <v>939</v>
      </c>
      <c r="G975" s="6" t="s">
        <v>940</v>
      </c>
      <c r="H975" s="9">
        <v>12.38</v>
      </c>
      <c r="I975" s="9">
        <v>0</v>
      </c>
      <c r="J975" s="10">
        <f t="shared" ref="J975:J980" si="135">TRUNC(H975*I975,1)</f>
        <v>0</v>
      </c>
      <c r="K975" s="9" t="e">
        <f>#REF!</f>
        <v>#REF!</v>
      </c>
      <c r="L975" s="10" t="e">
        <f t="shared" ref="L975:L980" si="136">TRUNC(H975*K975,1)</f>
        <v>#REF!</v>
      </c>
      <c r="M975" s="9">
        <v>0</v>
      </c>
      <c r="N975" s="10">
        <f t="shared" ref="N975:N980" si="137">TRUNC(H975*M975,1)</f>
        <v>0</v>
      </c>
      <c r="O975" s="9" t="e">
        <f t="shared" ref="O975:P980" si="138">I975+K975+M975</f>
        <v>#REF!</v>
      </c>
      <c r="P975" s="10" t="e">
        <f t="shared" si="138"/>
        <v>#REF!</v>
      </c>
      <c r="Q975" s="6"/>
      <c r="S975" t="s">
        <v>36</v>
      </c>
      <c r="T975" t="s">
        <v>36</v>
      </c>
      <c r="U975" t="s">
        <v>31</v>
      </c>
      <c r="V975">
        <v>1</v>
      </c>
    </row>
    <row r="976" spans="1:22" ht="12" x14ac:dyDescent="0.2">
      <c r="A976" s="11" t="s">
        <v>873</v>
      </c>
      <c r="B976" s="6" t="s">
        <v>936</v>
      </c>
      <c r="C976" s="6" t="s">
        <v>1023</v>
      </c>
      <c r="D976" s="6"/>
      <c r="E976" s="6" t="s">
        <v>1024</v>
      </c>
      <c r="F976" s="6" t="s">
        <v>939</v>
      </c>
      <c r="G976" s="6" t="s">
        <v>940</v>
      </c>
      <c r="H976" s="9">
        <v>3.38</v>
      </c>
      <c r="I976" s="9">
        <v>0</v>
      </c>
      <c r="J976" s="10">
        <f t="shared" si="135"/>
        <v>0</v>
      </c>
      <c r="K976" s="9" t="e">
        <f>#REF!</f>
        <v>#REF!</v>
      </c>
      <c r="L976" s="10" t="e">
        <f t="shared" si="136"/>
        <v>#REF!</v>
      </c>
      <c r="M976" s="9">
        <v>0</v>
      </c>
      <c r="N976" s="10">
        <f t="shared" si="137"/>
        <v>0</v>
      </c>
      <c r="O976" s="9" t="e">
        <f t="shared" si="138"/>
        <v>#REF!</v>
      </c>
      <c r="P976" s="10" t="e">
        <f t="shared" si="138"/>
        <v>#REF!</v>
      </c>
      <c r="Q976" s="6"/>
      <c r="S976" t="s">
        <v>36</v>
      </c>
      <c r="T976" t="s">
        <v>36</v>
      </c>
      <c r="U976" t="s">
        <v>31</v>
      </c>
      <c r="V976">
        <v>1</v>
      </c>
    </row>
    <row r="977" spans="1:22" ht="12" x14ac:dyDescent="0.2">
      <c r="A977" s="11" t="s">
        <v>873</v>
      </c>
      <c r="B977" s="6" t="s">
        <v>936</v>
      </c>
      <c r="C977" s="6" t="s">
        <v>941</v>
      </c>
      <c r="D977" s="6"/>
      <c r="E977" s="6" t="s">
        <v>942</v>
      </c>
      <c r="F977" s="6" t="s">
        <v>939</v>
      </c>
      <c r="G977" s="6" t="s">
        <v>940</v>
      </c>
      <c r="H977" s="9">
        <v>4.5</v>
      </c>
      <c r="I977" s="9">
        <v>0</v>
      </c>
      <c r="J977" s="10">
        <f t="shared" si="135"/>
        <v>0</v>
      </c>
      <c r="K977" s="9" t="e">
        <f>#REF!</f>
        <v>#REF!</v>
      </c>
      <c r="L977" s="10" t="e">
        <f t="shared" si="136"/>
        <v>#REF!</v>
      </c>
      <c r="M977" s="9">
        <v>0</v>
      </c>
      <c r="N977" s="10">
        <f t="shared" si="137"/>
        <v>0</v>
      </c>
      <c r="O977" s="9" t="e">
        <f t="shared" si="138"/>
        <v>#REF!</v>
      </c>
      <c r="P977" s="10" t="e">
        <f t="shared" si="138"/>
        <v>#REF!</v>
      </c>
      <c r="Q977" s="6"/>
      <c r="S977" t="s">
        <v>36</v>
      </c>
      <c r="T977" t="s">
        <v>36</v>
      </c>
      <c r="U977" t="s">
        <v>31</v>
      </c>
      <c r="V977">
        <v>1</v>
      </c>
    </row>
    <row r="978" spans="1:22" ht="12" x14ac:dyDescent="0.2">
      <c r="A978" s="11" t="s">
        <v>873</v>
      </c>
      <c r="B978" s="6" t="s">
        <v>936</v>
      </c>
      <c r="C978" s="6" t="s">
        <v>950</v>
      </c>
      <c r="D978" s="6"/>
      <c r="E978" s="6" t="s">
        <v>951</v>
      </c>
      <c r="F978" s="6" t="s">
        <v>939</v>
      </c>
      <c r="G978" s="6" t="s">
        <v>940</v>
      </c>
      <c r="H978" s="9">
        <v>2.25</v>
      </c>
      <c r="I978" s="9">
        <v>0</v>
      </c>
      <c r="J978" s="10">
        <f t="shared" si="135"/>
        <v>0</v>
      </c>
      <c r="K978" s="9" t="e">
        <f>#REF!</f>
        <v>#REF!</v>
      </c>
      <c r="L978" s="10" t="e">
        <f t="shared" si="136"/>
        <v>#REF!</v>
      </c>
      <c r="M978" s="9">
        <v>0</v>
      </c>
      <c r="N978" s="10">
        <f t="shared" si="137"/>
        <v>0</v>
      </c>
      <c r="O978" s="9" t="e">
        <f t="shared" si="138"/>
        <v>#REF!</v>
      </c>
      <c r="P978" s="10" t="e">
        <f t="shared" si="138"/>
        <v>#REF!</v>
      </c>
      <c r="Q978" s="6"/>
      <c r="S978" t="s">
        <v>36</v>
      </c>
      <c r="T978" t="s">
        <v>36</v>
      </c>
      <c r="U978" t="s">
        <v>31</v>
      </c>
      <c r="V978">
        <v>1</v>
      </c>
    </row>
    <row r="979" spans="1:22" ht="12" x14ac:dyDescent="0.2">
      <c r="A979" s="11" t="s">
        <v>873</v>
      </c>
      <c r="B979" s="6" t="s">
        <v>943</v>
      </c>
      <c r="C979" s="6" t="s">
        <v>944</v>
      </c>
      <c r="D979" s="6"/>
      <c r="E979" s="6" t="s">
        <v>945</v>
      </c>
      <c r="F979" s="6" t="s">
        <v>1027</v>
      </c>
      <c r="G979" s="6" t="s">
        <v>154</v>
      </c>
      <c r="H979" s="9">
        <v>1</v>
      </c>
      <c r="I979" s="9" t="e">
        <f>TRUNC((L975+L976+L977+L978)*5*0.01,1)</f>
        <v>#REF!</v>
      </c>
      <c r="J979" s="10" t="e">
        <f t="shared" si="135"/>
        <v>#REF!</v>
      </c>
      <c r="K979" s="9">
        <v>0</v>
      </c>
      <c r="L979" s="10">
        <f t="shared" si="136"/>
        <v>0</v>
      </c>
      <c r="M979" s="9">
        <v>0</v>
      </c>
      <c r="N979" s="10">
        <f t="shared" si="137"/>
        <v>0</v>
      </c>
      <c r="O979" s="9" t="e">
        <f t="shared" si="138"/>
        <v>#REF!</v>
      </c>
      <c r="P979" s="10" t="e">
        <f t="shared" si="138"/>
        <v>#REF!</v>
      </c>
      <c r="Q979" s="6"/>
      <c r="S979" t="s">
        <v>36</v>
      </c>
      <c r="T979" t="s">
        <v>36</v>
      </c>
      <c r="U979">
        <v>5</v>
      </c>
      <c r="V979">
        <v>1</v>
      </c>
    </row>
    <row r="980" spans="1:22" ht="12" x14ac:dyDescent="0.2">
      <c r="A980" s="11" t="s">
        <v>873</v>
      </c>
      <c r="B980" s="6" t="s">
        <v>943</v>
      </c>
      <c r="C980" s="6" t="s">
        <v>1028</v>
      </c>
      <c r="D980" s="6"/>
      <c r="E980" s="6" t="s">
        <v>1029</v>
      </c>
      <c r="F980" s="6" t="s">
        <v>1007</v>
      </c>
      <c r="G980" s="6" t="s">
        <v>154</v>
      </c>
      <c r="H980" s="9">
        <v>1</v>
      </c>
      <c r="I980" s="9" t="e">
        <f>TRUNC((L975+L976+L977+L978)*3*0.01,1)</f>
        <v>#REF!</v>
      </c>
      <c r="J980" s="10" t="e">
        <f t="shared" si="135"/>
        <v>#REF!</v>
      </c>
      <c r="K980" s="9">
        <v>0</v>
      </c>
      <c r="L980" s="10">
        <f t="shared" si="136"/>
        <v>0</v>
      </c>
      <c r="M980" s="9">
        <v>0</v>
      </c>
      <c r="N980" s="10">
        <f t="shared" si="137"/>
        <v>0</v>
      </c>
      <c r="O980" s="9" t="e">
        <f t="shared" si="138"/>
        <v>#REF!</v>
      </c>
      <c r="P980" s="10" t="e">
        <f t="shared" si="138"/>
        <v>#REF!</v>
      </c>
      <c r="Q980" s="6"/>
      <c r="S980" t="s">
        <v>36</v>
      </c>
      <c r="T980" t="s">
        <v>36</v>
      </c>
      <c r="U980">
        <v>3</v>
      </c>
      <c r="V980">
        <v>1</v>
      </c>
    </row>
    <row r="981" spans="1:22" ht="12" x14ac:dyDescent="0.2">
      <c r="A981" s="11"/>
      <c r="B981" s="6"/>
      <c r="C981" s="6"/>
      <c r="D981" s="6"/>
      <c r="E981" s="6" t="s">
        <v>947</v>
      </c>
      <c r="F981" s="6"/>
      <c r="G981" s="6"/>
      <c r="H981" s="9">
        <v>0</v>
      </c>
      <c r="I981" s="6" t="s">
        <v>31</v>
      </c>
      <c r="J981" s="10" t="e">
        <f>TRUNC(SUMPRODUCT(J975:J980,V975:V980),0)</f>
        <v>#REF!</v>
      </c>
      <c r="K981" s="6" t="s">
        <v>31</v>
      </c>
      <c r="L981" s="10" t="e">
        <f>TRUNC(SUMPRODUCT(L975:L980,V975:V980),0)</f>
        <v>#REF!</v>
      </c>
      <c r="M981" s="6" t="s">
        <v>31</v>
      </c>
      <c r="N981" s="10">
        <f>TRUNC(SUMPRODUCT(N975:N980,V975:V980),0)</f>
        <v>0</v>
      </c>
      <c r="O981" s="6" t="s">
        <v>31</v>
      </c>
      <c r="P981" s="10" t="e">
        <f>J981+L981+N981</f>
        <v>#REF!</v>
      </c>
      <c r="Q981" s="6"/>
      <c r="U981" t="s">
        <v>31</v>
      </c>
      <c r="V981">
        <v>1</v>
      </c>
    </row>
    <row r="982" spans="1:22" ht="12" x14ac:dyDescent="0.2">
      <c r="A982" s="11"/>
      <c r="B982" s="6"/>
      <c r="C982" s="6"/>
      <c r="D982" s="6"/>
      <c r="E982" s="6"/>
      <c r="F982" s="6"/>
      <c r="G982" s="6"/>
      <c r="H982" s="9">
        <v>0</v>
      </c>
      <c r="I982" s="6" t="s">
        <v>31</v>
      </c>
      <c r="J982" s="6" t="s">
        <v>31</v>
      </c>
      <c r="K982" s="6" t="s">
        <v>31</v>
      </c>
      <c r="L982" s="6" t="s">
        <v>31</v>
      </c>
      <c r="M982" s="6" t="s">
        <v>31</v>
      </c>
      <c r="N982" s="6" t="s">
        <v>31</v>
      </c>
      <c r="O982" s="6" t="s">
        <v>31</v>
      </c>
      <c r="P982" s="6" t="s">
        <v>31</v>
      </c>
      <c r="Q982" s="6"/>
      <c r="U982" t="s">
        <v>31</v>
      </c>
      <c r="V982">
        <v>1</v>
      </c>
    </row>
    <row r="983" spans="1:22" ht="12" x14ac:dyDescent="0.2">
      <c r="A983" s="11" t="s">
        <v>875</v>
      </c>
      <c r="B983" s="6"/>
      <c r="C983" s="6"/>
      <c r="D983" s="6"/>
      <c r="E983" s="6" t="s">
        <v>874</v>
      </c>
      <c r="F983" s="6" t="s">
        <v>869</v>
      </c>
      <c r="G983" s="6" t="s">
        <v>266</v>
      </c>
      <c r="H983" s="9">
        <v>0</v>
      </c>
      <c r="I983" s="6" t="s">
        <v>31</v>
      </c>
      <c r="J983" s="6" t="s">
        <v>31</v>
      </c>
      <c r="K983" s="6" t="s">
        <v>31</v>
      </c>
      <c r="L983" s="6" t="s">
        <v>31</v>
      </c>
      <c r="M983" s="6" t="s">
        <v>31</v>
      </c>
      <c r="N983" s="6" t="s">
        <v>31</v>
      </c>
      <c r="O983" s="6" t="s">
        <v>31</v>
      </c>
      <c r="P983" s="6" t="s">
        <v>31</v>
      </c>
      <c r="Q983" s="6"/>
      <c r="U983" t="s">
        <v>31</v>
      </c>
      <c r="V983">
        <v>1</v>
      </c>
    </row>
    <row r="984" spans="1:22" ht="12" x14ac:dyDescent="0.2">
      <c r="A984" s="11" t="s">
        <v>875</v>
      </c>
      <c r="B984" s="6" t="s">
        <v>936</v>
      </c>
      <c r="C984" s="6" t="s">
        <v>1025</v>
      </c>
      <c r="D984" s="6"/>
      <c r="E984" s="6" t="s">
        <v>1026</v>
      </c>
      <c r="F984" s="6" t="s">
        <v>939</v>
      </c>
      <c r="G984" s="6" t="s">
        <v>940</v>
      </c>
      <c r="H984" s="9">
        <v>16.09</v>
      </c>
      <c r="I984" s="9">
        <v>0</v>
      </c>
      <c r="J984" s="10">
        <f t="shared" ref="J984:J989" si="139">TRUNC(H984*I984,1)</f>
        <v>0</v>
      </c>
      <c r="K984" s="9" t="e">
        <f>#REF!</f>
        <v>#REF!</v>
      </c>
      <c r="L984" s="10" t="e">
        <f t="shared" ref="L984:L989" si="140">TRUNC(H984*K984,1)</f>
        <v>#REF!</v>
      </c>
      <c r="M984" s="9">
        <v>0</v>
      </c>
      <c r="N984" s="10">
        <f t="shared" ref="N984:N989" si="141">TRUNC(H984*M984,1)</f>
        <v>0</v>
      </c>
      <c r="O984" s="9" t="e">
        <f t="shared" ref="O984:P989" si="142">I984+K984+M984</f>
        <v>#REF!</v>
      </c>
      <c r="P984" s="10" t="e">
        <f t="shared" si="142"/>
        <v>#REF!</v>
      </c>
      <c r="Q984" s="6"/>
      <c r="S984" t="s">
        <v>36</v>
      </c>
      <c r="T984" t="s">
        <v>36</v>
      </c>
      <c r="U984" t="s">
        <v>31</v>
      </c>
      <c r="V984">
        <v>1</v>
      </c>
    </row>
    <row r="985" spans="1:22" ht="12" x14ac:dyDescent="0.2">
      <c r="A985" s="11" t="s">
        <v>875</v>
      </c>
      <c r="B985" s="6" t="s">
        <v>936</v>
      </c>
      <c r="C985" s="6" t="s">
        <v>1023</v>
      </c>
      <c r="D985" s="6"/>
      <c r="E985" s="6" t="s">
        <v>1024</v>
      </c>
      <c r="F985" s="6" t="s">
        <v>939</v>
      </c>
      <c r="G985" s="6" t="s">
        <v>940</v>
      </c>
      <c r="H985" s="9">
        <v>4.3899999999999997</v>
      </c>
      <c r="I985" s="9">
        <v>0</v>
      </c>
      <c r="J985" s="10">
        <f t="shared" si="139"/>
        <v>0</v>
      </c>
      <c r="K985" s="9" t="e">
        <f>#REF!</f>
        <v>#REF!</v>
      </c>
      <c r="L985" s="10" t="e">
        <f t="shared" si="140"/>
        <v>#REF!</v>
      </c>
      <c r="M985" s="9">
        <v>0</v>
      </c>
      <c r="N985" s="10">
        <f t="shared" si="141"/>
        <v>0</v>
      </c>
      <c r="O985" s="9" t="e">
        <f t="shared" si="142"/>
        <v>#REF!</v>
      </c>
      <c r="P985" s="10" t="e">
        <f t="shared" si="142"/>
        <v>#REF!</v>
      </c>
      <c r="Q985" s="6"/>
      <c r="S985" t="s">
        <v>36</v>
      </c>
      <c r="T985" t="s">
        <v>36</v>
      </c>
      <c r="U985" t="s">
        <v>31</v>
      </c>
      <c r="V985">
        <v>1</v>
      </c>
    </row>
    <row r="986" spans="1:22" ht="12" x14ac:dyDescent="0.2">
      <c r="A986" s="11" t="s">
        <v>875</v>
      </c>
      <c r="B986" s="6" t="s">
        <v>936</v>
      </c>
      <c r="C986" s="6" t="s">
        <v>941</v>
      </c>
      <c r="D986" s="6"/>
      <c r="E986" s="6" t="s">
        <v>942</v>
      </c>
      <c r="F986" s="6" t="s">
        <v>939</v>
      </c>
      <c r="G986" s="6" t="s">
        <v>940</v>
      </c>
      <c r="H986" s="9">
        <v>5.85</v>
      </c>
      <c r="I986" s="9">
        <v>0</v>
      </c>
      <c r="J986" s="10">
        <f t="shared" si="139"/>
        <v>0</v>
      </c>
      <c r="K986" s="9" t="e">
        <f>#REF!</f>
        <v>#REF!</v>
      </c>
      <c r="L986" s="10" t="e">
        <f t="shared" si="140"/>
        <v>#REF!</v>
      </c>
      <c r="M986" s="9">
        <v>0</v>
      </c>
      <c r="N986" s="10">
        <f t="shared" si="141"/>
        <v>0</v>
      </c>
      <c r="O986" s="9" t="e">
        <f t="shared" si="142"/>
        <v>#REF!</v>
      </c>
      <c r="P986" s="10" t="e">
        <f t="shared" si="142"/>
        <v>#REF!</v>
      </c>
      <c r="Q986" s="6"/>
      <c r="S986" t="s">
        <v>36</v>
      </c>
      <c r="T986" t="s">
        <v>36</v>
      </c>
      <c r="U986" t="s">
        <v>31</v>
      </c>
      <c r="V986">
        <v>1</v>
      </c>
    </row>
    <row r="987" spans="1:22" ht="12" x14ac:dyDescent="0.2">
      <c r="A987" s="11" t="s">
        <v>875</v>
      </c>
      <c r="B987" s="6" t="s">
        <v>936</v>
      </c>
      <c r="C987" s="6" t="s">
        <v>950</v>
      </c>
      <c r="D987" s="6"/>
      <c r="E987" s="6" t="s">
        <v>951</v>
      </c>
      <c r="F987" s="6" t="s">
        <v>939</v>
      </c>
      <c r="G987" s="6" t="s">
        <v>940</v>
      </c>
      <c r="H987" s="9">
        <v>2.93</v>
      </c>
      <c r="I987" s="9">
        <v>0</v>
      </c>
      <c r="J987" s="10">
        <f t="shared" si="139"/>
        <v>0</v>
      </c>
      <c r="K987" s="9" t="e">
        <f>#REF!</f>
        <v>#REF!</v>
      </c>
      <c r="L987" s="10" t="e">
        <f t="shared" si="140"/>
        <v>#REF!</v>
      </c>
      <c r="M987" s="9">
        <v>0</v>
      </c>
      <c r="N987" s="10">
        <f t="shared" si="141"/>
        <v>0</v>
      </c>
      <c r="O987" s="9" t="e">
        <f t="shared" si="142"/>
        <v>#REF!</v>
      </c>
      <c r="P987" s="10" t="e">
        <f t="shared" si="142"/>
        <v>#REF!</v>
      </c>
      <c r="Q987" s="6"/>
      <c r="S987" t="s">
        <v>36</v>
      </c>
      <c r="T987" t="s">
        <v>36</v>
      </c>
      <c r="U987" t="s">
        <v>31</v>
      </c>
      <c r="V987">
        <v>1</v>
      </c>
    </row>
    <row r="988" spans="1:22" ht="12" x14ac:dyDescent="0.2">
      <c r="A988" s="11" t="s">
        <v>875</v>
      </c>
      <c r="B988" s="6" t="s">
        <v>943</v>
      </c>
      <c r="C988" s="6" t="s">
        <v>944</v>
      </c>
      <c r="D988" s="6"/>
      <c r="E988" s="6" t="s">
        <v>945</v>
      </c>
      <c r="F988" s="6" t="s">
        <v>960</v>
      </c>
      <c r="G988" s="6" t="s">
        <v>154</v>
      </c>
      <c r="H988" s="9">
        <v>1</v>
      </c>
      <c r="I988" s="9" t="e">
        <f>TRUNC((L984+L985+L986+L987)*4*0.01,1)</f>
        <v>#REF!</v>
      </c>
      <c r="J988" s="10" t="e">
        <f t="shared" si="139"/>
        <v>#REF!</v>
      </c>
      <c r="K988" s="9">
        <v>0</v>
      </c>
      <c r="L988" s="10">
        <f t="shared" si="140"/>
        <v>0</v>
      </c>
      <c r="M988" s="9">
        <v>0</v>
      </c>
      <c r="N988" s="10">
        <f t="shared" si="141"/>
        <v>0</v>
      </c>
      <c r="O988" s="9" t="e">
        <f t="shared" si="142"/>
        <v>#REF!</v>
      </c>
      <c r="P988" s="10" t="e">
        <f t="shared" si="142"/>
        <v>#REF!</v>
      </c>
      <c r="Q988" s="6"/>
      <c r="S988" t="s">
        <v>36</v>
      </c>
      <c r="T988" t="s">
        <v>36</v>
      </c>
      <c r="U988">
        <v>4</v>
      </c>
      <c r="V988">
        <v>1</v>
      </c>
    </row>
    <row r="989" spans="1:22" ht="12" x14ac:dyDescent="0.2">
      <c r="A989" s="11" t="s">
        <v>875</v>
      </c>
      <c r="B989" s="6" t="s">
        <v>943</v>
      </c>
      <c r="C989" s="6" t="s">
        <v>1028</v>
      </c>
      <c r="D989" s="6"/>
      <c r="E989" s="6" t="s">
        <v>1029</v>
      </c>
      <c r="F989" s="6" t="s">
        <v>1011</v>
      </c>
      <c r="G989" s="6" t="s">
        <v>154</v>
      </c>
      <c r="H989" s="9">
        <v>1</v>
      </c>
      <c r="I989" s="9" t="e">
        <f>TRUNC((L984+L985+L986+L987)*2*0.01,1)</f>
        <v>#REF!</v>
      </c>
      <c r="J989" s="10" t="e">
        <f t="shared" si="139"/>
        <v>#REF!</v>
      </c>
      <c r="K989" s="9">
        <v>0</v>
      </c>
      <c r="L989" s="10">
        <f t="shared" si="140"/>
        <v>0</v>
      </c>
      <c r="M989" s="9">
        <v>0</v>
      </c>
      <c r="N989" s="10">
        <f t="shared" si="141"/>
        <v>0</v>
      </c>
      <c r="O989" s="9" t="e">
        <f t="shared" si="142"/>
        <v>#REF!</v>
      </c>
      <c r="P989" s="10" t="e">
        <f t="shared" si="142"/>
        <v>#REF!</v>
      </c>
      <c r="Q989" s="6"/>
      <c r="S989" t="s">
        <v>36</v>
      </c>
      <c r="T989" t="s">
        <v>36</v>
      </c>
      <c r="U989">
        <v>2</v>
      </c>
      <c r="V989">
        <v>1</v>
      </c>
    </row>
    <row r="990" spans="1:22" ht="12" x14ac:dyDescent="0.2">
      <c r="A990" s="11"/>
      <c r="B990" s="6"/>
      <c r="C990" s="6"/>
      <c r="D990" s="6"/>
      <c r="E990" s="6" t="s">
        <v>947</v>
      </c>
      <c r="F990" s="6"/>
      <c r="G990" s="6"/>
      <c r="H990" s="9">
        <v>0</v>
      </c>
      <c r="I990" s="6" t="s">
        <v>31</v>
      </c>
      <c r="J990" s="10" t="e">
        <f>TRUNC(SUMPRODUCT(J984:J989,V984:V989),0)</f>
        <v>#REF!</v>
      </c>
      <c r="K990" s="6" t="s">
        <v>31</v>
      </c>
      <c r="L990" s="10" t="e">
        <f>TRUNC(SUMPRODUCT(L984:L989,V984:V989),0)</f>
        <v>#REF!</v>
      </c>
      <c r="M990" s="6" t="s">
        <v>31</v>
      </c>
      <c r="N990" s="10">
        <f>TRUNC(SUMPRODUCT(N984:N989,V984:V989),0)</f>
        <v>0</v>
      </c>
      <c r="O990" s="6" t="s">
        <v>31</v>
      </c>
      <c r="P990" s="10" t="e">
        <f>J990+L990+N990</f>
        <v>#REF!</v>
      </c>
      <c r="Q990" s="6"/>
      <c r="U990" t="s">
        <v>31</v>
      </c>
      <c r="V990">
        <v>1</v>
      </c>
    </row>
    <row r="991" spans="1:22" ht="12" x14ac:dyDescent="0.2">
      <c r="A991" s="11"/>
      <c r="B991" s="6"/>
      <c r="C991" s="6"/>
      <c r="D991" s="6"/>
      <c r="E991" s="6"/>
      <c r="F991" s="6"/>
      <c r="G991" s="6"/>
      <c r="H991" s="9">
        <v>0</v>
      </c>
      <c r="I991" s="6" t="s">
        <v>31</v>
      </c>
      <c r="J991" s="6" t="s">
        <v>31</v>
      </c>
      <c r="K991" s="6" t="s">
        <v>31</v>
      </c>
      <c r="L991" s="6" t="s">
        <v>31</v>
      </c>
      <c r="M991" s="6" t="s">
        <v>31</v>
      </c>
      <c r="N991" s="6" t="s">
        <v>31</v>
      </c>
      <c r="O991" s="6" t="s">
        <v>31</v>
      </c>
      <c r="P991" s="6" t="s">
        <v>31</v>
      </c>
      <c r="Q991" s="6"/>
      <c r="U991" t="s">
        <v>31</v>
      </c>
      <c r="V991">
        <v>1</v>
      </c>
    </row>
    <row r="992" spans="1:22" ht="12" x14ac:dyDescent="0.2">
      <c r="A992" s="11" t="s">
        <v>876</v>
      </c>
      <c r="B992" s="6"/>
      <c r="C992" s="6"/>
      <c r="D992" s="6"/>
      <c r="E992" s="6" t="s">
        <v>877</v>
      </c>
      <c r="F992" s="6" t="s">
        <v>878</v>
      </c>
      <c r="G992" s="6" t="s">
        <v>35</v>
      </c>
      <c r="H992" s="9">
        <v>0</v>
      </c>
      <c r="I992" s="6" t="s">
        <v>31</v>
      </c>
      <c r="J992" s="6" t="s">
        <v>31</v>
      </c>
      <c r="K992" s="6" t="s">
        <v>31</v>
      </c>
      <c r="L992" s="6" t="s">
        <v>31</v>
      </c>
      <c r="M992" s="6" t="s">
        <v>31</v>
      </c>
      <c r="N992" s="6" t="s">
        <v>31</v>
      </c>
      <c r="O992" s="6" t="s">
        <v>31</v>
      </c>
      <c r="P992" s="6" t="s">
        <v>31</v>
      </c>
      <c r="Q992" s="6"/>
      <c r="U992" t="s">
        <v>31</v>
      </c>
      <c r="V992">
        <v>1</v>
      </c>
    </row>
    <row r="993" spans="1:22" ht="12" x14ac:dyDescent="0.2">
      <c r="A993" s="11" t="s">
        <v>876</v>
      </c>
      <c r="B993" s="6" t="s">
        <v>936</v>
      </c>
      <c r="C993" s="6" t="s">
        <v>1030</v>
      </c>
      <c r="D993" s="6"/>
      <c r="E993" s="6" t="s">
        <v>1031</v>
      </c>
      <c r="F993" s="6" t="s">
        <v>939</v>
      </c>
      <c r="G993" s="6" t="s">
        <v>940</v>
      </c>
      <c r="H993" s="9">
        <v>1.0999999999999999E-2</v>
      </c>
      <c r="I993" s="9">
        <v>0</v>
      </c>
      <c r="J993" s="10">
        <f>TRUNC(H993*I993,1)</f>
        <v>0</v>
      </c>
      <c r="K993" s="9" t="e">
        <f>#REF!</f>
        <v>#REF!</v>
      </c>
      <c r="L993" s="10" t="e">
        <f>TRUNC(H993*K993,1)</f>
        <v>#REF!</v>
      </c>
      <c r="M993" s="9">
        <v>0</v>
      </c>
      <c r="N993" s="10">
        <f>TRUNC(H993*M993,1)</f>
        <v>0</v>
      </c>
      <c r="O993" s="9" t="e">
        <f>I993+K993+M993</f>
        <v>#REF!</v>
      </c>
      <c r="P993" s="10" t="e">
        <f>J993+L993+N993</f>
        <v>#REF!</v>
      </c>
      <c r="Q993" s="6"/>
      <c r="S993" t="s">
        <v>36</v>
      </c>
      <c r="T993" t="s">
        <v>36</v>
      </c>
      <c r="U993" t="s">
        <v>31</v>
      </c>
      <c r="V993">
        <v>1</v>
      </c>
    </row>
    <row r="994" spans="1:22" ht="12" x14ac:dyDescent="0.2">
      <c r="A994" s="11"/>
      <c r="B994" s="6"/>
      <c r="C994" s="6"/>
      <c r="D994" s="6"/>
      <c r="E994" s="6" t="s">
        <v>947</v>
      </c>
      <c r="F994" s="6"/>
      <c r="G994" s="6"/>
      <c r="H994" s="9">
        <v>0</v>
      </c>
      <c r="I994" s="6" t="s">
        <v>31</v>
      </c>
      <c r="J994" s="10">
        <f>TRUNC(J993*V993,0)</f>
        <v>0</v>
      </c>
      <c r="K994" s="6" t="s">
        <v>31</v>
      </c>
      <c r="L994" s="10" t="e">
        <f>TRUNC(L993*V993,0)</f>
        <v>#REF!</v>
      </c>
      <c r="M994" s="6" t="s">
        <v>31</v>
      </c>
      <c r="N994" s="10">
        <f>TRUNC(N993*V993,0)</f>
        <v>0</v>
      </c>
      <c r="O994" s="6" t="s">
        <v>31</v>
      </c>
      <c r="P994" s="10" t="e">
        <f>J994+L994+N994</f>
        <v>#REF!</v>
      </c>
      <c r="Q994" s="6"/>
      <c r="U994" t="s">
        <v>31</v>
      </c>
      <c r="V994">
        <v>1</v>
      </c>
    </row>
    <row r="995" spans="1:22" ht="12" x14ac:dyDescent="0.2">
      <c r="A995" s="11"/>
      <c r="B995" s="6"/>
      <c r="C995" s="6"/>
      <c r="D995" s="6"/>
      <c r="E995" s="6"/>
      <c r="F995" s="6"/>
      <c r="G995" s="6"/>
      <c r="H995" s="9">
        <v>0</v>
      </c>
      <c r="I995" s="6" t="s">
        <v>31</v>
      </c>
      <c r="J995" s="6" t="s">
        <v>31</v>
      </c>
      <c r="K995" s="6" t="s">
        <v>31</v>
      </c>
      <c r="L995" s="6" t="s">
        <v>31</v>
      </c>
      <c r="M995" s="6" t="s">
        <v>31</v>
      </c>
      <c r="N995" s="6" t="s">
        <v>31</v>
      </c>
      <c r="O995" s="6" t="s">
        <v>31</v>
      </c>
      <c r="P995" s="6" t="s">
        <v>31</v>
      </c>
      <c r="Q995" s="6"/>
      <c r="U995" t="s">
        <v>31</v>
      </c>
      <c r="V995">
        <v>1</v>
      </c>
    </row>
    <row r="996" spans="1:22" ht="12" x14ac:dyDescent="0.2">
      <c r="A996" s="11" t="s">
        <v>879</v>
      </c>
      <c r="B996" s="6"/>
      <c r="C996" s="6"/>
      <c r="D996" s="6"/>
      <c r="E996" s="6" t="s">
        <v>877</v>
      </c>
      <c r="F996" s="6" t="s">
        <v>880</v>
      </c>
      <c r="G996" s="6" t="s">
        <v>35</v>
      </c>
      <c r="H996" s="9">
        <v>0</v>
      </c>
      <c r="I996" s="6" t="s">
        <v>31</v>
      </c>
      <c r="J996" s="6" t="s">
        <v>31</v>
      </c>
      <c r="K996" s="6" t="s">
        <v>31</v>
      </c>
      <c r="L996" s="6" t="s">
        <v>31</v>
      </c>
      <c r="M996" s="6" t="s">
        <v>31</v>
      </c>
      <c r="N996" s="6" t="s">
        <v>31</v>
      </c>
      <c r="O996" s="6" t="s">
        <v>31</v>
      </c>
      <c r="P996" s="6" t="s">
        <v>31</v>
      </c>
      <c r="Q996" s="6"/>
      <c r="U996" t="s">
        <v>31</v>
      </c>
      <c r="V996">
        <v>1</v>
      </c>
    </row>
    <row r="997" spans="1:22" ht="12" x14ac:dyDescent="0.2">
      <c r="A997" s="11" t="s">
        <v>879</v>
      </c>
      <c r="B997" s="6" t="s">
        <v>936</v>
      </c>
      <c r="C997" s="6" t="s">
        <v>1030</v>
      </c>
      <c r="D997" s="6"/>
      <c r="E997" s="6" t="s">
        <v>1031</v>
      </c>
      <c r="F997" s="6" t="s">
        <v>939</v>
      </c>
      <c r="G997" s="6" t="s">
        <v>940</v>
      </c>
      <c r="H997" s="9">
        <v>3.1E-2</v>
      </c>
      <c r="I997" s="9">
        <v>0</v>
      </c>
      <c r="J997" s="10">
        <f>TRUNC(H997*I997,1)</f>
        <v>0</v>
      </c>
      <c r="K997" s="9" t="e">
        <f>#REF!</f>
        <v>#REF!</v>
      </c>
      <c r="L997" s="10" t="e">
        <f>TRUNC(H997*K997,1)</f>
        <v>#REF!</v>
      </c>
      <c r="M997" s="9">
        <v>0</v>
      </c>
      <c r="N997" s="10">
        <f>TRUNC(H997*M997,1)</f>
        <v>0</v>
      </c>
      <c r="O997" s="9" t="e">
        <f>I997+K997+M997</f>
        <v>#REF!</v>
      </c>
      <c r="P997" s="10" t="e">
        <f>J997+L997+N997</f>
        <v>#REF!</v>
      </c>
      <c r="Q997" s="6"/>
      <c r="S997" t="s">
        <v>36</v>
      </c>
      <c r="T997" t="s">
        <v>36</v>
      </c>
      <c r="U997" t="s">
        <v>31</v>
      </c>
      <c r="V997">
        <v>1</v>
      </c>
    </row>
    <row r="998" spans="1:22" ht="12" x14ac:dyDescent="0.2">
      <c r="A998" s="11"/>
      <c r="B998" s="6"/>
      <c r="C998" s="6"/>
      <c r="D998" s="6"/>
      <c r="E998" s="6" t="s">
        <v>947</v>
      </c>
      <c r="F998" s="6"/>
      <c r="G998" s="6"/>
      <c r="H998" s="9">
        <v>0</v>
      </c>
      <c r="I998" s="6" t="s">
        <v>31</v>
      </c>
      <c r="J998" s="10">
        <f>TRUNC(J997*V997,0)</f>
        <v>0</v>
      </c>
      <c r="K998" s="6" t="s">
        <v>31</v>
      </c>
      <c r="L998" s="10" t="e">
        <f>TRUNC(L997*V997,0)</f>
        <v>#REF!</v>
      </c>
      <c r="M998" s="6" t="s">
        <v>31</v>
      </c>
      <c r="N998" s="10">
        <f>TRUNC(N997*V997,0)</f>
        <v>0</v>
      </c>
      <c r="O998" s="6" t="s">
        <v>31</v>
      </c>
      <c r="P998" s="10" t="e">
        <f>J998+L998+N998</f>
        <v>#REF!</v>
      </c>
      <c r="Q998" s="6"/>
      <c r="U998" t="s">
        <v>31</v>
      </c>
      <c r="V998">
        <v>1</v>
      </c>
    </row>
    <row r="999" spans="1:22" ht="12" x14ac:dyDescent="0.2">
      <c r="A999" s="11"/>
      <c r="B999" s="6"/>
      <c r="C999" s="6"/>
      <c r="D999" s="6"/>
      <c r="E999" s="6"/>
      <c r="F999" s="6"/>
      <c r="G999" s="6"/>
      <c r="H999" s="9">
        <v>0</v>
      </c>
      <c r="I999" s="6" t="s">
        <v>31</v>
      </c>
      <c r="J999" s="6" t="s">
        <v>31</v>
      </c>
      <c r="K999" s="6" t="s">
        <v>31</v>
      </c>
      <c r="L999" s="6" t="s">
        <v>31</v>
      </c>
      <c r="M999" s="6" t="s">
        <v>31</v>
      </c>
      <c r="N999" s="6" t="s">
        <v>31</v>
      </c>
      <c r="O999" s="6" t="s">
        <v>31</v>
      </c>
      <c r="P999" s="6" t="s">
        <v>31</v>
      </c>
      <c r="Q999" s="6"/>
      <c r="U999" t="s">
        <v>31</v>
      </c>
      <c r="V999">
        <v>1</v>
      </c>
    </row>
    <row r="1000" spans="1:22" ht="12" x14ac:dyDescent="0.2">
      <c r="A1000" s="11" t="s">
        <v>881</v>
      </c>
      <c r="B1000" s="6"/>
      <c r="C1000" s="6"/>
      <c r="D1000" s="6"/>
      <c r="E1000" s="6" t="s">
        <v>877</v>
      </c>
      <c r="F1000" s="6" t="s">
        <v>562</v>
      </c>
      <c r="G1000" s="6" t="s">
        <v>35</v>
      </c>
      <c r="H1000" s="9">
        <v>0</v>
      </c>
      <c r="I1000" s="6" t="s">
        <v>31</v>
      </c>
      <c r="J1000" s="6" t="s">
        <v>31</v>
      </c>
      <c r="K1000" s="6" t="s">
        <v>31</v>
      </c>
      <c r="L1000" s="6" t="s">
        <v>31</v>
      </c>
      <c r="M1000" s="6" t="s">
        <v>31</v>
      </c>
      <c r="N1000" s="6" t="s">
        <v>31</v>
      </c>
      <c r="O1000" s="6" t="s">
        <v>31</v>
      </c>
      <c r="P1000" s="6" t="s">
        <v>31</v>
      </c>
      <c r="Q1000" s="6"/>
      <c r="U1000" t="s">
        <v>31</v>
      </c>
      <c r="V1000">
        <v>1</v>
      </c>
    </row>
    <row r="1001" spans="1:22" ht="12" x14ac:dyDescent="0.2">
      <c r="A1001" s="11" t="s">
        <v>881</v>
      </c>
      <c r="B1001" s="6" t="s">
        <v>936</v>
      </c>
      <c r="C1001" s="6" t="s">
        <v>1030</v>
      </c>
      <c r="D1001" s="6"/>
      <c r="E1001" s="6" t="s">
        <v>1031</v>
      </c>
      <c r="F1001" s="6" t="s">
        <v>939</v>
      </c>
      <c r="G1001" s="6" t="s">
        <v>940</v>
      </c>
      <c r="H1001" s="9">
        <v>0.01</v>
      </c>
      <c r="I1001" s="9">
        <v>0</v>
      </c>
      <c r="J1001" s="10">
        <f>TRUNC(H1001*I1001,1)</f>
        <v>0</v>
      </c>
      <c r="K1001" s="9" t="e">
        <f>#REF!</f>
        <v>#REF!</v>
      </c>
      <c r="L1001" s="10" t="e">
        <f>TRUNC(H1001*K1001,1)</f>
        <v>#REF!</v>
      </c>
      <c r="M1001" s="9">
        <v>0</v>
      </c>
      <c r="N1001" s="10">
        <f>TRUNC(H1001*M1001,1)</f>
        <v>0</v>
      </c>
      <c r="O1001" s="9" t="e">
        <f>I1001+K1001+M1001</f>
        <v>#REF!</v>
      </c>
      <c r="P1001" s="10" t="e">
        <f>J1001+L1001+N1001</f>
        <v>#REF!</v>
      </c>
      <c r="Q1001" s="6"/>
      <c r="S1001" t="s">
        <v>36</v>
      </c>
      <c r="T1001" t="s">
        <v>36</v>
      </c>
      <c r="U1001" t="s">
        <v>31</v>
      </c>
      <c r="V1001">
        <v>1</v>
      </c>
    </row>
    <row r="1002" spans="1:22" ht="12" x14ac:dyDescent="0.2">
      <c r="A1002" s="11" t="s">
        <v>881</v>
      </c>
      <c r="B1002" s="6" t="s">
        <v>936</v>
      </c>
      <c r="C1002" s="6" t="s">
        <v>941</v>
      </c>
      <c r="D1002" s="6"/>
      <c r="E1002" s="6" t="s">
        <v>942</v>
      </c>
      <c r="F1002" s="6" t="s">
        <v>939</v>
      </c>
      <c r="G1002" s="6" t="s">
        <v>940</v>
      </c>
      <c r="H1002" s="9">
        <v>0.01</v>
      </c>
      <c r="I1002" s="9">
        <v>0</v>
      </c>
      <c r="J1002" s="10">
        <f>TRUNC(H1002*I1002,1)</f>
        <v>0</v>
      </c>
      <c r="K1002" s="9" t="e">
        <f>#REF!</f>
        <v>#REF!</v>
      </c>
      <c r="L1002" s="10" t="e">
        <f>TRUNC(H1002*K1002,1)</f>
        <v>#REF!</v>
      </c>
      <c r="M1002" s="9">
        <v>0</v>
      </c>
      <c r="N1002" s="10">
        <f>TRUNC(H1002*M1002,1)</f>
        <v>0</v>
      </c>
      <c r="O1002" s="9" t="e">
        <f>I1002+K1002+M1002</f>
        <v>#REF!</v>
      </c>
      <c r="P1002" s="10" t="e">
        <f>J1002+L1002+N1002</f>
        <v>#REF!</v>
      </c>
      <c r="Q1002" s="6"/>
      <c r="S1002" t="s">
        <v>36</v>
      </c>
      <c r="T1002" t="s">
        <v>36</v>
      </c>
      <c r="U1002" t="s">
        <v>31</v>
      </c>
      <c r="V1002">
        <v>1</v>
      </c>
    </row>
    <row r="1003" spans="1:22" ht="12" x14ac:dyDescent="0.2">
      <c r="A1003" s="11"/>
      <c r="B1003" s="6"/>
      <c r="C1003" s="6"/>
      <c r="D1003" s="6"/>
      <c r="E1003" s="6" t="s">
        <v>947</v>
      </c>
      <c r="F1003" s="6"/>
      <c r="G1003" s="6"/>
      <c r="H1003" s="9">
        <v>0</v>
      </c>
      <c r="I1003" s="6" t="s">
        <v>31</v>
      </c>
      <c r="J1003" s="10">
        <f>TRUNC(SUMPRODUCT(J1001:J1002,V1001:V1002),0)</f>
        <v>0</v>
      </c>
      <c r="K1003" s="6" t="s">
        <v>31</v>
      </c>
      <c r="L1003" s="10" t="e">
        <f>TRUNC(SUMPRODUCT(L1001:L1002,V1001:V1002),0)</f>
        <v>#REF!</v>
      </c>
      <c r="M1003" s="6" t="s">
        <v>31</v>
      </c>
      <c r="N1003" s="10">
        <f>TRUNC(SUMPRODUCT(N1001:N1002,V1001:V1002),0)</f>
        <v>0</v>
      </c>
      <c r="O1003" s="6" t="s">
        <v>31</v>
      </c>
      <c r="P1003" s="10" t="e">
        <f>J1003+L1003+N1003</f>
        <v>#REF!</v>
      </c>
      <c r="Q1003" s="6"/>
      <c r="U1003" t="s">
        <v>31</v>
      </c>
      <c r="V1003">
        <v>1</v>
      </c>
    </row>
    <row r="1004" spans="1:22" ht="12" x14ac:dyDescent="0.2">
      <c r="A1004" s="11"/>
      <c r="B1004" s="6"/>
      <c r="C1004" s="6"/>
      <c r="D1004" s="6"/>
      <c r="E1004" s="6"/>
      <c r="F1004" s="6"/>
      <c r="G1004" s="6"/>
      <c r="H1004" s="9">
        <v>0</v>
      </c>
      <c r="I1004" s="6" t="s">
        <v>31</v>
      </c>
      <c r="J1004" s="6" t="s">
        <v>31</v>
      </c>
      <c r="K1004" s="6" t="s">
        <v>31</v>
      </c>
      <c r="L1004" s="6" t="s">
        <v>31</v>
      </c>
      <c r="M1004" s="6" t="s">
        <v>31</v>
      </c>
      <c r="N1004" s="6" t="s">
        <v>31</v>
      </c>
      <c r="O1004" s="6" t="s">
        <v>31</v>
      </c>
      <c r="P1004" s="6" t="s">
        <v>31</v>
      </c>
      <c r="Q1004" s="6"/>
      <c r="U1004" t="s">
        <v>31</v>
      </c>
      <c r="V1004">
        <v>1</v>
      </c>
    </row>
    <row r="1005" spans="1:22" ht="12" x14ac:dyDescent="0.2">
      <c r="A1005" s="11" t="s">
        <v>882</v>
      </c>
      <c r="B1005" s="6"/>
      <c r="C1005" s="6"/>
      <c r="D1005" s="6"/>
      <c r="E1005" s="6" t="s">
        <v>883</v>
      </c>
      <c r="F1005" s="6" t="s">
        <v>884</v>
      </c>
      <c r="G1005" s="6" t="s">
        <v>48</v>
      </c>
      <c r="H1005" s="9">
        <v>0</v>
      </c>
      <c r="I1005" s="6" t="s">
        <v>31</v>
      </c>
      <c r="J1005" s="6" t="s">
        <v>31</v>
      </c>
      <c r="K1005" s="6" t="s">
        <v>31</v>
      </c>
      <c r="L1005" s="6" t="s">
        <v>31</v>
      </c>
      <c r="M1005" s="6" t="s">
        <v>31</v>
      </c>
      <c r="N1005" s="6" t="s">
        <v>31</v>
      </c>
      <c r="O1005" s="6" t="s">
        <v>31</v>
      </c>
      <c r="P1005" s="6" t="s">
        <v>31</v>
      </c>
      <c r="Q1005" s="6"/>
      <c r="U1005" t="s">
        <v>31</v>
      </c>
      <c r="V1005">
        <v>1</v>
      </c>
    </row>
    <row r="1006" spans="1:22" ht="12" x14ac:dyDescent="0.2">
      <c r="A1006" s="11" t="s">
        <v>882</v>
      </c>
      <c r="B1006" s="6" t="s">
        <v>936</v>
      </c>
      <c r="C1006" s="6" t="s">
        <v>1032</v>
      </c>
      <c r="D1006" s="6"/>
      <c r="E1006" s="6" t="s">
        <v>1033</v>
      </c>
      <c r="F1006" s="6" t="s">
        <v>939</v>
      </c>
      <c r="G1006" s="6" t="s">
        <v>940</v>
      </c>
      <c r="H1006" s="9">
        <v>1.3299999999999999E-2</v>
      </c>
      <c r="I1006" s="9">
        <v>0</v>
      </c>
      <c r="J1006" s="10">
        <f>TRUNC(H1006*I1006,1)</f>
        <v>0</v>
      </c>
      <c r="K1006" s="9" t="e">
        <f>#REF!</f>
        <v>#REF!</v>
      </c>
      <c r="L1006" s="10" t="e">
        <f>TRUNC(H1006*K1006,1)</f>
        <v>#REF!</v>
      </c>
      <c r="M1006" s="9">
        <v>0</v>
      </c>
      <c r="N1006" s="10">
        <f>TRUNC(H1006*M1006,1)</f>
        <v>0</v>
      </c>
      <c r="O1006" s="9" t="e">
        <f t="shared" ref="O1006:P1010" si="143">I1006+K1006+M1006</f>
        <v>#REF!</v>
      </c>
      <c r="P1006" s="10" t="e">
        <f t="shared" si="143"/>
        <v>#REF!</v>
      </c>
      <c r="Q1006" s="6"/>
      <c r="S1006" t="s">
        <v>36</v>
      </c>
      <c r="T1006" t="s">
        <v>36</v>
      </c>
      <c r="U1006" t="s">
        <v>31</v>
      </c>
      <c r="V1006">
        <v>1</v>
      </c>
    </row>
    <row r="1007" spans="1:22" ht="12" x14ac:dyDescent="0.2">
      <c r="A1007" s="11" t="s">
        <v>882</v>
      </c>
      <c r="B1007" s="6" t="s">
        <v>936</v>
      </c>
      <c r="C1007" s="6" t="s">
        <v>950</v>
      </c>
      <c r="D1007" s="6"/>
      <c r="E1007" s="6" t="s">
        <v>951</v>
      </c>
      <c r="F1007" s="6" t="s">
        <v>939</v>
      </c>
      <c r="G1007" s="6" t="s">
        <v>940</v>
      </c>
      <c r="H1007" s="9">
        <v>1.3299999999999999E-2</v>
      </c>
      <c r="I1007" s="9">
        <v>0</v>
      </c>
      <c r="J1007" s="10">
        <f>TRUNC(H1007*I1007,1)</f>
        <v>0</v>
      </c>
      <c r="K1007" s="9" t="e">
        <f>#REF!</f>
        <v>#REF!</v>
      </c>
      <c r="L1007" s="10" t="e">
        <f>TRUNC(H1007*K1007,1)</f>
        <v>#REF!</v>
      </c>
      <c r="M1007" s="9">
        <v>0</v>
      </c>
      <c r="N1007" s="10">
        <f>TRUNC(H1007*M1007,1)</f>
        <v>0</v>
      </c>
      <c r="O1007" s="9" t="e">
        <f t="shared" si="143"/>
        <v>#REF!</v>
      </c>
      <c r="P1007" s="10" t="e">
        <f t="shared" si="143"/>
        <v>#REF!</v>
      </c>
      <c r="Q1007" s="6"/>
      <c r="S1007" t="s">
        <v>36</v>
      </c>
      <c r="T1007" t="s">
        <v>36</v>
      </c>
      <c r="U1007" t="s">
        <v>31</v>
      </c>
      <c r="V1007">
        <v>1</v>
      </c>
    </row>
    <row r="1008" spans="1:22" ht="12" x14ac:dyDescent="0.2">
      <c r="A1008" s="11" t="s">
        <v>882</v>
      </c>
      <c r="B1008" s="6" t="s">
        <v>961</v>
      </c>
      <c r="C1008" s="6" t="s">
        <v>974</v>
      </c>
      <c r="D1008" s="6"/>
      <c r="E1008" s="6" t="s">
        <v>963</v>
      </c>
      <c r="F1008" s="6" t="s">
        <v>975</v>
      </c>
      <c r="G1008" s="6" t="s">
        <v>965</v>
      </c>
      <c r="H1008" s="9">
        <v>5.33E-2</v>
      </c>
      <c r="I1008" s="9" t="e">
        <f>#REF!</f>
        <v>#REF!</v>
      </c>
      <c r="J1008" s="10" t="e">
        <f>TRUNC(H1008*I1008,1)</f>
        <v>#REF!</v>
      </c>
      <c r="K1008" s="9" t="e">
        <f>#REF!</f>
        <v>#REF!</v>
      </c>
      <c r="L1008" s="10" t="e">
        <f>TRUNC(H1008*K1008,1)</f>
        <v>#REF!</v>
      </c>
      <c r="M1008" s="9" t="e">
        <f>#REF!</f>
        <v>#REF!</v>
      </c>
      <c r="N1008" s="10" t="e">
        <f>TRUNC(H1008*M1008,1)</f>
        <v>#REF!</v>
      </c>
      <c r="O1008" s="9" t="e">
        <f t="shared" si="143"/>
        <v>#REF!</v>
      </c>
      <c r="P1008" s="10" t="e">
        <f t="shared" si="143"/>
        <v>#REF!</v>
      </c>
      <c r="Q1008" s="6"/>
      <c r="S1008" t="s">
        <v>36</v>
      </c>
      <c r="T1008" t="s">
        <v>36</v>
      </c>
      <c r="U1008" t="s">
        <v>31</v>
      </c>
      <c r="V1008">
        <v>1</v>
      </c>
    </row>
    <row r="1009" spans="1:22" ht="12" x14ac:dyDescent="0.2">
      <c r="A1009" s="11" t="s">
        <v>882</v>
      </c>
      <c r="B1009" s="6" t="s">
        <v>961</v>
      </c>
      <c r="C1009" s="6" t="s">
        <v>1034</v>
      </c>
      <c r="D1009" s="6"/>
      <c r="E1009" s="6" t="s">
        <v>1035</v>
      </c>
      <c r="F1009" s="6" t="s">
        <v>1036</v>
      </c>
      <c r="G1009" s="6" t="s">
        <v>965</v>
      </c>
      <c r="H1009" s="9">
        <v>5.33E-2</v>
      </c>
      <c r="I1009" s="9" t="e">
        <f>#REF!</f>
        <v>#REF!</v>
      </c>
      <c r="J1009" s="10" t="e">
        <f>TRUNC(H1009*I1009,1)</f>
        <v>#REF!</v>
      </c>
      <c r="K1009" s="9" t="e">
        <f>#REF!</f>
        <v>#REF!</v>
      </c>
      <c r="L1009" s="10" t="e">
        <f>TRUNC(H1009*K1009,1)</f>
        <v>#REF!</v>
      </c>
      <c r="M1009" s="9" t="e">
        <f>#REF!</f>
        <v>#REF!</v>
      </c>
      <c r="N1009" s="10" t="e">
        <f>TRUNC(H1009*M1009,1)</f>
        <v>#REF!</v>
      </c>
      <c r="O1009" s="9" t="e">
        <f t="shared" si="143"/>
        <v>#REF!</v>
      </c>
      <c r="P1009" s="10" t="e">
        <f t="shared" si="143"/>
        <v>#REF!</v>
      </c>
      <c r="Q1009" s="6"/>
      <c r="S1009" t="s">
        <v>36</v>
      </c>
      <c r="T1009" t="s">
        <v>36</v>
      </c>
      <c r="U1009" t="s">
        <v>31</v>
      </c>
      <c r="V1009">
        <v>1</v>
      </c>
    </row>
    <row r="1010" spans="1:22" ht="12" x14ac:dyDescent="0.2">
      <c r="A1010" s="11" t="s">
        <v>882</v>
      </c>
      <c r="B1010" s="6" t="s">
        <v>961</v>
      </c>
      <c r="C1010" s="6" t="s">
        <v>992</v>
      </c>
      <c r="D1010" s="6"/>
      <c r="E1010" s="6" t="s">
        <v>993</v>
      </c>
      <c r="F1010" s="6" t="s">
        <v>994</v>
      </c>
      <c r="G1010" s="6" t="s">
        <v>965</v>
      </c>
      <c r="H1010" s="9">
        <v>2.6700000000000002E-2</v>
      </c>
      <c r="I1010" s="9" t="e">
        <f>#REF!</f>
        <v>#REF!</v>
      </c>
      <c r="J1010" s="10" t="e">
        <f>TRUNC(H1010*I1010,1)</f>
        <v>#REF!</v>
      </c>
      <c r="K1010" s="9" t="e">
        <f>#REF!</f>
        <v>#REF!</v>
      </c>
      <c r="L1010" s="10" t="e">
        <f>TRUNC(H1010*K1010,1)</f>
        <v>#REF!</v>
      </c>
      <c r="M1010" s="9" t="e">
        <f>#REF!</f>
        <v>#REF!</v>
      </c>
      <c r="N1010" s="10" t="e">
        <f>TRUNC(H1010*M1010,1)</f>
        <v>#REF!</v>
      </c>
      <c r="O1010" s="9" t="e">
        <f t="shared" si="143"/>
        <v>#REF!</v>
      </c>
      <c r="P1010" s="10" t="e">
        <f t="shared" si="143"/>
        <v>#REF!</v>
      </c>
      <c r="Q1010" s="6"/>
      <c r="S1010" t="s">
        <v>36</v>
      </c>
      <c r="T1010" t="s">
        <v>36</v>
      </c>
      <c r="U1010" t="s">
        <v>31</v>
      </c>
      <c r="V1010">
        <v>1</v>
      </c>
    </row>
    <row r="1011" spans="1:22" ht="12" x14ac:dyDescent="0.2">
      <c r="A1011" s="11"/>
      <c r="B1011" s="6"/>
      <c r="C1011" s="6"/>
      <c r="D1011" s="6"/>
      <c r="E1011" s="6" t="s">
        <v>947</v>
      </c>
      <c r="F1011" s="6"/>
      <c r="G1011" s="6"/>
      <c r="H1011" s="9">
        <v>0</v>
      </c>
      <c r="I1011" s="6" t="s">
        <v>31</v>
      </c>
      <c r="J1011" s="10" t="e">
        <f>TRUNC(SUMPRODUCT(J1006:J1010,V1006:V1010),0)</f>
        <v>#REF!</v>
      </c>
      <c r="K1011" s="6" t="s">
        <v>31</v>
      </c>
      <c r="L1011" s="10" t="e">
        <f>TRUNC(SUMPRODUCT(L1006:L1010,V1006:V1010),0)</f>
        <v>#REF!</v>
      </c>
      <c r="M1011" s="6" t="s">
        <v>31</v>
      </c>
      <c r="N1011" s="10" t="e">
        <f>TRUNC(SUMPRODUCT(N1006:N1010,V1006:V1010),0)</f>
        <v>#REF!</v>
      </c>
      <c r="O1011" s="6" t="s">
        <v>31</v>
      </c>
      <c r="P1011" s="10" t="e">
        <f>J1011+L1011+N1011</f>
        <v>#REF!</v>
      </c>
      <c r="Q1011" s="6"/>
      <c r="U1011" t="s">
        <v>31</v>
      </c>
      <c r="V1011">
        <v>1</v>
      </c>
    </row>
    <row r="1012" spans="1:22" ht="12" x14ac:dyDescent="0.2">
      <c r="A1012" s="11"/>
      <c r="B1012" s="6"/>
      <c r="C1012" s="6"/>
      <c r="D1012" s="6"/>
      <c r="E1012" s="6"/>
      <c r="F1012" s="6"/>
      <c r="G1012" s="6"/>
      <c r="H1012" s="9">
        <v>0</v>
      </c>
      <c r="I1012" s="6" t="s">
        <v>31</v>
      </c>
      <c r="J1012" s="6" t="s">
        <v>31</v>
      </c>
      <c r="K1012" s="6" t="s">
        <v>31</v>
      </c>
      <c r="L1012" s="6" t="s">
        <v>31</v>
      </c>
      <c r="M1012" s="6" t="s">
        <v>31</v>
      </c>
      <c r="N1012" s="6" t="s">
        <v>31</v>
      </c>
      <c r="O1012" s="6" t="s">
        <v>31</v>
      </c>
      <c r="P1012" s="6" t="s">
        <v>31</v>
      </c>
      <c r="Q1012" s="6"/>
      <c r="U1012" t="s">
        <v>31</v>
      </c>
      <c r="V1012">
        <v>1</v>
      </c>
    </row>
    <row r="1013" spans="1:22" ht="12" x14ac:dyDescent="0.2">
      <c r="A1013" s="11" t="s">
        <v>885</v>
      </c>
      <c r="B1013" s="6"/>
      <c r="C1013" s="6"/>
      <c r="D1013" s="6"/>
      <c r="E1013" s="6" t="s">
        <v>886</v>
      </c>
      <c r="F1013" s="6"/>
      <c r="G1013" s="6" t="s">
        <v>148</v>
      </c>
      <c r="H1013" s="9">
        <v>0</v>
      </c>
      <c r="I1013" s="6" t="s">
        <v>31</v>
      </c>
      <c r="J1013" s="6" t="s">
        <v>31</v>
      </c>
      <c r="K1013" s="6" t="s">
        <v>31</v>
      </c>
      <c r="L1013" s="6" t="s">
        <v>31</v>
      </c>
      <c r="M1013" s="6" t="s">
        <v>31</v>
      </c>
      <c r="N1013" s="6" t="s">
        <v>31</v>
      </c>
      <c r="O1013" s="6" t="s">
        <v>31</v>
      </c>
      <c r="P1013" s="6" t="s">
        <v>31</v>
      </c>
      <c r="Q1013" s="6"/>
      <c r="U1013" t="s">
        <v>31</v>
      </c>
      <c r="V1013">
        <v>1</v>
      </c>
    </row>
    <row r="1014" spans="1:22" ht="12" x14ac:dyDescent="0.2">
      <c r="A1014" s="11" t="s">
        <v>885</v>
      </c>
      <c r="B1014" s="6" t="s">
        <v>936</v>
      </c>
      <c r="C1014" s="6" t="s">
        <v>941</v>
      </c>
      <c r="D1014" s="6"/>
      <c r="E1014" s="6" t="s">
        <v>942</v>
      </c>
      <c r="F1014" s="6" t="s">
        <v>939</v>
      </c>
      <c r="G1014" s="6" t="s">
        <v>940</v>
      </c>
      <c r="H1014" s="9">
        <v>3.3E-3</v>
      </c>
      <c r="I1014" s="9">
        <v>0</v>
      </c>
      <c r="J1014" s="10">
        <f>TRUNC(H1014*I1014,1)</f>
        <v>0</v>
      </c>
      <c r="K1014" s="9" t="e">
        <f>#REF!</f>
        <v>#REF!</v>
      </c>
      <c r="L1014" s="10" t="e">
        <f>TRUNC(H1014*K1014,1)</f>
        <v>#REF!</v>
      </c>
      <c r="M1014" s="9">
        <v>0</v>
      </c>
      <c r="N1014" s="10">
        <f>TRUNC(H1014*M1014,1)</f>
        <v>0</v>
      </c>
      <c r="O1014" s="9" t="e">
        <f>I1014+K1014+M1014</f>
        <v>#REF!</v>
      </c>
      <c r="P1014" s="10" t="e">
        <f>J1014+L1014+N1014</f>
        <v>#REF!</v>
      </c>
      <c r="Q1014" s="6"/>
      <c r="S1014" t="s">
        <v>36</v>
      </c>
      <c r="T1014" t="s">
        <v>36</v>
      </c>
      <c r="U1014" t="s">
        <v>31</v>
      </c>
      <c r="V1014">
        <v>1</v>
      </c>
    </row>
    <row r="1015" spans="1:22" ht="12" x14ac:dyDescent="0.2">
      <c r="A1015" s="11" t="s">
        <v>885</v>
      </c>
      <c r="B1015" s="6" t="s">
        <v>936</v>
      </c>
      <c r="C1015" s="6" t="s">
        <v>950</v>
      </c>
      <c r="D1015" s="6"/>
      <c r="E1015" s="6" t="s">
        <v>951</v>
      </c>
      <c r="F1015" s="6" t="s">
        <v>939</v>
      </c>
      <c r="G1015" s="6" t="s">
        <v>940</v>
      </c>
      <c r="H1015" s="9">
        <v>2.2000000000000001E-3</v>
      </c>
      <c r="I1015" s="9">
        <v>0</v>
      </c>
      <c r="J1015" s="10">
        <f>TRUNC(H1015*I1015,1)</f>
        <v>0</v>
      </c>
      <c r="K1015" s="9" t="e">
        <f>#REF!</f>
        <v>#REF!</v>
      </c>
      <c r="L1015" s="10" t="e">
        <f>TRUNC(H1015*K1015,1)</f>
        <v>#REF!</v>
      </c>
      <c r="M1015" s="9">
        <v>0</v>
      </c>
      <c r="N1015" s="10">
        <f>TRUNC(H1015*M1015,1)</f>
        <v>0</v>
      </c>
      <c r="O1015" s="9" t="e">
        <f>I1015+K1015+M1015</f>
        <v>#REF!</v>
      </c>
      <c r="P1015" s="10" t="e">
        <f>J1015+L1015+N1015</f>
        <v>#REF!</v>
      </c>
      <c r="Q1015" s="6"/>
      <c r="S1015" t="s">
        <v>36</v>
      </c>
      <c r="T1015" t="s">
        <v>36</v>
      </c>
      <c r="U1015" t="s">
        <v>31</v>
      </c>
      <c r="V1015">
        <v>1</v>
      </c>
    </row>
    <row r="1016" spans="1:22" ht="12" x14ac:dyDescent="0.2">
      <c r="A1016" s="11"/>
      <c r="B1016" s="6"/>
      <c r="C1016" s="6"/>
      <c r="D1016" s="6"/>
      <c r="E1016" s="6" t="s">
        <v>947</v>
      </c>
      <c r="F1016" s="6"/>
      <c r="G1016" s="6"/>
      <c r="H1016" s="9">
        <v>0</v>
      </c>
      <c r="I1016" s="6" t="s">
        <v>31</v>
      </c>
      <c r="J1016" s="10">
        <f>TRUNC(SUMPRODUCT(J1014:J1015,V1014:V1015),0)</f>
        <v>0</v>
      </c>
      <c r="K1016" s="6" t="s">
        <v>31</v>
      </c>
      <c r="L1016" s="10" t="e">
        <f>TRUNC(SUMPRODUCT(L1014:L1015,V1014:V1015),0)</f>
        <v>#REF!</v>
      </c>
      <c r="M1016" s="6" t="s">
        <v>31</v>
      </c>
      <c r="N1016" s="10">
        <f>TRUNC(SUMPRODUCT(N1014:N1015,V1014:V1015),0)</f>
        <v>0</v>
      </c>
      <c r="O1016" s="6" t="s">
        <v>31</v>
      </c>
      <c r="P1016" s="10" t="e">
        <f>J1016+L1016+N1016</f>
        <v>#REF!</v>
      </c>
      <c r="Q1016" s="6"/>
      <c r="U1016" t="s">
        <v>31</v>
      </c>
      <c r="V1016">
        <v>1</v>
      </c>
    </row>
    <row r="1017" spans="1:22" ht="12" x14ac:dyDescent="0.2">
      <c r="A1017" s="11"/>
      <c r="B1017" s="6"/>
      <c r="C1017" s="6"/>
      <c r="D1017" s="6"/>
      <c r="E1017" s="6"/>
      <c r="F1017" s="6"/>
      <c r="G1017" s="6"/>
      <c r="H1017" s="9">
        <v>0</v>
      </c>
      <c r="I1017" s="6" t="s">
        <v>31</v>
      </c>
      <c r="J1017" s="6" t="s">
        <v>31</v>
      </c>
      <c r="K1017" s="6" t="s">
        <v>31</v>
      </c>
      <c r="L1017" s="6" t="s">
        <v>31</v>
      </c>
      <c r="M1017" s="6" t="s">
        <v>31</v>
      </c>
      <c r="N1017" s="6" t="s">
        <v>31</v>
      </c>
      <c r="O1017" s="6" t="s">
        <v>31</v>
      </c>
      <c r="P1017" s="6" t="s">
        <v>31</v>
      </c>
      <c r="Q1017" s="6"/>
      <c r="U1017" t="s">
        <v>31</v>
      </c>
      <c r="V1017">
        <v>1</v>
      </c>
    </row>
    <row r="1018" spans="1:22" ht="12" x14ac:dyDescent="0.2">
      <c r="A1018" s="11" t="s">
        <v>887</v>
      </c>
      <c r="B1018" s="6"/>
      <c r="C1018" s="6"/>
      <c r="D1018" s="6"/>
      <c r="E1018" s="6" t="s">
        <v>888</v>
      </c>
      <c r="F1018" s="6" t="s">
        <v>889</v>
      </c>
      <c r="G1018" s="6" t="s">
        <v>148</v>
      </c>
      <c r="H1018" s="9">
        <v>0</v>
      </c>
      <c r="I1018" s="6" t="s">
        <v>31</v>
      </c>
      <c r="J1018" s="6" t="s">
        <v>31</v>
      </c>
      <c r="K1018" s="6" t="s">
        <v>31</v>
      </c>
      <c r="L1018" s="6" t="s">
        <v>31</v>
      </c>
      <c r="M1018" s="6" t="s">
        <v>31</v>
      </c>
      <c r="N1018" s="6" t="s">
        <v>31</v>
      </c>
      <c r="O1018" s="6" t="s">
        <v>31</v>
      </c>
      <c r="P1018" s="6" t="s">
        <v>31</v>
      </c>
      <c r="Q1018" s="6"/>
      <c r="U1018" t="s">
        <v>31</v>
      </c>
      <c r="V1018">
        <v>1</v>
      </c>
    </row>
    <row r="1019" spans="1:22" ht="12" x14ac:dyDescent="0.2">
      <c r="A1019" s="11" t="s">
        <v>887</v>
      </c>
      <c r="B1019" s="6" t="s">
        <v>936</v>
      </c>
      <c r="C1019" s="6" t="s">
        <v>941</v>
      </c>
      <c r="D1019" s="6"/>
      <c r="E1019" s="6" t="s">
        <v>942</v>
      </c>
      <c r="F1019" s="6" t="s">
        <v>939</v>
      </c>
      <c r="G1019" s="6" t="s">
        <v>940</v>
      </c>
      <c r="H1019" s="9">
        <v>1.6999999999999999E-3</v>
      </c>
      <c r="I1019" s="9">
        <v>0</v>
      </c>
      <c r="J1019" s="10">
        <f>TRUNC(H1019*I1019,1)</f>
        <v>0</v>
      </c>
      <c r="K1019" s="9" t="e">
        <f>#REF!</f>
        <v>#REF!</v>
      </c>
      <c r="L1019" s="10" t="e">
        <f>TRUNC(H1019*K1019,1)</f>
        <v>#REF!</v>
      </c>
      <c r="M1019" s="9">
        <v>0</v>
      </c>
      <c r="N1019" s="10">
        <f>TRUNC(H1019*M1019,1)</f>
        <v>0</v>
      </c>
      <c r="O1019" s="9" t="e">
        <f t="shared" ref="O1019:P1022" si="144">I1019+K1019+M1019</f>
        <v>#REF!</v>
      </c>
      <c r="P1019" s="10" t="e">
        <f t="shared" si="144"/>
        <v>#REF!</v>
      </c>
      <c r="Q1019" s="6"/>
      <c r="S1019" t="s">
        <v>36</v>
      </c>
      <c r="T1019" t="s">
        <v>36</v>
      </c>
      <c r="U1019" t="s">
        <v>31</v>
      </c>
      <c r="V1019">
        <v>1</v>
      </c>
    </row>
    <row r="1020" spans="1:22" ht="12" x14ac:dyDescent="0.2">
      <c r="A1020" s="11" t="s">
        <v>887</v>
      </c>
      <c r="B1020" s="6" t="s">
        <v>936</v>
      </c>
      <c r="C1020" s="6" t="s">
        <v>950</v>
      </c>
      <c r="D1020" s="6"/>
      <c r="E1020" s="6" t="s">
        <v>951</v>
      </c>
      <c r="F1020" s="6" t="s">
        <v>939</v>
      </c>
      <c r="G1020" s="6" t="s">
        <v>940</v>
      </c>
      <c r="H1020" s="9">
        <v>1.6999999999999999E-3</v>
      </c>
      <c r="I1020" s="9">
        <v>0</v>
      </c>
      <c r="J1020" s="10">
        <f>TRUNC(H1020*I1020,1)</f>
        <v>0</v>
      </c>
      <c r="K1020" s="9" t="e">
        <f>#REF!</f>
        <v>#REF!</v>
      </c>
      <c r="L1020" s="10" t="e">
        <f>TRUNC(H1020*K1020,1)</f>
        <v>#REF!</v>
      </c>
      <c r="M1020" s="9">
        <v>0</v>
      </c>
      <c r="N1020" s="10">
        <f>TRUNC(H1020*M1020,1)</f>
        <v>0</v>
      </c>
      <c r="O1020" s="9" t="e">
        <f t="shared" si="144"/>
        <v>#REF!</v>
      </c>
      <c r="P1020" s="10" t="e">
        <f t="shared" si="144"/>
        <v>#REF!</v>
      </c>
      <c r="Q1020" s="6"/>
      <c r="S1020" t="s">
        <v>36</v>
      </c>
      <c r="T1020" t="s">
        <v>36</v>
      </c>
      <c r="U1020" t="s">
        <v>31</v>
      </c>
      <c r="V1020">
        <v>1</v>
      </c>
    </row>
    <row r="1021" spans="1:22" ht="12" x14ac:dyDescent="0.2">
      <c r="A1021" s="11" t="s">
        <v>887</v>
      </c>
      <c r="B1021" s="6" t="s">
        <v>943</v>
      </c>
      <c r="C1021" s="6" t="s">
        <v>944</v>
      </c>
      <c r="D1021" s="6"/>
      <c r="E1021" s="6" t="s">
        <v>945</v>
      </c>
      <c r="F1021" s="6" t="s">
        <v>1007</v>
      </c>
      <c r="G1021" s="6" t="s">
        <v>154</v>
      </c>
      <c r="H1021" s="9">
        <v>1</v>
      </c>
      <c r="I1021" s="9" t="e">
        <f>TRUNC((L1019+L1020)*3*0.01,1)</f>
        <v>#REF!</v>
      </c>
      <c r="J1021" s="10" t="e">
        <f>TRUNC(H1021*I1021,1)</f>
        <v>#REF!</v>
      </c>
      <c r="K1021" s="9">
        <v>0</v>
      </c>
      <c r="L1021" s="10">
        <f>TRUNC(H1021*K1021,1)</f>
        <v>0</v>
      </c>
      <c r="M1021" s="9">
        <v>0</v>
      </c>
      <c r="N1021" s="10">
        <f>TRUNC(H1021*M1021,1)</f>
        <v>0</v>
      </c>
      <c r="O1021" s="9" t="e">
        <f t="shared" si="144"/>
        <v>#REF!</v>
      </c>
      <c r="P1021" s="10" t="e">
        <f t="shared" si="144"/>
        <v>#REF!</v>
      </c>
      <c r="Q1021" s="6"/>
      <c r="S1021" t="s">
        <v>36</v>
      </c>
      <c r="T1021" t="s">
        <v>36</v>
      </c>
      <c r="U1021">
        <v>3</v>
      </c>
      <c r="V1021">
        <v>1</v>
      </c>
    </row>
    <row r="1022" spans="1:22" ht="12" x14ac:dyDescent="0.2">
      <c r="A1022" s="11" t="s">
        <v>887</v>
      </c>
      <c r="B1022" s="6" t="s">
        <v>961</v>
      </c>
      <c r="C1022" s="6" t="s">
        <v>1037</v>
      </c>
      <c r="D1022" s="6"/>
      <c r="E1022" s="6" t="s">
        <v>1038</v>
      </c>
      <c r="F1022" s="6" t="s">
        <v>1039</v>
      </c>
      <c r="G1022" s="6" t="s">
        <v>965</v>
      </c>
      <c r="H1022" s="9">
        <v>1.3299999999999999E-2</v>
      </c>
      <c r="I1022" s="9" t="e">
        <f>#REF!</f>
        <v>#REF!</v>
      </c>
      <c r="J1022" s="10" t="e">
        <f>TRUNC(H1022*I1022,1)</f>
        <v>#REF!</v>
      </c>
      <c r="K1022" s="9" t="e">
        <f>#REF!</f>
        <v>#REF!</v>
      </c>
      <c r="L1022" s="10" t="e">
        <f>TRUNC(H1022*K1022,1)</f>
        <v>#REF!</v>
      </c>
      <c r="M1022" s="9" t="e">
        <f>#REF!</f>
        <v>#REF!</v>
      </c>
      <c r="N1022" s="10" t="e">
        <f>TRUNC(H1022*M1022,1)</f>
        <v>#REF!</v>
      </c>
      <c r="O1022" s="9" t="e">
        <f t="shared" si="144"/>
        <v>#REF!</v>
      </c>
      <c r="P1022" s="10" t="e">
        <f t="shared" si="144"/>
        <v>#REF!</v>
      </c>
      <c r="Q1022" s="6"/>
      <c r="S1022" t="s">
        <v>36</v>
      </c>
      <c r="T1022" t="s">
        <v>36</v>
      </c>
      <c r="U1022" t="s">
        <v>31</v>
      </c>
      <c r="V1022">
        <v>1</v>
      </c>
    </row>
    <row r="1023" spans="1:22" ht="12" x14ac:dyDescent="0.2">
      <c r="A1023" s="11"/>
      <c r="B1023" s="6"/>
      <c r="C1023" s="6"/>
      <c r="D1023" s="6"/>
      <c r="E1023" s="6" t="s">
        <v>947</v>
      </c>
      <c r="F1023" s="6"/>
      <c r="G1023" s="6"/>
      <c r="H1023" s="9">
        <v>0</v>
      </c>
      <c r="I1023" s="6" t="s">
        <v>31</v>
      </c>
      <c r="J1023" s="10" t="e">
        <f>TRUNC(SUMPRODUCT(J1019:J1022,V1019:V1022),0)</f>
        <v>#REF!</v>
      </c>
      <c r="K1023" s="6" t="s">
        <v>31</v>
      </c>
      <c r="L1023" s="10" t="e">
        <f>TRUNC(SUMPRODUCT(L1019:L1022,V1019:V1022),0)</f>
        <v>#REF!</v>
      </c>
      <c r="M1023" s="6" t="s">
        <v>31</v>
      </c>
      <c r="N1023" s="10" t="e">
        <f>TRUNC(SUMPRODUCT(N1019:N1022,V1019:V1022),0)</f>
        <v>#REF!</v>
      </c>
      <c r="O1023" s="6" t="s">
        <v>31</v>
      </c>
      <c r="P1023" s="10" t="e">
        <f>J1023+L1023+N1023</f>
        <v>#REF!</v>
      </c>
      <c r="Q1023" s="6"/>
      <c r="U1023" t="s">
        <v>31</v>
      </c>
      <c r="V1023">
        <v>1</v>
      </c>
    </row>
    <row r="1024" spans="1:22" ht="12" x14ac:dyDescent="0.2">
      <c r="A1024" s="11"/>
      <c r="B1024" s="6"/>
      <c r="C1024" s="6"/>
      <c r="D1024" s="6"/>
      <c r="E1024" s="6"/>
      <c r="F1024" s="6"/>
      <c r="G1024" s="6"/>
      <c r="H1024" s="9">
        <v>0</v>
      </c>
      <c r="I1024" s="6" t="s">
        <v>31</v>
      </c>
      <c r="J1024" s="6" t="s">
        <v>31</v>
      </c>
      <c r="K1024" s="6" t="s">
        <v>31</v>
      </c>
      <c r="L1024" s="6" t="s">
        <v>31</v>
      </c>
      <c r="M1024" s="6" t="s">
        <v>31</v>
      </c>
      <c r="N1024" s="6" t="s">
        <v>31</v>
      </c>
      <c r="O1024" s="6" t="s">
        <v>31</v>
      </c>
      <c r="P1024" s="6" t="s">
        <v>31</v>
      </c>
      <c r="Q1024" s="6"/>
      <c r="U1024" t="s">
        <v>31</v>
      </c>
      <c r="V1024">
        <v>1</v>
      </c>
    </row>
    <row r="1025" spans="1:22" ht="12" x14ac:dyDescent="0.2">
      <c r="A1025" s="11" t="s">
        <v>890</v>
      </c>
      <c r="B1025" s="6"/>
      <c r="C1025" s="6"/>
      <c r="D1025" s="6"/>
      <c r="E1025" s="6" t="s">
        <v>217</v>
      </c>
      <c r="F1025" s="6" t="s">
        <v>891</v>
      </c>
      <c r="G1025" s="6" t="s">
        <v>48</v>
      </c>
      <c r="H1025" s="9">
        <v>0</v>
      </c>
      <c r="I1025" s="6" t="s">
        <v>31</v>
      </c>
      <c r="J1025" s="6" t="s">
        <v>31</v>
      </c>
      <c r="K1025" s="6" t="s">
        <v>31</v>
      </c>
      <c r="L1025" s="6" t="s">
        <v>31</v>
      </c>
      <c r="M1025" s="6" t="s">
        <v>31</v>
      </c>
      <c r="N1025" s="6" t="s">
        <v>31</v>
      </c>
      <c r="O1025" s="6" t="s">
        <v>31</v>
      </c>
      <c r="P1025" s="6" t="s">
        <v>31</v>
      </c>
      <c r="Q1025" s="6"/>
      <c r="U1025" t="s">
        <v>31</v>
      </c>
      <c r="V1025">
        <v>1</v>
      </c>
    </row>
    <row r="1026" spans="1:22" ht="12" x14ac:dyDescent="0.2">
      <c r="A1026" s="11" t="s">
        <v>890</v>
      </c>
      <c r="B1026" s="6" t="s">
        <v>936</v>
      </c>
      <c r="C1026" s="6" t="s">
        <v>950</v>
      </c>
      <c r="D1026" s="6"/>
      <c r="E1026" s="6" t="s">
        <v>951</v>
      </c>
      <c r="F1026" s="6" t="s">
        <v>939</v>
      </c>
      <c r="G1026" s="6" t="s">
        <v>940</v>
      </c>
      <c r="H1026" s="9">
        <v>4.0000000000000001E-3</v>
      </c>
      <c r="I1026" s="9">
        <v>0</v>
      </c>
      <c r="J1026" s="10">
        <f>TRUNC(H1026*I1026,1)</f>
        <v>0</v>
      </c>
      <c r="K1026" s="9" t="e">
        <f>#REF!</f>
        <v>#REF!</v>
      </c>
      <c r="L1026" s="10" t="e">
        <f>TRUNC(H1026*K1026,1)</f>
        <v>#REF!</v>
      </c>
      <c r="M1026" s="9">
        <v>0</v>
      </c>
      <c r="N1026" s="10">
        <f>TRUNC(H1026*M1026,1)</f>
        <v>0</v>
      </c>
      <c r="O1026" s="9" t="e">
        <f>I1026+K1026+M1026</f>
        <v>#REF!</v>
      </c>
      <c r="P1026" s="10" t="e">
        <f>J1026+L1026+N1026</f>
        <v>#REF!</v>
      </c>
      <c r="Q1026" s="6"/>
      <c r="S1026" t="s">
        <v>36</v>
      </c>
      <c r="T1026" t="s">
        <v>36</v>
      </c>
      <c r="U1026" t="s">
        <v>31</v>
      </c>
      <c r="V1026">
        <v>1</v>
      </c>
    </row>
    <row r="1027" spans="1:22" ht="12" x14ac:dyDescent="0.2">
      <c r="A1027" s="11" t="s">
        <v>890</v>
      </c>
      <c r="B1027" s="6" t="s">
        <v>961</v>
      </c>
      <c r="C1027" s="6" t="s">
        <v>1040</v>
      </c>
      <c r="D1027" s="6"/>
      <c r="E1027" s="6" t="s">
        <v>963</v>
      </c>
      <c r="F1027" s="6" t="s">
        <v>1041</v>
      </c>
      <c r="G1027" s="6" t="s">
        <v>965</v>
      </c>
      <c r="H1027" s="9">
        <v>2.7E-2</v>
      </c>
      <c r="I1027" s="9" t="e">
        <f>#REF!</f>
        <v>#REF!</v>
      </c>
      <c r="J1027" s="10" t="e">
        <f>TRUNC(H1027*I1027,1)</f>
        <v>#REF!</v>
      </c>
      <c r="K1027" s="9" t="e">
        <f>#REF!</f>
        <v>#REF!</v>
      </c>
      <c r="L1027" s="10" t="e">
        <f>TRUNC(H1027*K1027,1)</f>
        <v>#REF!</v>
      </c>
      <c r="M1027" s="9" t="e">
        <f>#REF!</f>
        <v>#REF!</v>
      </c>
      <c r="N1027" s="10" t="e">
        <f>TRUNC(H1027*M1027,1)</f>
        <v>#REF!</v>
      </c>
      <c r="O1027" s="9" t="e">
        <f>I1027+K1027+M1027</f>
        <v>#REF!</v>
      </c>
      <c r="P1027" s="10" t="e">
        <f>J1027+L1027+N1027</f>
        <v>#REF!</v>
      </c>
      <c r="Q1027" s="6"/>
      <c r="S1027" t="s">
        <v>36</v>
      </c>
      <c r="T1027" t="s">
        <v>36</v>
      </c>
      <c r="U1027" t="s">
        <v>31</v>
      </c>
      <c r="V1027">
        <v>1</v>
      </c>
    </row>
    <row r="1028" spans="1:22" ht="12" x14ac:dyDescent="0.2">
      <c r="A1028" s="11"/>
      <c r="B1028" s="6"/>
      <c r="C1028" s="6"/>
      <c r="D1028" s="6"/>
      <c r="E1028" s="6" t="s">
        <v>947</v>
      </c>
      <c r="F1028" s="6"/>
      <c r="G1028" s="6"/>
      <c r="H1028" s="9">
        <v>0</v>
      </c>
      <c r="I1028" s="6" t="s">
        <v>31</v>
      </c>
      <c r="J1028" s="10" t="e">
        <f>TRUNC(SUMPRODUCT(J1026:J1027,V1026:V1027),0)</f>
        <v>#REF!</v>
      </c>
      <c r="K1028" s="6" t="s">
        <v>31</v>
      </c>
      <c r="L1028" s="10" t="e">
        <f>TRUNC(SUMPRODUCT(L1026:L1027,V1026:V1027),0)</f>
        <v>#REF!</v>
      </c>
      <c r="M1028" s="6" t="s">
        <v>31</v>
      </c>
      <c r="N1028" s="10" t="e">
        <f>TRUNC(SUMPRODUCT(N1026:N1027,V1026:V1027),0)</f>
        <v>#REF!</v>
      </c>
      <c r="O1028" s="6" t="s">
        <v>31</v>
      </c>
      <c r="P1028" s="10" t="e">
        <f>J1028+L1028+N1028</f>
        <v>#REF!</v>
      </c>
      <c r="Q1028" s="6"/>
      <c r="U1028" t="s">
        <v>31</v>
      </c>
      <c r="V1028">
        <v>1</v>
      </c>
    </row>
    <row r="1029" spans="1:22" ht="12" x14ac:dyDescent="0.2">
      <c r="A1029" s="11"/>
      <c r="B1029" s="6"/>
      <c r="C1029" s="6"/>
      <c r="D1029" s="6"/>
      <c r="E1029" s="6"/>
      <c r="F1029" s="6"/>
      <c r="G1029" s="6"/>
      <c r="H1029" s="9">
        <v>0</v>
      </c>
      <c r="I1029" s="6" t="s">
        <v>31</v>
      </c>
      <c r="J1029" s="6" t="s">
        <v>31</v>
      </c>
      <c r="K1029" s="6" t="s">
        <v>31</v>
      </c>
      <c r="L1029" s="6" t="s">
        <v>31</v>
      </c>
      <c r="M1029" s="6" t="s">
        <v>31</v>
      </c>
      <c r="N1029" s="6" t="s">
        <v>31</v>
      </c>
      <c r="O1029" s="6" t="s">
        <v>31</v>
      </c>
      <c r="P1029" s="6" t="s">
        <v>31</v>
      </c>
      <c r="Q1029" s="6"/>
      <c r="U1029" t="s">
        <v>31</v>
      </c>
      <c r="V1029">
        <v>1</v>
      </c>
    </row>
    <row r="1030" spans="1:22" ht="12" x14ac:dyDescent="0.2">
      <c r="A1030" s="11" t="s">
        <v>892</v>
      </c>
      <c r="B1030" s="6"/>
      <c r="C1030" s="6"/>
      <c r="D1030" s="6"/>
      <c r="E1030" s="6" t="s">
        <v>893</v>
      </c>
      <c r="F1030" s="6" t="s">
        <v>894</v>
      </c>
      <c r="G1030" s="6" t="s">
        <v>895</v>
      </c>
      <c r="H1030" s="9">
        <v>0</v>
      </c>
      <c r="I1030" s="6" t="s">
        <v>31</v>
      </c>
      <c r="J1030" s="6" t="s">
        <v>31</v>
      </c>
      <c r="K1030" s="6" t="s">
        <v>31</v>
      </c>
      <c r="L1030" s="6" t="s">
        <v>31</v>
      </c>
      <c r="M1030" s="6" t="s">
        <v>31</v>
      </c>
      <c r="N1030" s="6" t="s">
        <v>31</v>
      </c>
      <c r="O1030" s="6" t="s">
        <v>31</v>
      </c>
      <c r="P1030" s="6" t="s">
        <v>31</v>
      </c>
      <c r="Q1030" s="6"/>
      <c r="U1030" t="s">
        <v>31</v>
      </c>
      <c r="V1030">
        <v>1</v>
      </c>
    </row>
    <row r="1031" spans="1:22" ht="12" x14ac:dyDescent="0.2">
      <c r="A1031" s="11" t="s">
        <v>892</v>
      </c>
      <c r="B1031" s="6" t="s">
        <v>936</v>
      </c>
      <c r="C1031" s="6" t="s">
        <v>941</v>
      </c>
      <c r="D1031" s="6"/>
      <c r="E1031" s="6" t="s">
        <v>942</v>
      </c>
      <c r="F1031" s="6" t="s">
        <v>939</v>
      </c>
      <c r="G1031" s="6" t="s">
        <v>940</v>
      </c>
      <c r="H1031" s="9">
        <v>0.04</v>
      </c>
      <c r="I1031" s="9">
        <v>0</v>
      </c>
      <c r="J1031" s="10">
        <f>TRUNC(H1031*I1031,1)</f>
        <v>0</v>
      </c>
      <c r="K1031" s="9" t="e">
        <f>#REF!</f>
        <v>#REF!</v>
      </c>
      <c r="L1031" s="10" t="e">
        <f>TRUNC(H1031*K1031,1)</f>
        <v>#REF!</v>
      </c>
      <c r="M1031" s="9">
        <v>0</v>
      </c>
      <c r="N1031" s="10">
        <f>TRUNC(H1031*M1031,1)</f>
        <v>0</v>
      </c>
      <c r="O1031" s="9" t="e">
        <f>I1031+K1031+M1031</f>
        <v>#REF!</v>
      </c>
      <c r="P1031" s="10" t="e">
        <f>J1031+L1031+N1031</f>
        <v>#REF!</v>
      </c>
      <c r="Q1031" s="6"/>
      <c r="S1031" t="s">
        <v>36</v>
      </c>
      <c r="T1031" t="s">
        <v>36</v>
      </c>
      <c r="U1031" t="s">
        <v>31</v>
      </c>
      <c r="V1031">
        <v>1</v>
      </c>
    </row>
    <row r="1032" spans="1:22" ht="12" x14ac:dyDescent="0.2">
      <c r="A1032" s="11" t="s">
        <v>892</v>
      </c>
      <c r="B1032" s="6" t="s">
        <v>936</v>
      </c>
      <c r="C1032" s="6" t="s">
        <v>950</v>
      </c>
      <c r="D1032" s="6"/>
      <c r="E1032" s="6" t="s">
        <v>951</v>
      </c>
      <c r="F1032" s="6" t="s">
        <v>939</v>
      </c>
      <c r="G1032" s="6" t="s">
        <v>940</v>
      </c>
      <c r="H1032" s="9">
        <v>0.12</v>
      </c>
      <c r="I1032" s="9">
        <v>0</v>
      </c>
      <c r="J1032" s="10">
        <f>TRUNC(H1032*I1032,1)</f>
        <v>0</v>
      </c>
      <c r="K1032" s="9" t="e">
        <f>#REF!</f>
        <v>#REF!</v>
      </c>
      <c r="L1032" s="10" t="e">
        <f>TRUNC(H1032*K1032,1)</f>
        <v>#REF!</v>
      </c>
      <c r="M1032" s="9">
        <v>0</v>
      </c>
      <c r="N1032" s="10">
        <f>TRUNC(H1032*M1032,1)</f>
        <v>0</v>
      </c>
      <c r="O1032" s="9" t="e">
        <f>I1032+K1032+M1032</f>
        <v>#REF!</v>
      </c>
      <c r="P1032" s="10" t="e">
        <f>J1032+L1032+N1032</f>
        <v>#REF!</v>
      </c>
      <c r="Q1032" s="6"/>
      <c r="S1032" t="s">
        <v>36</v>
      </c>
      <c r="T1032" t="s">
        <v>36</v>
      </c>
      <c r="U1032" t="s">
        <v>31</v>
      </c>
      <c r="V1032">
        <v>1</v>
      </c>
    </row>
    <row r="1033" spans="1:22" ht="12" x14ac:dyDescent="0.2">
      <c r="A1033" s="11"/>
      <c r="B1033" s="6"/>
      <c r="C1033" s="6"/>
      <c r="D1033" s="6"/>
      <c r="E1033" s="6" t="s">
        <v>947</v>
      </c>
      <c r="F1033" s="6"/>
      <c r="G1033" s="6"/>
      <c r="H1033" s="9">
        <v>0</v>
      </c>
      <c r="I1033" s="6" t="s">
        <v>31</v>
      </c>
      <c r="J1033" s="10">
        <f>TRUNC(SUMPRODUCT(J1031:J1032,V1031:V1032),0)</f>
        <v>0</v>
      </c>
      <c r="K1033" s="6" t="s">
        <v>31</v>
      </c>
      <c r="L1033" s="10" t="e">
        <f>TRUNC(SUMPRODUCT(L1031:L1032,V1031:V1032),0)</f>
        <v>#REF!</v>
      </c>
      <c r="M1033" s="6" t="s">
        <v>31</v>
      </c>
      <c r="N1033" s="10">
        <f>TRUNC(SUMPRODUCT(N1031:N1032,V1031:V1032),0)</f>
        <v>0</v>
      </c>
      <c r="O1033" s="6" t="s">
        <v>31</v>
      </c>
      <c r="P1033" s="10" t="e">
        <f>J1033+L1033+N1033</f>
        <v>#REF!</v>
      </c>
      <c r="Q1033" s="6"/>
      <c r="U1033" t="s">
        <v>31</v>
      </c>
      <c r="V1033">
        <v>1</v>
      </c>
    </row>
    <row r="1034" spans="1:22" ht="12" x14ac:dyDescent="0.2">
      <c r="A1034" s="11"/>
      <c r="B1034" s="6"/>
      <c r="C1034" s="6"/>
      <c r="D1034" s="6"/>
      <c r="E1034" s="6"/>
      <c r="F1034" s="6"/>
      <c r="G1034" s="6"/>
      <c r="H1034" s="9">
        <v>0</v>
      </c>
      <c r="I1034" s="6" t="s">
        <v>31</v>
      </c>
      <c r="J1034" s="6" t="s">
        <v>31</v>
      </c>
      <c r="K1034" s="6" t="s">
        <v>31</v>
      </c>
      <c r="L1034" s="6" t="s">
        <v>31</v>
      </c>
      <c r="M1034" s="6" t="s">
        <v>31</v>
      </c>
      <c r="N1034" s="6" t="s">
        <v>31</v>
      </c>
      <c r="O1034" s="6" t="s">
        <v>31</v>
      </c>
      <c r="P1034" s="6" t="s">
        <v>31</v>
      </c>
      <c r="Q1034" s="6"/>
      <c r="U1034" t="s">
        <v>31</v>
      </c>
      <c r="V1034">
        <v>1</v>
      </c>
    </row>
    <row r="1035" spans="1:22" ht="12" x14ac:dyDescent="0.2">
      <c r="A1035" s="11" t="s">
        <v>896</v>
      </c>
      <c r="B1035" s="6"/>
      <c r="C1035" s="6"/>
      <c r="D1035" s="6"/>
      <c r="E1035" s="6" t="s">
        <v>897</v>
      </c>
      <c r="F1035" s="6" t="s">
        <v>894</v>
      </c>
      <c r="G1035" s="6" t="s">
        <v>895</v>
      </c>
      <c r="H1035" s="9">
        <v>0</v>
      </c>
      <c r="I1035" s="6" t="s">
        <v>31</v>
      </c>
      <c r="J1035" s="6" t="s">
        <v>31</v>
      </c>
      <c r="K1035" s="6" t="s">
        <v>31</v>
      </c>
      <c r="L1035" s="6" t="s">
        <v>31</v>
      </c>
      <c r="M1035" s="6" t="s">
        <v>31</v>
      </c>
      <c r="N1035" s="6" t="s">
        <v>31</v>
      </c>
      <c r="O1035" s="6" t="s">
        <v>31</v>
      </c>
      <c r="P1035" s="6" t="s">
        <v>31</v>
      </c>
      <c r="Q1035" s="6"/>
      <c r="U1035" t="s">
        <v>31</v>
      </c>
      <c r="V1035">
        <v>1</v>
      </c>
    </row>
    <row r="1036" spans="1:22" ht="12" x14ac:dyDescent="0.2">
      <c r="A1036" s="11" t="s">
        <v>896</v>
      </c>
      <c r="B1036" s="6" t="s">
        <v>936</v>
      </c>
      <c r="C1036" s="6" t="s">
        <v>941</v>
      </c>
      <c r="D1036" s="6"/>
      <c r="E1036" s="6" t="s">
        <v>942</v>
      </c>
      <c r="F1036" s="6" t="s">
        <v>939</v>
      </c>
      <c r="G1036" s="6" t="s">
        <v>940</v>
      </c>
      <c r="H1036" s="9">
        <v>3.3000000000000002E-2</v>
      </c>
      <c r="I1036" s="9">
        <v>0</v>
      </c>
      <c r="J1036" s="10">
        <f>TRUNC(H1036*I1036,1)</f>
        <v>0</v>
      </c>
      <c r="K1036" s="9" t="e">
        <f>#REF!</f>
        <v>#REF!</v>
      </c>
      <c r="L1036" s="10" t="e">
        <f>TRUNC(H1036*K1036,1)</f>
        <v>#REF!</v>
      </c>
      <c r="M1036" s="9">
        <v>0</v>
      </c>
      <c r="N1036" s="10">
        <f>TRUNC(H1036*M1036,1)</f>
        <v>0</v>
      </c>
      <c r="O1036" s="9" t="e">
        <f>I1036+K1036+M1036</f>
        <v>#REF!</v>
      </c>
      <c r="P1036" s="10" t="e">
        <f>J1036+L1036+N1036</f>
        <v>#REF!</v>
      </c>
      <c r="Q1036" s="6"/>
      <c r="S1036" t="s">
        <v>36</v>
      </c>
      <c r="T1036" t="s">
        <v>36</v>
      </c>
      <c r="U1036" t="s">
        <v>31</v>
      </c>
      <c r="V1036">
        <v>1</v>
      </c>
    </row>
    <row r="1037" spans="1:22" ht="12" x14ac:dyDescent="0.2">
      <c r="A1037" s="11" t="s">
        <v>896</v>
      </c>
      <c r="B1037" s="6" t="s">
        <v>936</v>
      </c>
      <c r="C1037" s="6" t="s">
        <v>950</v>
      </c>
      <c r="D1037" s="6"/>
      <c r="E1037" s="6" t="s">
        <v>951</v>
      </c>
      <c r="F1037" s="6" t="s">
        <v>939</v>
      </c>
      <c r="G1037" s="6" t="s">
        <v>940</v>
      </c>
      <c r="H1037" s="9">
        <v>0.1</v>
      </c>
      <c r="I1037" s="9">
        <v>0</v>
      </c>
      <c r="J1037" s="10">
        <f>TRUNC(H1037*I1037,1)</f>
        <v>0</v>
      </c>
      <c r="K1037" s="9" t="e">
        <f>#REF!</f>
        <v>#REF!</v>
      </c>
      <c r="L1037" s="10" t="e">
        <f>TRUNC(H1037*K1037,1)</f>
        <v>#REF!</v>
      </c>
      <c r="M1037" s="9">
        <v>0</v>
      </c>
      <c r="N1037" s="10">
        <f>TRUNC(H1037*M1037,1)</f>
        <v>0</v>
      </c>
      <c r="O1037" s="9" t="e">
        <f>I1037+K1037+M1037</f>
        <v>#REF!</v>
      </c>
      <c r="P1037" s="10" t="e">
        <f>J1037+L1037+N1037</f>
        <v>#REF!</v>
      </c>
      <c r="Q1037" s="6"/>
      <c r="S1037" t="s">
        <v>36</v>
      </c>
      <c r="T1037" t="s">
        <v>36</v>
      </c>
      <c r="U1037" t="s">
        <v>31</v>
      </c>
      <c r="V1037">
        <v>1</v>
      </c>
    </row>
    <row r="1038" spans="1:22" ht="12" x14ac:dyDescent="0.2">
      <c r="A1038" s="11"/>
      <c r="B1038" s="6"/>
      <c r="C1038" s="6"/>
      <c r="D1038" s="6"/>
      <c r="E1038" s="6" t="s">
        <v>947</v>
      </c>
      <c r="F1038" s="6"/>
      <c r="G1038" s="6"/>
      <c r="H1038" s="9">
        <v>0</v>
      </c>
      <c r="I1038" s="6" t="s">
        <v>31</v>
      </c>
      <c r="J1038" s="10">
        <f>TRUNC(SUMPRODUCT(J1036:J1037,V1036:V1037),0)</f>
        <v>0</v>
      </c>
      <c r="K1038" s="6" t="s">
        <v>31</v>
      </c>
      <c r="L1038" s="10" t="e">
        <f>TRUNC(SUMPRODUCT(L1036:L1037,V1036:V1037),0)</f>
        <v>#REF!</v>
      </c>
      <c r="M1038" s="6" t="s">
        <v>31</v>
      </c>
      <c r="N1038" s="10">
        <f>TRUNC(SUMPRODUCT(N1036:N1037,V1036:V1037),0)</f>
        <v>0</v>
      </c>
      <c r="O1038" s="6" t="s">
        <v>31</v>
      </c>
      <c r="P1038" s="10" t="e">
        <f>J1038+L1038+N1038</f>
        <v>#REF!</v>
      </c>
      <c r="Q1038" s="6"/>
      <c r="U1038" t="s">
        <v>31</v>
      </c>
      <c r="V1038">
        <v>1</v>
      </c>
    </row>
    <row r="1039" spans="1:22" ht="12" x14ac:dyDescent="0.2">
      <c r="A1039" s="11"/>
      <c r="B1039" s="6"/>
      <c r="C1039" s="6"/>
      <c r="D1039" s="6"/>
      <c r="E1039" s="6"/>
      <c r="F1039" s="6"/>
      <c r="G1039" s="6"/>
      <c r="H1039" s="9">
        <v>0</v>
      </c>
      <c r="I1039" s="6" t="s">
        <v>31</v>
      </c>
      <c r="J1039" s="6" t="s">
        <v>31</v>
      </c>
      <c r="K1039" s="6" t="s">
        <v>31</v>
      </c>
      <c r="L1039" s="6" t="s">
        <v>31</v>
      </c>
      <c r="M1039" s="6" t="s">
        <v>31</v>
      </c>
      <c r="N1039" s="6" t="s">
        <v>31</v>
      </c>
      <c r="O1039" s="6" t="s">
        <v>31</v>
      </c>
      <c r="P1039" s="6" t="s">
        <v>31</v>
      </c>
      <c r="Q1039" s="6"/>
      <c r="U1039" t="s">
        <v>31</v>
      </c>
      <c r="V1039">
        <v>1</v>
      </c>
    </row>
    <row r="1040" spans="1:22" ht="12" x14ac:dyDescent="0.2">
      <c r="A1040" s="11" t="s">
        <v>898</v>
      </c>
      <c r="B1040" s="6"/>
      <c r="C1040" s="6"/>
      <c r="D1040" s="6"/>
      <c r="E1040" s="6" t="s">
        <v>899</v>
      </c>
      <c r="F1040" s="6" t="s">
        <v>173</v>
      </c>
      <c r="G1040" s="6" t="s">
        <v>35</v>
      </c>
      <c r="H1040" s="9">
        <v>0</v>
      </c>
      <c r="I1040" s="6" t="s">
        <v>31</v>
      </c>
      <c r="J1040" s="6" t="s">
        <v>31</v>
      </c>
      <c r="K1040" s="6" t="s">
        <v>31</v>
      </c>
      <c r="L1040" s="6" t="s">
        <v>31</v>
      </c>
      <c r="M1040" s="6" t="s">
        <v>31</v>
      </c>
      <c r="N1040" s="6" t="s">
        <v>31</v>
      </c>
      <c r="O1040" s="6" t="s">
        <v>31</v>
      </c>
      <c r="P1040" s="6" t="s">
        <v>31</v>
      </c>
      <c r="Q1040" s="6"/>
      <c r="U1040" t="s">
        <v>31</v>
      </c>
      <c r="V1040">
        <v>1</v>
      </c>
    </row>
    <row r="1041" spans="1:22" ht="12" x14ac:dyDescent="0.2">
      <c r="A1041" s="11" t="s">
        <v>898</v>
      </c>
      <c r="B1041" s="6" t="s">
        <v>936</v>
      </c>
      <c r="C1041" s="6" t="s">
        <v>1042</v>
      </c>
      <c r="D1041" s="6"/>
      <c r="E1041" s="6" t="s">
        <v>1043</v>
      </c>
      <c r="F1041" s="6" t="s">
        <v>939</v>
      </c>
      <c r="G1041" s="6" t="s">
        <v>940</v>
      </c>
      <c r="H1041" s="9">
        <v>3.9E-2</v>
      </c>
      <c r="I1041" s="9">
        <v>0</v>
      </c>
      <c r="J1041" s="10">
        <f>TRUNC(H1041*I1041,1)</f>
        <v>0</v>
      </c>
      <c r="K1041" s="9" t="e">
        <f>#REF!</f>
        <v>#REF!</v>
      </c>
      <c r="L1041" s="10" t="e">
        <f>TRUNC(H1041*K1041,1)</f>
        <v>#REF!</v>
      </c>
      <c r="M1041" s="9">
        <v>0</v>
      </c>
      <c r="N1041" s="10">
        <f>TRUNC(H1041*M1041,1)</f>
        <v>0</v>
      </c>
      <c r="O1041" s="9" t="e">
        <f t="shared" ref="O1041:P1044" si="145">I1041+K1041+M1041</f>
        <v>#REF!</v>
      </c>
      <c r="P1041" s="10" t="e">
        <f t="shared" si="145"/>
        <v>#REF!</v>
      </c>
      <c r="Q1041" s="6"/>
      <c r="S1041" t="s">
        <v>36</v>
      </c>
      <c r="T1041" t="s">
        <v>36</v>
      </c>
      <c r="U1041" t="s">
        <v>31</v>
      </c>
      <c r="V1041">
        <v>1</v>
      </c>
    </row>
    <row r="1042" spans="1:22" ht="12" x14ac:dyDescent="0.2">
      <c r="A1042" s="11" t="s">
        <v>898</v>
      </c>
      <c r="B1042" s="6" t="s">
        <v>936</v>
      </c>
      <c r="C1042" s="6" t="s">
        <v>941</v>
      </c>
      <c r="D1042" s="6"/>
      <c r="E1042" s="6" t="s">
        <v>942</v>
      </c>
      <c r="F1042" s="6" t="s">
        <v>939</v>
      </c>
      <c r="G1042" s="6" t="s">
        <v>940</v>
      </c>
      <c r="H1042" s="9">
        <v>1.2999999999999999E-2</v>
      </c>
      <c r="I1042" s="9">
        <v>0</v>
      </c>
      <c r="J1042" s="10">
        <f>TRUNC(H1042*I1042,1)</f>
        <v>0</v>
      </c>
      <c r="K1042" s="9" t="e">
        <f>#REF!</f>
        <v>#REF!</v>
      </c>
      <c r="L1042" s="10" t="e">
        <f>TRUNC(H1042*K1042,1)</f>
        <v>#REF!</v>
      </c>
      <c r="M1042" s="9">
        <v>0</v>
      </c>
      <c r="N1042" s="10">
        <f>TRUNC(H1042*M1042,1)</f>
        <v>0</v>
      </c>
      <c r="O1042" s="9" t="e">
        <f t="shared" si="145"/>
        <v>#REF!</v>
      </c>
      <c r="P1042" s="10" t="e">
        <f t="shared" si="145"/>
        <v>#REF!</v>
      </c>
      <c r="Q1042" s="6"/>
      <c r="S1042" t="s">
        <v>36</v>
      </c>
      <c r="T1042" t="s">
        <v>36</v>
      </c>
      <c r="U1042" t="s">
        <v>31</v>
      </c>
      <c r="V1042">
        <v>1</v>
      </c>
    </row>
    <row r="1043" spans="1:22" ht="12" x14ac:dyDescent="0.2">
      <c r="A1043" s="11" t="s">
        <v>898</v>
      </c>
      <c r="B1043" s="6" t="s">
        <v>936</v>
      </c>
      <c r="C1043" s="6" t="s">
        <v>950</v>
      </c>
      <c r="D1043" s="6"/>
      <c r="E1043" s="6" t="s">
        <v>951</v>
      </c>
      <c r="F1043" s="6" t="s">
        <v>939</v>
      </c>
      <c r="G1043" s="6" t="s">
        <v>940</v>
      </c>
      <c r="H1043" s="9">
        <v>5.0000000000000001E-3</v>
      </c>
      <c r="I1043" s="9">
        <v>0</v>
      </c>
      <c r="J1043" s="10">
        <f>TRUNC(H1043*I1043,1)</f>
        <v>0</v>
      </c>
      <c r="K1043" s="9" t="e">
        <f>#REF!</f>
        <v>#REF!</v>
      </c>
      <c r="L1043" s="10" t="e">
        <f>TRUNC(H1043*K1043,1)</f>
        <v>#REF!</v>
      </c>
      <c r="M1043" s="9">
        <v>0</v>
      </c>
      <c r="N1043" s="10">
        <f>TRUNC(H1043*M1043,1)</f>
        <v>0</v>
      </c>
      <c r="O1043" s="9" t="e">
        <f t="shared" si="145"/>
        <v>#REF!</v>
      </c>
      <c r="P1043" s="10" t="e">
        <f t="shared" si="145"/>
        <v>#REF!</v>
      </c>
      <c r="Q1043" s="6"/>
      <c r="S1043" t="s">
        <v>36</v>
      </c>
      <c r="T1043" t="s">
        <v>36</v>
      </c>
      <c r="U1043" t="s">
        <v>31</v>
      </c>
      <c r="V1043">
        <v>1</v>
      </c>
    </row>
    <row r="1044" spans="1:22" ht="12" x14ac:dyDescent="0.2">
      <c r="A1044" s="11" t="s">
        <v>898</v>
      </c>
      <c r="B1044" s="6" t="s">
        <v>961</v>
      </c>
      <c r="C1044" s="6" t="s">
        <v>1040</v>
      </c>
      <c r="D1044" s="6"/>
      <c r="E1044" s="6" t="s">
        <v>963</v>
      </c>
      <c r="F1044" s="6" t="s">
        <v>1041</v>
      </c>
      <c r="G1044" s="6" t="s">
        <v>965</v>
      </c>
      <c r="H1044" s="9">
        <v>2.5999999999999999E-2</v>
      </c>
      <c r="I1044" s="9" t="e">
        <f>#REF!</f>
        <v>#REF!</v>
      </c>
      <c r="J1044" s="10" t="e">
        <f>TRUNC(H1044*I1044,1)</f>
        <v>#REF!</v>
      </c>
      <c r="K1044" s="9" t="e">
        <f>#REF!</f>
        <v>#REF!</v>
      </c>
      <c r="L1044" s="10" t="e">
        <f>TRUNC(H1044*K1044,1)</f>
        <v>#REF!</v>
      </c>
      <c r="M1044" s="9" t="e">
        <f>#REF!</f>
        <v>#REF!</v>
      </c>
      <c r="N1044" s="10" t="e">
        <f>TRUNC(H1044*M1044,1)</f>
        <v>#REF!</v>
      </c>
      <c r="O1044" s="9" t="e">
        <f t="shared" si="145"/>
        <v>#REF!</v>
      </c>
      <c r="P1044" s="10" t="e">
        <f t="shared" si="145"/>
        <v>#REF!</v>
      </c>
      <c r="Q1044" s="6"/>
      <c r="S1044" t="s">
        <v>36</v>
      </c>
      <c r="T1044" t="s">
        <v>36</v>
      </c>
      <c r="U1044" t="s">
        <v>31</v>
      </c>
      <c r="V1044">
        <v>1</v>
      </c>
    </row>
    <row r="1045" spans="1:22" ht="12" x14ac:dyDescent="0.2">
      <c r="A1045" s="11"/>
      <c r="B1045" s="6"/>
      <c r="C1045" s="6"/>
      <c r="D1045" s="6"/>
      <c r="E1045" s="6" t="s">
        <v>947</v>
      </c>
      <c r="F1045" s="6"/>
      <c r="G1045" s="6"/>
      <c r="H1045" s="9">
        <v>0</v>
      </c>
      <c r="I1045" s="6" t="s">
        <v>31</v>
      </c>
      <c r="J1045" s="10" t="e">
        <f>TRUNC(SUMPRODUCT(J1041:J1044,V1041:V1044),0)</f>
        <v>#REF!</v>
      </c>
      <c r="K1045" s="6" t="s">
        <v>31</v>
      </c>
      <c r="L1045" s="10" t="e">
        <f>TRUNC(SUMPRODUCT(L1041:L1044,V1041:V1044),0)</f>
        <v>#REF!</v>
      </c>
      <c r="M1045" s="6" t="s">
        <v>31</v>
      </c>
      <c r="N1045" s="10" t="e">
        <f>TRUNC(SUMPRODUCT(N1041:N1044,V1041:V1044),0)</f>
        <v>#REF!</v>
      </c>
      <c r="O1045" s="6" t="s">
        <v>31</v>
      </c>
      <c r="P1045" s="10" t="e">
        <f>J1045+L1045+N1045</f>
        <v>#REF!</v>
      </c>
      <c r="Q1045" s="6"/>
      <c r="U1045" t="s">
        <v>31</v>
      </c>
      <c r="V1045">
        <v>1</v>
      </c>
    </row>
    <row r="1046" spans="1:22" ht="12" x14ac:dyDescent="0.2">
      <c r="A1046" s="11"/>
      <c r="B1046" s="6"/>
      <c r="C1046" s="6"/>
      <c r="D1046" s="6"/>
      <c r="E1046" s="6"/>
      <c r="F1046" s="6"/>
      <c r="G1046" s="6"/>
      <c r="H1046" s="9">
        <v>0</v>
      </c>
      <c r="I1046" s="6" t="s">
        <v>31</v>
      </c>
      <c r="J1046" s="6" t="s">
        <v>31</v>
      </c>
      <c r="K1046" s="6" t="s">
        <v>31</v>
      </c>
      <c r="L1046" s="6" t="s">
        <v>31</v>
      </c>
      <c r="M1046" s="6" t="s">
        <v>31</v>
      </c>
      <c r="N1046" s="6" t="s">
        <v>31</v>
      </c>
      <c r="O1046" s="6" t="s">
        <v>31</v>
      </c>
      <c r="P1046" s="6" t="s">
        <v>31</v>
      </c>
      <c r="Q1046" s="6"/>
      <c r="U1046" t="s">
        <v>31</v>
      </c>
      <c r="V1046">
        <v>1</v>
      </c>
    </row>
    <row r="1047" spans="1:22" ht="12" x14ac:dyDescent="0.2">
      <c r="A1047" s="11" t="s">
        <v>900</v>
      </c>
      <c r="B1047" s="6"/>
      <c r="C1047" s="6"/>
      <c r="D1047" s="6"/>
      <c r="E1047" s="6" t="s">
        <v>899</v>
      </c>
      <c r="F1047" s="6" t="s">
        <v>175</v>
      </c>
      <c r="G1047" s="6" t="s">
        <v>35</v>
      </c>
      <c r="H1047" s="9">
        <v>0</v>
      </c>
      <c r="I1047" s="6" t="s">
        <v>31</v>
      </c>
      <c r="J1047" s="6" t="s">
        <v>31</v>
      </c>
      <c r="K1047" s="6" t="s">
        <v>31</v>
      </c>
      <c r="L1047" s="6" t="s">
        <v>31</v>
      </c>
      <c r="M1047" s="6" t="s">
        <v>31</v>
      </c>
      <c r="N1047" s="6" t="s">
        <v>31</v>
      </c>
      <c r="O1047" s="6" t="s">
        <v>31</v>
      </c>
      <c r="P1047" s="6" t="s">
        <v>31</v>
      </c>
      <c r="Q1047" s="6"/>
      <c r="U1047" t="s">
        <v>31</v>
      </c>
      <c r="V1047">
        <v>1</v>
      </c>
    </row>
    <row r="1048" spans="1:22" ht="12" x14ac:dyDescent="0.2">
      <c r="A1048" s="11" t="s">
        <v>900</v>
      </c>
      <c r="B1048" s="6" t="s">
        <v>936</v>
      </c>
      <c r="C1048" s="6" t="s">
        <v>1042</v>
      </c>
      <c r="D1048" s="6"/>
      <c r="E1048" s="6" t="s">
        <v>1043</v>
      </c>
      <c r="F1048" s="6" t="s">
        <v>939</v>
      </c>
      <c r="G1048" s="6" t="s">
        <v>940</v>
      </c>
      <c r="H1048" s="9">
        <v>4.3999999999999997E-2</v>
      </c>
      <c r="I1048" s="9">
        <v>0</v>
      </c>
      <c r="J1048" s="10">
        <f>TRUNC(H1048*I1048,1)</f>
        <v>0</v>
      </c>
      <c r="K1048" s="9" t="e">
        <f>#REF!</f>
        <v>#REF!</v>
      </c>
      <c r="L1048" s="10" t="e">
        <f>TRUNC(H1048*K1048,1)</f>
        <v>#REF!</v>
      </c>
      <c r="M1048" s="9">
        <v>0</v>
      </c>
      <c r="N1048" s="10">
        <f>TRUNC(H1048*M1048,1)</f>
        <v>0</v>
      </c>
      <c r="O1048" s="9" t="e">
        <f t="shared" ref="O1048:P1051" si="146">I1048+K1048+M1048</f>
        <v>#REF!</v>
      </c>
      <c r="P1048" s="10" t="e">
        <f t="shared" si="146"/>
        <v>#REF!</v>
      </c>
      <c r="Q1048" s="6"/>
      <c r="S1048" t="s">
        <v>36</v>
      </c>
      <c r="T1048" t="s">
        <v>36</v>
      </c>
      <c r="U1048" t="s">
        <v>31</v>
      </c>
      <c r="V1048">
        <v>1</v>
      </c>
    </row>
    <row r="1049" spans="1:22" ht="12" x14ac:dyDescent="0.2">
      <c r="A1049" s="11" t="s">
        <v>900</v>
      </c>
      <c r="B1049" s="6" t="s">
        <v>936</v>
      </c>
      <c r="C1049" s="6" t="s">
        <v>941</v>
      </c>
      <c r="D1049" s="6"/>
      <c r="E1049" s="6" t="s">
        <v>942</v>
      </c>
      <c r="F1049" s="6" t="s">
        <v>939</v>
      </c>
      <c r="G1049" s="6" t="s">
        <v>940</v>
      </c>
      <c r="H1049" s="9">
        <v>1.4E-2</v>
      </c>
      <c r="I1049" s="9">
        <v>0</v>
      </c>
      <c r="J1049" s="10">
        <f>TRUNC(H1049*I1049,1)</f>
        <v>0</v>
      </c>
      <c r="K1049" s="9" t="e">
        <f>#REF!</f>
        <v>#REF!</v>
      </c>
      <c r="L1049" s="10" t="e">
        <f>TRUNC(H1049*K1049,1)</f>
        <v>#REF!</v>
      </c>
      <c r="M1049" s="9">
        <v>0</v>
      </c>
      <c r="N1049" s="10">
        <f>TRUNC(H1049*M1049,1)</f>
        <v>0</v>
      </c>
      <c r="O1049" s="9" t="e">
        <f t="shared" si="146"/>
        <v>#REF!</v>
      </c>
      <c r="P1049" s="10" t="e">
        <f t="shared" si="146"/>
        <v>#REF!</v>
      </c>
      <c r="Q1049" s="6"/>
      <c r="S1049" t="s">
        <v>36</v>
      </c>
      <c r="T1049" t="s">
        <v>36</v>
      </c>
      <c r="U1049" t="s">
        <v>31</v>
      </c>
      <c r="V1049">
        <v>1</v>
      </c>
    </row>
    <row r="1050" spans="1:22" ht="12" x14ac:dyDescent="0.2">
      <c r="A1050" s="11" t="s">
        <v>900</v>
      </c>
      <c r="B1050" s="6" t="s">
        <v>936</v>
      </c>
      <c r="C1050" s="6" t="s">
        <v>950</v>
      </c>
      <c r="D1050" s="6"/>
      <c r="E1050" s="6" t="s">
        <v>951</v>
      </c>
      <c r="F1050" s="6" t="s">
        <v>939</v>
      </c>
      <c r="G1050" s="6" t="s">
        <v>940</v>
      </c>
      <c r="H1050" s="9">
        <v>6.0000000000000001E-3</v>
      </c>
      <c r="I1050" s="9">
        <v>0</v>
      </c>
      <c r="J1050" s="10">
        <f>TRUNC(H1050*I1050,1)</f>
        <v>0</v>
      </c>
      <c r="K1050" s="9" t="e">
        <f>#REF!</f>
        <v>#REF!</v>
      </c>
      <c r="L1050" s="10" t="e">
        <f>TRUNC(H1050*K1050,1)</f>
        <v>#REF!</v>
      </c>
      <c r="M1050" s="9">
        <v>0</v>
      </c>
      <c r="N1050" s="10">
        <f>TRUNC(H1050*M1050,1)</f>
        <v>0</v>
      </c>
      <c r="O1050" s="9" t="e">
        <f t="shared" si="146"/>
        <v>#REF!</v>
      </c>
      <c r="P1050" s="10" t="e">
        <f t="shared" si="146"/>
        <v>#REF!</v>
      </c>
      <c r="Q1050" s="6"/>
      <c r="S1050" t="s">
        <v>36</v>
      </c>
      <c r="T1050" t="s">
        <v>36</v>
      </c>
      <c r="U1050" t="s">
        <v>31</v>
      </c>
      <c r="V1050">
        <v>1</v>
      </c>
    </row>
    <row r="1051" spans="1:22" ht="12" x14ac:dyDescent="0.2">
      <c r="A1051" s="11" t="s">
        <v>900</v>
      </c>
      <c r="B1051" s="6" t="s">
        <v>961</v>
      </c>
      <c r="C1051" s="6" t="s">
        <v>1040</v>
      </c>
      <c r="D1051" s="6"/>
      <c r="E1051" s="6" t="s">
        <v>963</v>
      </c>
      <c r="F1051" s="6" t="s">
        <v>1041</v>
      </c>
      <c r="G1051" s="6" t="s">
        <v>965</v>
      </c>
      <c r="H1051" s="9">
        <v>0.03</v>
      </c>
      <c r="I1051" s="9" t="e">
        <f>#REF!</f>
        <v>#REF!</v>
      </c>
      <c r="J1051" s="10" t="e">
        <f>TRUNC(H1051*I1051,1)</f>
        <v>#REF!</v>
      </c>
      <c r="K1051" s="9" t="e">
        <f>#REF!</f>
        <v>#REF!</v>
      </c>
      <c r="L1051" s="10" t="e">
        <f>TRUNC(H1051*K1051,1)</f>
        <v>#REF!</v>
      </c>
      <c r="M1051" s="9" t="e">
        <f>#REF!</f>
        <v>#REF!</v>
      </c>
      <c r="N1051" s="10" t="e">
        <f>TRUNC(H1051*M1051,1)</f>
        <v>#REF!</v>
      </c>
      <c r="O1051" s="9" t="e">
        <f t="shared" si="146"/>
        <v>#REF!</v>
      </c>
      <c r="P1051" s="10" t="e">
        <f t="shared" si="146"/>
        <v>#REF!</v>
      </c>
      <c r="Q1051" s="6"/>
      <c r="S1051" t="s">
        <v>36</v>
      </c>
      <c r="T1051" t="s">
        <v>36</v>
      </c>
      <c r="U1051" t="s">
        <v>31</v>
      </c>
      <c r="V1051">
        <v>1</v>
      </c>
    </row>
    <row r="1052" spans="1:22" ht="12" x14ac:dyDescent="0.2">
      <c r="A1052" s="11"/>
      <c r="B1052" s="6"/>
      <c r="C1052" s="6"/>
      <c r="D1052" s="6"/>
      <c r="E1052" s="6" t="s">
        <v>947</v>
      </c>
      <c r="F1052" s="6"/>
      <c r="G1052" s="6"/>
      <c r="H1052" s="9">
        <v>0</v>
      </c>
      <c r="I1052" s="6" t="s">
        <v>31</v>
      </c>
      <c r="J1052" s="10" t="e">
        <f>TRUNC(SUMPRODUCT(J1048:J1051,V1048:V1051),0)</f>
        <v>#REF!</v>
      </c>
      <c r="K1052" s="6" t="s">
        <v>31</v>
      </c>
      <c r="L1052" s="10" t="e">
        <f>TRUNC(SUMPRODUCT(L1048:L1051,V1048:V1051),0)</f>
        <v>#REF!</v>
      </c>
      <c r="M1052" s="6" t="s">
        <v>31</v>
      </c>
      <c r="N1052" s="10" t="e">
        <f>TRUNC(SUMPRODUCT(N1048:N1051,V1048:V1051),0)</f>
        <v>#REF!</v>
      </c>
      <c r="O1052" s="6" t="s">
        <v>31</v>
      </c>
      <c r="P1052" s="10" t="e">
        <f>J1052+L1052+N1052</f>
        <v>#REF!</v>
      </c>
      <c r="Q1052" s="6"/>
      <c r="U1052" t="s">
        <v>31</v>
      </c>
      <c r="V1052">
        <v>1</v>
      </c>
    </row>
    <row r="1053" spans="1:22" ht="12" x14ac:dyDescent="0.2">
      <c r="A1053" s="11"/>
      <c r="B1053" s="6"/>
      <c r="C1053" s="6"/>
      <c r="D1053" s="6"/>
      <c r="E1053" s="6"/>
      <c r="F1053" s="6"/>
      <c r="G1053" s="6"/>
      <c r="H1053" s="9">
        <v>0</v>
      </c>
      <c r="I1053" s="6" t="s">
        <v>31</v>
      </c>
      <c r="J1053" s="6" t="s">
        <v>31</v>
      </c>
      <c r="K1053" s="6" t="s">
        <v>31</v>
      </c>
      <c r="L1053" s="6" t="s">
        <v>31</v>
      </c>
      <c r="M1053" s="6" t="s">
        <v>31</v>
      </c>
      <c r="N1053" s="6" t="s">
        <v>31</v>
      </c>
      <c r="O1053" s="6" t="s">
        <v>31</v>
      </c>
      <c r="P1053" s="6" t="s">
        <v>31</v>
      </c>
      <c r="Q1053" s="6"/>
      <c r="U1053" t="s">
        <v>31</v>
      </c>
      <c r="V1053">
        <v>1</v>
      </c>
    </row>
    <row r="1054" spans="1:22" ht="12" x14ac:dyDescent="0.2">
      <c r="A1054" s="11" t="s">
        <v>901</v>
      </c>
      <c r="B1054" s="6"/>
      <c r="C1054" s="6"/>
      <c r="D1054" s="6"/>
      <c r="E1054" s="6" t="s">
        <v>899</v>
      </c>
      <c r="F1054" s="6" t="s">
        <v>177</v>
      </c>
      <c r="G1054" s="6" t="s">
        <v>35</v>
      </c>
      <c r="H1054" s="9">
        <v>0</v>
      </c>
      <c r="I1054" s="6" t="s">
        <v>31</v>
      </c>
      <c r="J1054" s="6" t="s">
        <v>31</v>
      </c>
      <c r="K1054" s="6" t="s">
        <v>31</v>
      </c>
      <c r="L1054" s="6" t="s">
        <v>31</v>
      </c>
      <c r="M1054" s="6" t="s">
        <v>31</v>
      </c>
      <c r="N1054" s="6" t="s">
        <v>31</v>
      </c>
      <c r="O1054" s="6" t="s">
        <v>31</v>
      </c>
      <c r="P1054" s="6" t="s">
        <v>31</v>
      </c>
      <c r="Q1054" s="6"/>
      <c r="U1054" t="s">
        <v>31</v>
      </c>
      <c r="V1054">
        <v>1</v>
      </c>
    </row>
    <row r="1055" spans="1:22" ht="12" x14ac:dyDescent="0.2">
      <c r="A1055" s="11" t="s">
        <v>901</v>
      </c>
      <c r="B1055" s="6" t="s">
        <v>936</v>
      </c>
      <c r="C1055" s="6" t="s">
        <v>1042</v>
      </c>
      <c r="D1055" s="6"/>
      <c r="E1055" s="6" t="s">
        <v>1043</v>
      </c>
      <c r="F1055" s="6" t="s">
        <v>939</v>
      </c>
      <c r="G1055" s="6" t="s">
        <v>940</v>
      </c>
      <c r="H1055" s="9">
        <v>4.9000000000000002E-2</v>
      </c>
      <c r="I1055" s="9">
        <v>0</v>
      </c>
      <c r="J1055" s="10">
        <f>TRUNC(H1055*I1055,1)</f>
        <v>0</v>
      </c>
      <c r="K1055" s="9" t="e">
        <f>#REF!</f>
        <v>#REF!</v>
      </c>
      <c r="L1055" s="10" t="e">
        <f>TRUNC(H1055*K1055,1)</f>
        <v>#REF!</v>
      </c>
      <c r="M1055" s="9">
        <v>0</v>
      </c>
      <c r="N1055" s="10">
        <f>TRUNC(H1055*M1055,1)</f>
        <v>0</v>
      </c>
      <c r="O1055" s="9" t="e">
        <f t="shared" ref="O1055:P1058" si="147">I1055+K1055+M1055</f>
        <v>#REF!</v>
      </c>
      <c r="P1055" s="10" t="e">
        <f t="shared" si="147"/>
        <v>#REF!</v>
      </c>
      <c r="Q1055" s="6"/>
      <c r="S1055" t="s">
        <v>36</v>
      </c>
      <c r="T1055" t="s">
        <v>36</v>
      </c>
      <c r="U1055" t="s">
        <v>31</v>
      </c>
      <c r="V1055">
        <v>1</v>
      </c>
    </row>
    <row r="1056" spans="1:22" ht="12" x14ac:dyDescent="0.2">
      <c r="A1056" s="11" t="s">
        <v>901</v>
      </c>
      <c r="B1056" s="6" t="s">
        <v>936</v>
      </c>
      <c r="C1056" s="6" t="s">
        <v>941</v>
      </c>
      <c r="D1056" s="6"/>
      <c r="E1056" s="6" t="s">
        <v>942</v>
      </c>
      <c r="F1056" s="6" t="s">
        <v>939</v>
      </c>
      <c r="G1056" s="6" t="s">
        <v>940</v>
      </c>
      <c r="H1056" s="9">
        <v>1.6E-2</v>
      </c>
      <c r="I1056" s="9">
        <v>0</v>
      </c>
      <c r="J1056" s="10">
        <f>TRUNC(H1056*I1056,1)</f>
        <v>0</v>
      </c>
      <c r="K1056" s="9" t="e">
        <f>#REF!</f>
        <v>#REF!</v>
      </c>
      <c r="L1056" s="10" t="e">
        <f>TRUNC(H1056*K1056,1)</f>
        <v>#REF!</v>
      </c>
      <c r="M1056" s="9">
        <v>0</v>
      </c>
      <c r="N1056" s="10">
        <f>TRUNC(H1056*M1056,1)</f>
        <v>0</v>
      </c>
      <c r="O1056" s="9" t="e">
        <f t="shared" si="147"/>
        <v>#REF!</v>
      </c>
      <c r="P1056" s="10" t="e">
        <f t="shared" si="147"/>
        <v>#REF!</v>
      </c>
      <c r="Q1056" s="6"/>
      <c r="S1056" t="s">
        <v>36</v>
      </c>
      <c r="T1056" t="s">
        <v>36</v>
      </c>
      <c r="U1056" t="s">
        <v>31</v>
      </c>
      <c r="V1056">
        <v>1</v>
      </c>
    </row>
    <row r="1057" spans="1:22" ht="12" x14ac:dyDescent="0.2">
      <c r="A1057" s="11" t="s">
        <v>901</v>
      </c>
      <c r="B1057" s="6" t="s">
        <v>936</v>
      </c>
      <c r="C1057" s="6" t="s">
        <v>950</v>
      </c>
      <c r="D1057" s="6"/>
      <c r="E1057" s="6" t="s">
        <v>951</v>
      </c>
      <c r="F1057" s="6" t="s">
        <v>939</v>
      </c>
      <c r="G1057" s="6" t="s">
        <v>940</v>
      </c>
      <c r="H1057" s="9">
        <v>7.0000000000000001E-3</v>
      </c>
      <c r="I1057" s="9">
        <v>0</v>
      </c>
      <c r="J1057" s="10">
        <f>TRUNC(H1057*I1057,1)</f>
        <v>0</v>
      </c>
      <c r="K1057" s="9" t="e">
        <f>#REF!</f>
        <v>#REF!</v>
      </c>
      <c r="L1057" s="10" t="e">
        <f>TRUNC(H1057*K1057,1)</f>
        <v>#REF!</v>
      </c>
      <c r="M1057" s="9">
        <v>0</v>
      </c>
      <c r="N1057" s="10">
        <f>TRUNC(H1057*M1057,1)</f>
        <v>0</v>
      </c>
      <c r="O1057" s="9" t="e">
        <f t="shared" si="147"/>
        <v>#REF!</v>
      </c>
      <c r="P1057" s="10" t="e">
        <f t="shared" si="147"/>
        <v>#REF!</v>
      </c>
      <c r="Q1057" s="6"/>
      <c r="S1057" t="s">
        <v>36</v>
      </c>
      <c r="T1057" t="s">
        <v>36</v>
      </c>
      <c r="U1057" t="s">
        <v>31</v>
      </c>
      <c r="V1057">
        <v>1</v>
      </c>
    </row>
    <row r="1058" spans="1:22" ht="12" x14ac:dyDescent="0.2">
      <c r="A1058" s="11" t="s">
        <v>901</v>
      </c>
      <c r="B1058" s="6" t="s">
        <v>961</v>
      </c>
      <c r="C1058" s="6" t="s">
        <v>1040</v>
      </c>
      <c r="D1058" s="6"/>
      <c r="E1058" s="6" t="s">
        <v>963</v>
      </c>
      <c r="F1058" s="6" t="s">
        <v>1041</v>
      </c>
      <c r="G1058" s="6" t="s">
        <v>965</v>
      </c>
      <c r="H1058" s="9">
        <v>3.3000000000000002E-2</v>
      </c>
      <c r="I1058" s="9" t="e">
        <f>#REF!</f>
        <v>#REF!</v>
      </c>
      <c r="J1058" s="10" t="e">
        <f>TRUNC(H1058*I1058,1)</f>
        <v>#REF!</v>
      </c>
      <c r="K1058" s="9" t="e">
        <f>#REF!</f>
        <v>#REF!</v>
      </c>
      <c r="L1058" s="10" t="e">
        <f>TRUNC(H1058*K1058,1)</f>
        <v>#REF!</v>
      </c>
      <c r="M1058" s="9" t="e">
        <f>#REF!</f>
        <v>#REF!</v>
      </c>
      <c r="N1058" s="10" t="e">
        <f>TRUNC(H1058*M1058,1)</f>
        <v>#REF!</v>
      </c>
      <c r="O1058" s="9" t="e">
        <f t="shared" si="147"/>
        <v>#REF!</v>
      </c>
      <c r="P1058" s="10" t="e">
        <f t="shared" si="147"/>
        <v>#REF!</v>
      </c>
      <c r="Q1058" s="6"/>
      <c r="S1058" t="s">
        <v>36</v>
      </c>
      <c r="T1058" t="s">
        <v>36</v>
      </c>
      <c r="U1058" t="s">
        <v>31</v>
      </c>
      <c r="V1058">
        <v>1</v>
      </c>
    </row>
    <row r="1059" spans="1:22" ht="12" x14ac:dyDescent="0.2">
      <c r="A1059" s="11"/>
      <c r="B1059" s="6"/>
      <c r="C1059" s="6"/>
      <c r="D1059" s="6"/>
      <c r="E1059" s="6" t="s">
        <v>947</v>
      </c>
      <c r="F1059" s="6"/>
      <c r="G1059" s="6"/>
      <c r="H1059" s="9">
        <v>0</v>
      </c>
      <c r="I1059" s="6" t="s">
        <v>31</v>
      </c>
      <c r="J1059" s="10" t="e">
        <f>TRUNC(SUMPRODUCT(J1055:J1058,V1055:V1058),0)</f>
        <v>#REF!</v>
      </c>
      <c r="K1059" s="6" t="s">
        <v>31</v>
      </c>
      <c r="L1059" s="10" t="e">
        <f>TRUNC(SUMPRODUCT(L1055:L1058,V1055:V1058),0)</f>
        <v>#REF!</v>
      </c>
      <c r="M1059" s="6" t="s">
        <v>31</v>
      </c>
      <c r="N1059" s="10" t="e">
        <f>TRUNC(SUMPRODUCT(N1055:N1058,V1055:V1058),0)</f>
        <v>#REF!</v>
      </c>
      <c r="O1059" s="6" t="s">
        <v>31</v>
      </c>
      <c r="P1059" s="10" t="e">
        <f>J1059+L1059+N1059</f>
        <v>#REF!</v>
      </c>
      <c r="Q1059" s="6"/>
      <c r="U1059" t="s">
        <v>31</v>
      </c>
      <c r="V1059">
        <v>1</v>
      </c>
    </row>
    <row r="1060" spans="1:22" ht="12" x14ac:dyDescent="0.2">
      <c r="A1060" s="11"/>
      <c r="B1060" s="6"/>
      <c r="C1060" s="6"/>
      <c r="D1060" s="6"/>
      <c r="E1060" s="6"/>
      <c r="F1060" s="6"/>
      <c r="G1060" s="6"/>
      <c r="H1060" s="9">
        <v>0</v>
      </c>
      <c r="I1060" s="6" t="s">
        <v>31</v>
      </c>
      <c r="J1060" s="6" t="s">
        <v>31</v>
      </c>
      <c r="K1060" s="6" t="s">
        <v>31</v>
      </c>
      <c r="L1060" s="6" t="s">
        <v>31</v>
      </c>
      <c r="M1060" s="6" t="s">
        <v>31</v>
      </c>
      <c r="N1060" s="6" t="s">
        <v>31</v>
      </c>
      <c r="O1060" s="6" t="s">
        <v>31</v>
      </c>
      <c r="P1060" s="6" t="s">
        <v>31</v>
      </c>
      <c r="Q1060" s="6"/>
      <c r="U1060" t="s">
        <v>31</v>
      </c>
      <c r="V1060">
        <v>1</v>
      </c>
    </row>
    <row r="1061" spans="1:22" ht="12" x14ac:dyDescent="0.2">
      <c r="A1061" s="11" t="s">
        <v>902</v>
      </c>
      <c r="B1061" s="6"/>
      <c r="C1061" s="6"/>
      <c r="D1061" s="6"/>
      <c r="E1061" s="6" t="s">
        <v>899</v>
      </c>
      <c r="F1061" s="6" t="s">
        <v>179</v>
      </c>
      <c r="G1061" s="6" t="s">
        <v>35</v>
      </c>
      <c r="H1061" s="9">
        <v>0</v>
      </c>
      <c r="I1061" s="6" t="s">
        <v>31</v>
      </c>
      <c r="J1061" s="6" t="s">
        <v>31</v>
      </c>
      <c r="K1061" s="6" t="s">
        <v>31</v>
      </c>
      <c r="L1061" s="6" t="s">
        <v>31</v>
      </c>
      <c r="M1061" s="6" t="s">
        <v>31</v>
      </c>
      <c r="N1061" s="6" t="s">
        <v>31</v>
      </c>
      <c r="O1061" s="6" t="s">
        <v>31</v>
      </c>
      <c r="P1061" s="6" t="s">
        <v>31</v>
      </c>
      <c r="Q1061" s="6"/>
      <c r="U1061" t="s">
        <v>31</v>
      </c>
      <c r="V1061">
        <v>1</v>
      </c>
    </row>
    <row r="1062" spans="1:22" ht="12" x14ac:dyDescent="0.2">
      <c r="A1062" s="11" t="s">
        <v>902</v>
      </c>
      <c r="B1062" s="6" t="s">
        <v>936</v>
      </c>
      <c r="C1062" s="6" t="s">
        <v>1042</v>
      </c>
      <c r="D1062" s="6"/>
      <c r="E1062" s="6" t="s">
        <v>1043</v>
      </c>
      <c r="F1062" s="6" t="s">
        <v>939</v>
      </c>
      <c r="G1062" s="6" t="s">
        <v>940</v>
      </c>
      <c r="H1062" s="9">
        <v>6.3E-2</v>
      </c>
      <c r="I1062" s="9">
        <v>0</v>
      </c>
      <c r="J1062" s="10">
        <f>TRUNC(H1062*I1062,1)</f>
        <v>0</v>
      </c>
      <c r="K1062" s="9" t="e">
        <f>#REF!</f>
        <v>#REF!</v>
      </c>
      <c r="L1062" s="10" t="e">
        <f>TRUNC(H1062*K1062,1)</f>
        <v>#REF!</v>
      </c>
      <c r="M1062" s="9">
        <v>0</v>
      </c>
      <c r="N1062" s="10">
        <f>TRUNC(H1062*M1062,1)</f>
        <v>0</v>
      </c>
      <c r="O1062" s="9" t="e">
        <f t="shared" ref="O1062:P1065" si="148">I1062+K1062+M1062</f>
        <v>#REF!</v>
      </c>
      <c r="P1062" s="10" t="e">
        <f t="shared" si="148"/>
        <v>#REF!</v>
      </c>
      <c r="Q1062" s="6"/>
      <c r="S1062" t="s">
        <v>36</v>
      </c>
      <c r="T1062" t="s">
        <v>36</v>
      </c>
      <c r="U1062" t="s">
        <v>31</v>
      </c>
      <c r="V1062">
        <v>1</v>
      </c>
    </row>
    <row r="1063" spans="1:22" ht="12" x14ac:dyDescent="0.2">
      <c r="A1063" s="11" t="s">
        <v>902</v>
      </c>
      <c r="B1063" s="6" t="s">
        <v>936</v>
      </c>
      <c r="C1063" s="6" t="s">
        <v>941</v>
      </c>
      <c r="D1063" s="6"/>
      <c r="E1063" s="6" t="s">
        <v>942</v>
      </c>
      <c r="F1063" s="6" t="s">
        <v>939</v>
      </c>
      <c r="G1063" s="6" t="s">
        <v>940</v>
      </c>
      <c r="H1063" s="9">
        <v>1.9E-2</v>
      </c>
      <c r="I1063" s="9">
        <v>0</v>
      </c>
      <c r="J1063" s="10">
        <f>TRUNC(H1063*I1063,1)</f>
        <v>0</v>
      </c>
      <c r="K1063" s="9" t="e">
        <f>#REF!</f>
        <v>#REF!</v>
      </c>
      <c r="L1063" s="10" t="e">
        <f>TRUNC(H1063*K1063,1)</f>
        <v>#REF!</v>
      </c>
      <c r="M1063" s="9">
        <v>0</v>
      </c>
      <c r="N1063" s="10">
        <f>TRUNC(H1063*M1063,1)</f>
        <v>0</v>
      </c>
      <c r="O1063" s="9" t="e">
        <f t="shared" si="148"/>
        <v>#REF!</v>
      </c>
      <c r="P1063" s="10" t="e">
        <f t="shared" si="148"/>
        <v>#REF!</v>
      </c>
      <c r="Q1063" s="6"/>
      <c r="S1063" t="s">
        <v>36</v>
      </c>
      <c r="T1063" t="s">
        <v>36</v>
      </c>
      <c r="U1063" t="s">
        <v>31</v>
      </c>
      <c r="V1063">
        <v>1</v>
      </c>
    </row>
    <row r="1064" spans="1:22" ht="12" x14ac:dyDescent="0.2">
      <c r="A1064" s="11" t="s">
        <v>902</v>
      </c>
      <c r="B1064" s="6" t="s">
        <v>936</v>
      </c>
      <c r="C1064" s="6" t="s">
        <v>950</v>
      </c>
      <c r="D1064" s="6"/>
      <c r="E1064" s="6" t="s">
        <v>951</v>
      </c>
      <c r="F1064" s="6" t="s">
        <v>939</v>
      </c>
      <c r="G1064" s="6" t="s">
        <v>940</v>
      </c>
      <c r="H1064" s="9">
        <v>8.0000000000000002E-3</v>
      </c>
      <c r="I1064" s="9">
        <v>0</v>
      </c>
      <c r="J1064" s="10">
        <f>TRUNC(H1064*I1064,1)</f>
        <v>0</v>
      </c>
      <c r="K1064" s="9" t="e">
        <f>#REF!</f>
        <v>#REF!</v>
      </c>
      <c r="L1064" s="10" t="e">
        <f>TRUNC(H1064*K1064,1)</f>
        <v>#REF!</v>
      </c>
      <c r="M1064" s="9">
        <v>0</v>
      </c>
      <c r="N1064" s="10">
        <f>TRUNC(H1064*M1064,1)</f>
        <v>0</v>
      </c>
      <c r="O1064" s="9" t="e">
        <f t="shared" si="148"/>
        <v>#REF!</v>
      </c>
      <c r="P1064" s="10" t="e">
        <f t="shared" si="148"/>
        <v>#REF!</v>
      </c>
      <c r="Q1064" s="6"/>
      <c r="S1064" t="s">
        <v>36</v>
      </c>
      <c r="T1064" t="s">
        <v>36</v>
      </c>
      <c r="U1064" t="s">
        <v>31</v>
      </c>
      <c r="V1064">
        <v>1</v>
      </c>
    </row>
    <row r="1065" spans="1:22" ht="12" x14ac:dyDescent="0.2">
      <c r="A1065" s="11" t="s">
        <v>902</v>
      </c>
      <c r="B1065" s="6" t="s">
        <v>961</v>
      </c>
      <c r="C1065" s="6" t="s">
        <v>1040</v>
      </c>
      <c r="D1065" s="6"/>
      <c r="E1065" s="6" t="s">
        <v>963</v>
      </c>
      <c r="F1065" s="6" t="s">
        <v>1041</v>
      </c>
      <c r="G1065" s="6" t="s">
        <v>965</v>
      </c>
      <c r="H1065" s="9">
        <v>0.04</v>
      </c>
      <c r="I1065" s="9" t="e">
        <f>#REF!</f>
        <v>#REF!</v>
      </c>
      <c r="J1065" s="10" t="e">
        <f>TRUNC(H1065*I1065,1)</f>
        <v>#REF!</v>
      </c>
      <c r="K1065" s="9" t="e">
        <f>#REF!</f>
        <v>#REF!</v>
      </c>
      <c r="L1065" s="10" t="e">
        <f>TRUNC(H1065*K1065,1)</f>
        <v>#REF!</v>
      </c>
      <c r="M1065" s="9" t="e">
        <f>#REF!</f>
        <v>#REF!</v>
      </c>
      <c r="N1065" s="10" t="e">
        <f>TRUNC(H1065*M1065,1)</f>
        <v>#REF!</v>
      </c>
      <c r="O1065" s="9" t="e">
        <f t="shared" si="148"/>
        <v>#REF!</v>
      </c>
      <c r="P1065" s="10" t="e">
        <f t="shared" si="148"/>
        <v>#REF!</v>
      </c>
      <c r="Q1065" s="6"/>
      <c r="S1065" t="s">
        <v>36</v>
      </c>
      <c r="T1065" t="s">
        <v>36</v>
      </c>
      <c r="U1065" t="s">
        <v>31</v>
      </c>
      <c r="V1065">
        <v>1</v>
      </c>
    </row>
    <row r="1066" spans="1:22" ht="12" x14ac:dyDescent="0.2">
      <c r="A1066" s="11"/>
      <c r="B1066" s="6"/>
      <c r="C1066" s="6"/>
      <c r="D1066" s="6"/>
      <c r="E1066" s="6" t="s">
        <v>947</v>
      </c>
      <c r="F1066" s="6"/>
      <c r="G1066" s="6"/>
      <c r="H1066" s="9">
        <v>0</v>
      </c>
      <c r="I1066" s="6" t="s">
        <v>31</v>
      </c>
      <c r="J1066" s="10" t="e">
        <f>TRUNC(SUMPRODUCT(J1062:J1065,V1062:V1065),0)</f>
        <v>#REF!</v>
      </c>
      <c r="K1066" s="6" t="s">
        <v>31</v>
      </c>
      <c r="L1066" s="10" t="e">
        <f>TRUNC(SUMPRODUCT(L1062:L1065,V1062:V1065),0)</f>
        <v>#REF!</v>
      </c>
      <c r="M1066" s="6" t="s">
        <v>31</v>
      </c>
      <c r="N1066" s="10" t="e">
        <f>TRUNC(SUMPRODUCT(N1062:N1065,V1062:V1065),0)</f>
        <v>#REF!</v>
      </c>
      <c r="O1066" s="6" t="s">
        <v>31</v>
      </c>
      <c r="P1066" s="10" t="e">
        <f>J1066+L1066+N1066</f>
        <v>#REF!</v>
      </c>
      <c r="Q1066" s="6"/>
      <c r="U1066" t="s">
        <v>31</v>
      </c>
      <c r="V1066">
        <v>1</v>
      </c>
    </row>
    <row r="1067" spans="1:22" ht="12" x14ac:dyDescent="0.2">
      <c r="A1067" s="11"/>
      <c r="B1067" s="6"/>
      <c r="C1067" s="6"/>
      <c r="D1067" s="6"/>
      <c r="E1067" s="6"/>
      <c r="F1067" s="6"/>
      <c r="G1067" s="6"/>
      <c r="H1067" s="9">
        <v>0</v>
      </c>
      <c r="I1067" s="6" t="s">
        <v>31</v>
      </c>
      <c r="J1067" s="6" t="s">
        <v>31</v>
      </c>
      <c r="K1067" s="6" t="s">
        <v>31</v>
      </c>
      <c r="L1067" s="6" t="s">
        <v>31</v>
      </c>
      <c r="M1067" s="6" t="s">
        <v>31</v>
      </c>
      <c r="N1067" s="6" t="s">
        <v>31</v>
      </c>
      <c r="O1067" s="6" t="s">
        <v>31</v>
      </c>
      <c r="P1067" s="6" t="s">
        <v>31</v>
      </c>
      <c r="Q1067" s="6"/>
      <c r="U1067" t="s">
        <v>31</v>
      </c>
      <c r="V1067">
        <v>1</v>
      </c>
    </row>
    <row r="1068" spans="1:22" ht="12" x14ac:dyDescent="0.2">
      <c r="A1068" s="11" t="s">
        <v>903</v>
      </c>
      <c r="B1068" s="6"/>
      <c r="C1068" s="6"/>
      <c r="D1068" s="6"/>
      <c r="E1068" s="6" t="s">
        <v>899</v>
      </c>
      <c r="F1068" s="6" t="s">
        <v>181</v>
      </c>
      <c r="G1068" s="6" t="s">
        <v>35</v>
      </c>
      <c r="H1068" s="9">
        <v>0</v>
      </c>
      <c r="I1068" s="6" t="s">
        <v>31</v>
      </c>
      <c r="J1068" s="6" t="s">
        <v>31</v>
      </c>
      <c r="K1068" s="6" t="s">
        <v>31</v>
      </c>
      <c r="L1068" s="6" t="s">
        <v>31</v>
      </c>
      <c r="M1068" s="6" t="s">
        <v>31</v>
      </c>
      <c r="N1068" s="6" t="s">
        <v>31</v>
      </c>
      <c r="O1068" s="6" t="s">
        <v>31</v>
      </c>
      <c r="P1068" s="6" t="s">
        <v>31</v>
      </c>
      <c r="Q1068" s="6"/>
      <c r="U1068" t="s">
        <v>31</v>
      </c>
      <c r="V1068">
        <v>1</v>
      </c>
    </row>
    <row r="1069" spans="1:22" ht="12" x14ac:dyDescent="0.2">
      <c r="A1069" s="11" t="s">
        <v>903</v>
      </c>
      <c r="B1069" s="6" t="s">
        <v>936</v>
      </c>
      <c r="C1069" s="6" t="s">
        <v>1042</v>
      </c>
      <c r="D1069" s="6"/>
      <c r="E1069" s="6" t="s">
        <v>1043</v>
      </c>
      <c r="F1069" s="6" t="s">
        <v>939</v>
      </c>
      <c r="G1069" s="6" t="s">
        <v>940</v>
      </c>
      <c r="H1069" s="9">
        <v>7.2999999999999995E-2</v>
      </c>
      <c r="I1069" s="9">
        <v>0</v>
      </c>
      <c r="J1069" s="10">
        <f>TRUNC(H1069*I1069,1)</f>
        <v>0</v>
      </c>
      <c r="K1069" s="9" t="e">
        <f>#REF!</f>
        <v>#REF!</v>
      </c>
      <c r="L1069" s="10" t="e">
        <f>TRUNC(H1069*K1069,1)</f>
        <v>#REF!</v>
      </c>
      <c r="M1069" s="9">
        <v>0</v>
      </c>
      <c r="N1069" s="10">
        <f>TRUNC(H1069*M1069,1)</f>
        <v>0</v>
      </c>
      <c r="O1069" s="9" t="e">
        <f t="shared" ref="O1069:P1072" si="149">I1069+K1069+M1069</f>
        <v>#REF!</v>
      </c>
      <c r="P1069" s="10" t="e">
        <f t="shared" si="149"/>
        <v>#REF!</v>
      </c>
      <c r="Q1069" s="6"/>
      <c r="S1069" t="s">
        <v>36</v>
      </c>
      <c r="T1069" t="s">
        <v>36</v>
      </c>
      <c r="U1069" t="s">
        <v>31</v>
      </c>
      <c r="V1069">
        <v>1</v>
      </c>
    </row>
    <row r="1070" spans="1:22" ht="12" x14ac:dyDescent="0.2">
      <c r="A1070" s="11" t="s">
        <v>903</v>
      </c>
      <c r="B1070" s="6" t="s">
        <v>936</v>
      </c>
      <c r="C1070" s="6" t="s">
        <v>941</v>
      </c>
      <c r="D1070" s="6"/>
      <c r="E1070" s="6" t="s">
        <v>942</v>
      </c>
      <c r="F1070" s="6" t="s">
        <v>939</v>
      </c>
      <c r="G1070" s="6" t="s">
        <v>940</v>
      </c>
      <c r="H1070" s="9">
        <v>2.4E-2</v>
      </c>
      <c r="I1070" s="9">
        <v>0</v>
      </c>
      <c r="J1070" s="10">
        <f>TRUNC(H1070*I1070,1)</f>
        <v>0</v>
      </c>
      <c r="K1070" s="9" t="e">
        <f>#REF!</f>
        <v>#REF!</v>
      </c>
      <c r="L1070" s="10" t="e">
        <f>TRUNC(H1070*K1070,1)</f>
        <v>#REF!</v>
      </c>
      <c r="M1070" s="9">
        <v>0</v>
      </c>
      <c r="N1070" s="10">
        <f>TRUNC(H1070*M1070,1)</f>
        <v>0</v>
      </c>
      <c r="O1070" s="9" t="e">
        <f t="shared" si="149"/>
        <v>#REF!</v>
      </c>
      <c r="P1070" s="10" t="e">
        <f t="shared" si="149"/>
        <v>#REF!</v>
      </c>
      <c r="Q1070" s="6"/>
      <c r="S1070" t="s">
        <v>36</v>
      </c>
      <c r="T1070" t="s">
        <v>36</v>
      </c>
      <c r="U1070" t="s">
        <v>31</v>
      </c>
      <c r="V1070">
        <v>1</v>
      </c>
    </row>
    <row r="1071" spans="1:22" ht="12" x14ac:dyDescent="0.2">
      <c r="A1071" s="11" t="s">
        <v>903</v>
      </c>
      <c r="B1071" s="6" t="s">
        <v>936</v>
      </c>
      <c r="C1071" s="6" t="s">
        <v>950</v>
      </c>
      <c r="D1071" s="6"/>
      <c r="E1071" s="6" t="s">
        <v>951</v>
      </c>
      <c r="F1071" s="6" t="s">
        <v>939</v>
      </c>
      <c r="G1071" s="6" t="s">
        <v>940</v>
      </c>
      <c r="H1071" s="9">
        <v>0.01</v>
      </c>
      <c r="I1071" s="9">
        <v>0</v>
      </c>
      <c r="J1071" s="10">
        <f>TRUNC(H1071*I1071,1)</f>
        <v>0</v>
      </c>
      <c r="K1071" s="9" t="e">
        <f>#REF!</f>
        <v>#REF!</v>
      </c>
      <c r="L1071" s="10" t="e">
        <f>TRUNC(H1071*K1071,1)</f>
        <v>#REF!</v>
      </c>
      <c r="M1071" s="9">
        <v>0</v>
      </c>
      <c r="N1071" s="10">
        <f>TRUNC(H1071*M1071,1)</f>
        <v>0</v>
      </c>
      <c r="O1071" s="9" t="e">
        <f t="shared" si="149"/>
        <v>#REF!</v>
      </c>
      <c r="P1071" s="10" t="e">
        <f t="shared" si="149"/>
        <v>#REF!</v>
      </c>
      <c r="Q1071" s="6"/>
      <c r="S1071" t="s">
        <v>36</v>
      </c>
      <c r="T1071" t="s">
        <v>36</v>
      </c>
      <c r="U1071" t="s">
        <v>31</v>
      </c>
      <c r="V1071">
        <v>1</v>
      </c>
    </row>
    <row r="1072" spans="1:22" ht="12" x14ac:dyDescent="0.2">
      <c r="A1072" s="11" t="s">
        <v>903</v>
      </c>
      <c r="B1072" s="6" t="s">
        <v>961</v>
      </c>
      <c r="C1072" s="6" t="s">
        <v>1040</v>
      </c>
      <c r="D1072" s="6"/>
      <c r="E1072" s="6" t="s">
        <v>963</v>
      </c>
      <c r="F1072" s="6" t="s">
        <v>1041</v>
      </c>
      <c r="G1072" s="6" t="s">
        <v>965</v>
      </c>
      <c r="H1072" s="9">
        <v>4.5999999999999999E-2</v>
      </c>
      <c r="I1072" s="9" t="e">
        <f>#REF!</f>
        <v>#REF!</v>
      </c>
      <c r="J1072" s="10" t="e">
        <f>TRUNC(H1072*I1072,1)</f>
        <v>#REF!</v>
      </c>
      <c r="K1072" s="9" t="e">
        <f>#REF!</f>
        <v>#REF!</v>
      </c>
      <c r="L1072" s="10" t="e">
        <f>TRUNC(H1072*K1072,1)</f>
        <v>#REF!</v>
      </c>
      <c r="M1072" s="9" t="e">
        <f>#REF!</f>
        <v>#REF!</v>
      </c>
      <c r="N1072" s="10" t="e">
        <f>TRUNC(H1072*M1072,1)</f>
        <v>#REF!</v>
      </c>
      <c r="O1072" s="9" t="e">
        <f t="shared" si="149"/>
        <v>#REF!</v>
      </c>
      <c r="P1072" s="10" t="e">
        <f t="shared" si="149"/>
        <v>#REF!</v>
      </c>
      <c r="Q1072" s="6"/>
      <c r="S1072" t="s">
        <v>36</v>
      </c>
      <c r="T1072" t="s">
        <v>36</v>
      </c>
      <c r="U1072" t="s">
        <v>31</v>
      </c>
      <c r="V1072">
        <v>1</v>
      </c>
    </row>
    <row r="1073" spans="1:22" ht="12" x14ac:dyDescent="0.2">
      <c r="A1073" s="11"/>
      <c r="B1073" s="6"/>
      <c r="C1073" s="6"/>
      <c r="D1073" s="6"/>
      <c r="E1073" s="6" t="s">
        <v>947</v>
      </c>
      <c r="F1073" s="6"/>
      <c r="G1073" s="6"/>
      <c r="H1073" s="9">
        <v>0</v>
      </c>
      <c r="I1073" s="6" t="s">
        <v>31</v>
      </c>
      <c r="J1073" s="10" t="e">
        <f>TRUNC(SUMPRODUCT(J1069:J1072,V1069:V1072),0)</f>
        <v>#REF!</v>
      </c>
      <c r="K1073" s="6" t="s">
        <v>31</v>
      </c>
      <c r="L1073" s="10" t="e">
        <f>TRUNC(SUMPRODUCT(L1069:L1072,V1069:V1072),0)</f>
        <v>#REF!</v>
      </c>
      <c r="M1073" s="6" t="s">
        <v>31</v>
      </c>
      <c r="N1073" s="10" t="e">
        <f>TRUNC(SUMPRODUCT(N1069:N1072,V1069:V1072),0)</f>
        <v>#REF!</v>
      </c>
      <c r="O1073" s="6" t="s">
        <v>31</v>
      </c>
      <c r="P1073" s="10" t="e">
        <f>J1073+L1073+N1073</f>
        <v>#REF!</v>
      </c>
      <c r="Q1073" s="6"/>
      <c r="U1073" t="s">
        <v>31</v>
      </c>
      <c r="V1073">
        <v>1</v>
      </c>
    </row>
    <row r="1074" spans="1:22" ht="12" x14ac:dyDescent="0.2">
      <c r="A1074" s="11"/>
      <c r="B1074" s="6"/>
      <c r="C1074" s="6"/>
      <c r="D1074" s="6"/>
      <c r="E1074" s="6"/>
      <c r="F1074" s="6"/>
      <c r="G1074" s="6"/>
      <c r="H1074" s="9">
        <v>0</v>
      </c>
      <c r="I1074" s="6" t="s">
        <v>31</v>
      </c>
      <c r="J1074" s="6" t="s">
        <v>31</v>
      </c>
      <c r="K1074" s="6" t="s">
        <v>31</v>
      </c>
      <c r="L1074" s="6" t="s">
        <v>31</v>
      </c>
      <c r="M1074" s="6" t="s">
        <v>31</v>
      </c>
      <c r="N1074" s="6" t="s">
        <v>31</v>
      </c>
      <c r="O1074" s="6" t="s">
        <v>31</v>
      </c>
      <c r="P1074" s="6" t="s">
        <v>31</v>
      </c>
      <c r="Q1074" s="6"/>
      <c r="U1074" t="s">
        <v>31</v>
      </c>
      <c r="V1074">
        <v>1</v>
      </c>
    </row>
    <row r="1075" spans="1:22" ht="12" x14ac:dyDescent="0.2">
      <c r="A1075" s="11" t="s">
        <v>904</v>
      </c>
      <c r="B1075" s="6"/>
      <c r="C1075" s="6"/>
      <c r="D1075" s="6"/>
      <c r="E1075" s="6" t="s">
        <v>905</v>
      </c>
      <c r="F1075" s="6" t="s">
        <v>906</v>
      </c>
      <c r="G1075" s="6" t="s">
        <v>35</v>
      </c>
      <c r="H1075" s="9">
        <v>0</v>
      </c>
      <c r="I1075" s="6" t="s">
        <v>31</v>
      </c>
      <c r="J1075" s="6" t="s">
        <v>31</v>
      </c>
      <c r="K1075" s="6" t="s">
        <v>31</v>
      </c>
      <c r="L1075" s="6" t="s">
        <v>31</v>
      </c>
      <c r="M1075" s="6" t="s">
        <v>31</v>
      </c>
      <c r="N1075" s="6" t="s">
        <v>31</v>
      </c>
      <c r="O1075" s="6" t="s">
        <v>31</v>
      </c>
      <c r="P1075" s="6" t="s">
        <v>31</v>
      </c>
      <c r="Q1075" s="6"/>
      <c r="U1075" t="s">
        <v>31</v>
      </c>
      <c r="V1075">
        <v>1</v>
      </c>
    </row>
    <row r="1076" spans="1:22" ht="12" x14ac:dyDescent="0.2">
      <c r="A1076" s="11" t="s">
        <v>904</v>
      </c>
      <c r="B1076" s="6" t="s">
        <v>936</v>
      </c>
      <c r="C1076" s="6" t="s">
        <v>1042</v>
      </c>
      <c r="D1076" s="6"/>
      <c r="E1076" s="6" t="s">
        <v>1043</v>
      </c>
      <c r="F1076" s="6" t="s">
        <v>939</v>
      </c>
      <c r="G1076" s="6" t="s">
        <v>940</v>
      </c>
      <c r="H1076" s="9">
        <v>2.7E-2</v>
      </c>
      <c r="I1076" s="9">
        <v>0</v>
      </c>
      <c r="J1076" s="10">
        <f>TRUNC(H1076*I1076,1)</f>
        <v>0</v>
      </c>
      <c r="K1076" s="9" t="e">
        <f>#REF!</f>
        <v>#REF!</v>
      </c>
      <c r="L1076" s="10" t="e">
        <f>TRUNC(H1076*K1076,1)</f>
        <v>#REF!</v>
      </c>
      <c r="M1076" s="9">
        <v>0</v>
      </c>
      <c r="N1076" s="10">
        <f>TRUNC(H1076*M1076,1)</f>
        <v>0</v>
      </c>
      <c r="O1076" s="9" t="e">
        <f t="shared" ref="O1076:P1079" si="150">I1076+K1076+M1076</f>
        <v>#REF!</v>
      </c>
      <c r="P1076" s="10" t="e">
        <f t="shared" si="150"/>
        <v>#REF!</v>
      </c>
      <c r="Q1076" s="6"/>
      <c r="S1076" t="s">
        <v>36</v>
      </c>
      <c r="T1076" t="s">
        <v>36</v>
      </c>
      <c r="U1076" t="s">
        <v>31</v>
      </c>
      <c r="V1076">
        <v>1</v>
      </c>
    </row>
    <row r="1077" spans="1:22" ht="12" x14ac:dyDescent="0.2">
      <c r="A1077" s="11" t="s">
        <v>904</v>
      </c>
      <c r="B1077" s="6" t="s">
        <v>936</v>
      </c>
      <c r="C1077" s="6" t="s">
        <v>941</v>
      </c>
      <c r="D1077" s="6"/>
      <c r="E1077" s="6" t="s">
        <v>942</v>
      </c>
      <c r="F1077" s="6" t="s">
        <v>939</v>
      </c>
      <c r="G1077" s="6" t="s">
        <v>940</v>
      </c>
      <c r="H1077" s="9">
        <v>0.01</v>
      </c>
      <c r="I1077" s="9">
        <v>0</v>
      </c>
      <c r="J1077" s="10">
        <f>TRUNC(H1077*I1077,1)</f>
        <v>0</v>
      </c>
      <c r="K1077" s="9" t="e">
        <f>#REF!</f>
        <v>#REF!</v>
      </c>
      <c r="L1077" s="10" t="e">
        <f>TRUNC(H1077*K1077,1)</f>
        <v>#REF!</v>
      </c>
      <c r="M1077" s="9">
        <v>0</v>
      </c>
      <c r="N1077" s="10">
        <f>TRUNC(H1077*M1077,1)</f>
        <v>0</v>
      </c>
      <c r="O1077" s="9" t="e">
        <f t="shared" si="150"/>
        <v>#REF!</v>
      </c>
      <c r="P1077" s="10" t="e">
        <f t="shared" si="150"/>
        <v>#REF!</v>
      </c>
      <c r="Q1077" s="6"/>
      <c r="S1077" t="s">
        <v>36</v>
      </c>
      <c r="T1077" t="s">
        <v>36</v>
      </c>
      <c r="U1077" t="s">
        <v>31</v>
      </c>
      <c r="V1077">
        <v>1</v>
      </c>
    </row>
    <row r="1078" spans="1:22" ht="12" x14ac:dyDescent="0.2">
      <c r="A1078" s="11" t="s">
        <v>904</v>
      </c>
      <c r="B1078" s="6" t="s">
        <v>936</v>
      </c>
      <c r="C1078" s="6" t="s">
        <v>950</v>
      </c>
      <c r="D1078" s="6"/>
      <c r="E1078" s="6" t="s">
        <v>951</v>
      </c>
      <c r="F1078" s="6" t="s">
        <v>939</v>
      </c>
      <c r="G1078" s="6" t="s">
        <v>940</v>
      </c>
      <c r="H1078" s="9">
        <v>0.01</v>
      </c>
      <c r="I1078" s="9">
        <v>0</v>
      </c>
      <c r="J1078" s="10">
        <f>TRUNC(H1078*I1078,1)</f>
        <v>0</v>
      </c>
      <c r="K1078" s="9" t="e">
        <f>#REF!</f>
        <v>#REF!</v>
      </c>
      <c r="L1078" s="10" t="e">
        <f>TRUNC(H1078*K1078,1)</f>
        <v>#REF!</v>
      </c>
      <c r="M1078" s="9">
        <v>0</v>
      </c>
      <c r="N1078" s="10">
        <f>TRUNC(H1078*M1078,1)</f>
        <v>0</v>
      </c>
      <c r="O1078" s="9" t="e">
        <f t="shared" si="150"/>
        <v>#REF!</v>
      </c>
      <c r="P1078" s="10" t="e">
        <f t="shared" si="150"/>
        <v>#REF!</v>
      </c>
      <c r="Q1078" s="6"/>
      <c r="S1078" t="s">
        <v>36</v>
      </c>
      <c r="T1078" t="s">
        <v>36</v>
      </c>
      <c r="U1078" t="s">
        <v>31</v>
      </c>
      <c r="V1078">
        <v>1</v>
      </c>
    </row>
    <row r="1079" spans="1:22" ht="12" x14ac:dyDescent="0.2">
      <c r="A1079" s="11" t="s">
        <v>904</v>
      </c>
      <c r="B1079" s="6" t="s">
        <v>961</v>
      </c>
      <c r="C1079" s="6" t="s">
        <v>1040</v>
      </c>
      <c r="D1079" s="6"/>
      <c r="E1079" s="6" t="s">
        <v>963</v>
      </c>
      <c r="F1079" s="6" t="s">
        <v>1041</v>
      </c>
      <c r="G1079" s="6" t="s">
        <v>965</v>
      </c>
      <c r="H1079" s="9">
        <v>2.5000000000000001E-2</v>
      </c>
      <c r="I1079" s="9" t="e">
        <f>#REF!</f>
        <v>#REF!</v>
      </c>
      <c r="J1079" s="10" t="e">
        <f>TRUNC(H1079*I1079,1)</f>
        <v>#REF!</v>
      </c>
      <c r="K1079" s="9" t="e">
        <f>#REF!</f>
        <v>#REF!</v>
      </c>
      <c r="L1079" s="10" t="e">
        <f>TRUNC(H1079*K1079,1)</f>
        <v>#REF!</v>
      </c>
      <c r="M1079" s="9" t="e">
        <f>#REF!</f>
        <v>#REF!</v>
      </c>
      <c r="N1079" s="10" t="e">
        <f>TRUNC(H1079*M1079,1)</f>
        <v>#REF!</v>
      </c>
      <c r="O1079" s="9" t="e">
        <f t="shared" si="150"/>
        <v>#REF!</v>
      </c>
      <c r="P1079" s="10" t="e">
        <f t="shared" si="150"/>
        <v>#REF!</v>
      </c>
      <c r="Q1079" s="6"/>
      <c r="S1079" t="s">
        <v>36</v>
      </c>
      <c r="T1079" t="s">
        <v>36</v>
      </c>
      <c r="U1079" t="s">
        <v>31</v>
      </c>
      <c r="V1079">
        <v>1</v>
      </c>
    </row>
    <row r="1080" spans="1:22" ht="12" x14ac:dyDescent="0.2">
      <c r="A1080" s="11"/>
      <c r="B1080" s="6"/>
      <c r="C1080" s="6"/>
      <c r="D1080" s="6"/>
      <c r="E1080" s="6" t="s">
        <v>947</v>
      </c>
      <c r="F1080" s="6"/>
      <c r="G1080" s="6"/>
      <c r="H1080" s="9">
        <v>0</v>
      </c>
      <c r="I1080" s="6" t="s">
        <v>31</v>
      </c>
      <c r="J1080" s="10" t="e">
        <f>TRUNC(SUMPRODUCT(J1076:J1079,V1076:V1079),0)</f>
        <v>#REF!</v>
      </c>
      <c r="K1080" s="6" t="s">
        <v>31</v>
      </c>
      <c r="L1080" s="10" t="e">
        <f>TRUNC(SUMPRODUCT(L1076:L1079,V1076:V1079),0)</f>
        <v>#REF!</v>
      </c>
      <c r="M1080" s="6" t="s">
        <v>31</v>
      </c>
      <c r="N1080" s="10" t="e">
        <f>TRUNC(SUMPRODUCT(N1076:N1079,V1076:V1079),0)</f>
        <v>#REF!</v>
      </c>
      <c r="O1080" s="6" t="s">
        <v>31</v>
      </c>
      <c r="P1080" s="10" t="e">
        <f>J1080+L1080+N1080</f>
        <v>#REF!</v>
      </c>
      <c r="Q1080" s="6"/>
      <c r="U1080" t="s">
        <v>31</v>
      </c>
      <c r="V1080">
        <v>1</v>
      </c>
    </row>
    <row r="1081" spans="1:22" ht="12" x14ac:dyDescent="0.2">
      <c r="A1081" s="11"/>
      <c r="B1081" s="6"/>
      <c r="C1081" s="6"/>
      <c r="D1081" s="6"/>
      <c r="E1081" s="6"/>
      <c r="F1081" s="6"/>
      <c r="G1081" s="6"/>
      <c r="H1081" s="9">
        <v>0</v>
      </c>
      <c r="I1081" s="6" t="s">
        <v>31</v>
      </c>
      <c r="J1081" s="6" t="s">
        <v>31</v>
      </c>
      <c r="K1081" s="6" t="s">
        <v>31</v>
      </c>
      <c r="L1081" s="6" t="s">
        <v>31</v>
      </c>
      <c r="M1081" s="6" t="s">
        <v>31</v>
      </c>
      <c r="N1081" s="6" t="s">
        <v>31</v>
      </c>
      <c r="O1081" s="6" t="s">
        <v>31</v>
      </c>
      <c r="P1081" s="6" t="s">
        <v>31</v>
      </c>
      <c r="Q1081" s="6"/>
      <c r="U1081" t="s">
        <v>31</v>
      </c>
      <c r="V1081">
        <v>1</v>
      </c>
    </row>
    <row r="1082" spans="1:22" ht="12" x14ac:dyDescent="0.2">
      <c r="A1082" s="11" t="s">
        <v>907</v>
      </c>
      <c r="B1082" s="6"/>
      <c r="C1082" s="6"/>
      <c r="D1082" s="6"/>
      <c r="E1082" s="6" t="s">
        <v>908</v>
      </c>
      <c r="F1082" s="6"/>
      <c r="G1082" s="6" t="s">
        <v>35</v>
      </c>
      <c r="H1082" s="9">
        <v>0</v>
      </c>
      <c r="I1082" s="6" t="s">
        <v>31</v>
      </c>
      <c r="J1082" s="6" t="s">
        <v>31</v>
      </c>
      <c r="K1082" s="6" t="s">
        <v>31</v>
      </c>
      <c r="L1082" s="6" t="s">
        <v>31</v>
      </c>
      <c r="M1082" s="6" t="s">
        <v>31</v>
      </c>
      <c r="N1082" s="6" t="s">
        <v>31</v>
      </c>
      <c r="O1082" s="6" t="s">
        <v>31</v>
      </c>
      <c r="P1082" s="6" t="s">
        <v>31</v>
      </c>
      <c r="Q1082" s="6"/>
      <c r="U1082" t="s">
        <v>31</v>
      </c>
      <c r="V1082">
        <v>1</v>
      </c>
    </row>
    <row r="1083" spans="1:22" ht="12" x14ac:dyDescent="0.2">
      <c r="A1083" s="11" t="s">
        <v>907</v>
      </c>
      <c r="B1083" s="6" t="s">
        <v>936</v>
      </c>
      <c r="C1083" s="6" t="s">
        <v>941</v>
      </c>
      <c r="D1083" s="6"/>
      <c r="E1083" s="6" t="s">
        <v>942</v>
      </c>
      <c r="F1083" s="6" t="s">
        <v>939</v>
      </c>
      <c r="G1083" s="6" t="s">
        <v>940</v>
      </c>
      <c r="H1083" s="9">
        <v>7.5999999999999998E-2</v>
      </c>
      <c r="I1083" s="9">
        <v>0</v>
      </c>
      <c r="J1083" s="10">
        <f>TRUNC(H1083*I1083,1)</f>
        <v>0</v>
      </c>
      <c r="K1083" s="9" t="e">
        <f>#REF!</f>
        <v>#REF!</v>
      </c>
      <c r="L1083" s="10" t="e">
        <f>TRUNC(H1083*K1083,1)</f>
        <v>#REF!</v>
      </c>
      <c r="M1083" s="9">
        <v>0</v>
      </c>
      <c r="N1083" s="10">
        <f>TRUNC(H1083*M1083,1)</f>
        <v>0</v>
      </c>
      <c r="O1083" s="9" t="e">
        <f>I1083+K1083+M1083</f>
        <v>#REF!</v>
      </c>
      <c r="P1083" s="10" t="e">
        <f>J1083+L1083+N1083</f>
        <v>#REF!</v>
      </c>
      <c r="Q1083" s="6"/>
      <c r="S1083" t="s">
        <v>36</v>
      </c>
      <c r="T1083" t="s">
        <v>36</v>
      </c>
      <c r="U1083" t="s">
        <v>31</v>
      </c>
      <c r="V1083">
        <v>1</v>
      </c>
    </row>
    <row r="1084" spans="1:22" ht="12" x14ac:dyDescent="0.2">
      <c r="A1084" s="11" t="s">
        <v>907</v>
      </c>
      <c r="B1084" s="6" t="s">
        <v>936</v>
      </c>
      <c r="C1084" s="6" t="s">
        <v>950</v>
      </c>
      <c r="D1084" s="6"/>
      <c r="E1084" s="6" t="s">
        <v>951</v>
      </c>
      <c r="F1084" s="6" t="s">
        <v>939</v>
      </c>
      <c r="G1084" s="6" t="s">
        <v>940</v>
      </c>
      <c r="H1084" s="9">
        <v>6.6000000000000003E-2</v>
      </c>
      <c r="I1084" s="9">
        <v>0</v>
      </c>
      <c r="J1084" s="10">
        <f>TRUNC(H1084*I1084,1)</f>
        <v>0</v>
      </c>
      <c r="K1084" s="9" t="e">
        <f>#REF!</f>
        <v>#REF!</v>
      </c>
      <c r="L1084" s="10" t="e">
        <f>TRUNC(H1084*K1084,1)</f>
        <v>#REF!</v>
      </c>
      <c r="M1084" s="9">
        <v>0</v>
      </c>
      <c r="N1084" s="10">
        <f>TRUNC(H1084*M1084,1)</f>
        <v>0</v>
      </c>
      <c r="O1084" s="9" t="e">
        <f>I1084+K1084+M1084</f>
        <v>#REF!</v>
      </c>
      <c r="P1084" s="10" t="e">
        <f>J1084+L1084+N1084</f>
        <v>#REF!</v>
      </c>
      <c r="Q1084" s="6"/>
      <c r="S1084" t="s">
        <v>36</v>
      </c>
      <c r="T1084" t="s">
        <v>36</v>
      </c>
      <c r="U1084" t="s">
        <v>31</v>
      </c>
      <c r="V1084">
        <v>1</v>
      </c>
    </row>
    <row r="1085" spans="1:22" ht="12" x14ac:dyDescent="0.2">
      <c r="A1085" s="11"/>
      <c r="B1085" s="6"/>
      <c r="C1085" s="6"/>
      <c r="D1085" s="6"/>
      <c r="E1085" s="6" t="s">
        <v>947</v>
      </c>
      <c r="F1085" s="6"/>
      <c r="G1085" s="6"/>
      <c r="H1085" s="9">
        <v>0</v>
      </c>
      <c r="I1085" s="6" t="s">
        <v>31</v>
      </c>
      <c r="J1085" s="10">
        <f>TRUNC(SUMPRODUCT(J1083:J1084,V1083:V1084),0)</f>
        <v>0</v>
      </c>
      <c r="K1085" s="6" t="s">
        <v>31</v>
      </c>
      <c r="L1085" s="10" t="e">
        <f>TRUNC(SUMPRODUCT(L1083:L1084,V1083:V1084),0)</f>
        <v>#REF!</v>
      </c>
      <c r="M1085" s="6" t="s">
        <v>31</v>
      </c>
      <c r="N1085" s="10">
        <f>TRUNC(SUMPRODUCT(N1083:N1084,V1083:V1084),0)</f>
        <v>0</v>
      </c>
      <c r="O1085" s="6" t="s">
        <v>31</v>
      </c>
      <c r="P1085" s="10" t="e">
        <f>J1085+L1085+N1085</f>
        <v>#REF!</v>
      </c>
      <c r="Q1085" s="6"/>
      <c r="U1085" t="s">
        <v>31</v>
      </c>
      <c r="V1085">
        <v>1</v>
      </c>
    </row>
    <row r="1086" spans="1:22" ht="12" x14ac:dyDescent="0.2">
      <c r="A1086" s="11"/>
      <c r="B1086" s="6"/>
      <c r="C1086" s="6"/>
      <c r="D1086" s="6"/>
      <c r="E1086" s="6"/>
      <c r="F1086" s="6"/>
      <c r="G1086" s="6"/>
      <c r="H1086" s="9">
        <v>0</v>
      </c>
      <c r="I1086" s="6" t="s">
        <v>31</v>
      </c>
      <c r="J1086" s="6" t="s">
        <v>31</v>
      </c>
      <c r="K1086" s="6" t="s">
        <v>31</v>
      </c>
      <c r="L1086" s="6" t="s">
        <v>31</v>
      </c>
      <c r="M1086" s="6" t="s">
        <v>31</v>
      </c>
      <c r="N1086" s="6" t="s">
        <v>31</v>
      </c>
      <c r="O1086" s="6" t="s">
        <v>31</v>
      </c>
      <c r="P1086" s="6" t="s">
        <v>31</v>
      </c>
      <c r="Q1086" s="6"/>
      <c r="U1086" t="s">
        <v>31</v>
      </c>
      <c r="V1086">
        <v>1</v>
      </c>
    </row>
    <row r="1087" spans="1:22" ht="12" x14ac:dyDescent="0.2">
      <c r="A1087" s="11" t="s">
        <v>909</v>
      </c>
      <c r="B1087" s="6"/>
      <c r="C1087" s="6"/>
      <c r="D1087" s="6"/>
      <c r="E1087" s="6" t="s">
        <v>910</v>
      </c>
      <c r="F1087" s="6" t="s">
        <v>911</v>
      </c>
      <c r="G1087" s="6" t="s">
        <v>35</v>
      </c>
      <c r="H1087" s="9">
        <v>0</v>
      </c>
      <c r="I1087" s="6" t="s">
        <v>31</v>
      </c>
      <c r="J1087" s="6" t="s">
        <v>31</v>
      </c>
      <c r="K1087" s="6" t="s">
        <v>31</v>
      </c>
      <c r="L1087" s="6" t="s">
        <v>31</v>
      </c>
      <c r="M1087" s="6" t="s">
        <v>31</v>
      </c>
      <c r="N1087" s="6" t="s">
        <v>31</v>
      </c>
      <c r="O1087" s="6" t="s">
        <v>31</v>
      </c>
      <c r="P1087" s="6" t="s">
        <v>31</v>
      </c>
      <c r="Q1087" s="6"/>
      <c r="U1087" t="s">
        <v>31</v>
      </c>
      <c r="V1087">
        <v>1</v>
      </c>
    </row>
    <row r="1088" spans="1:22" ht="12" x14ac:dyDescent="0.2">
      <c r="A1088" s="11" t="s">
        <v>909</v>
      </c>
      <c r="B1088" s="6" t="s">
        <v>936</v>
      </c>
      <c r="C1088" s="6" t="s">
        <v>941</v>
      </c>
      <c r="D1088" s="6"/>
      <c r="E1088" s="6" t="s">
        <v>942</v>
      </c>
      <c r="F1088" s="6" t="s">
        <v>939</v>
      </c>
      <c r="G1088" s="6" t="s">
        <v>940</v>
      </c>
      <c r="H1088" s="9">
        <v>1.7000000000000001E-2</v>
      </c>
      <c r="I1088" s="9">
        <v>0</v>
      </c>
      <c r="J1088" s="10">
        <f>TRUNC(H1088*I1088,1)</f>
        <v>0</v>
      </c>
      <c r="K1088" s="9" t="e">
        <f>#REF!</f>
        <v>#REF!</v>
      </c>
      <c r="L1088" s="10" t="e">
        <f>TRUNC(H1088*K1088,1)</f>
        <v>#REF!</v>
      </c>
      <c r="M1088" s="9">
        <v>0</v>
      </c>
      <c r="N1088" s="10">
        <f>TRUNC(H1088*M1088,1)</f>
        <v>0</v>
      </c>
      <c r="O1088" s="9" t="e">
        <f t="shared" ref="O1088:P1090" si="151">I1088+K1088+M1088</f>
        <v>#REF!</v>
      </c>
      <c r="P1088" s="10" t="e">
        <f t="shared" si="151"/>
        <v>#REF!</v>
      </c>
      <c r="Q1088" s="6"/>
      <c r="S1088" t="s">
        <v>36</v>
      </c>
      <c r="T1088" t="s">
        <v>36</v>
      </c>
      <c r="U1088" t="s">
        <v>31</v>
      </c>
      <c r="V1088">
        <v>1</v>
      </c>
    </row>
    <row r="1089" spans="1:22" ht="12" x14ac:dyDescent="0.2">
      <c r="A1089" s="11" t="s">
        <v>909</v>
      </c>
      <c r="B1089" s="6" t="s">
        <v>936</v>
      </c>
      <c r="C1089" s="6" t="s">
        <v>950</v>
      </c>
      <c r="D1089" s="6"/>
      <c r="E1089" s="6" t="s">
        <v>951</v>
      </c>
      <c r="F1089" s="6" t="s">
        <v>939</v>
      </c>
      <c r="G1089" s="6" t="s">
        <v>940</v>
      </c>
      <c r="H1089" s="9">
        <v>7.0000000000000001E-3</v>
      </c>
      <c r="I1089" s="9">
        <v>0</v>
      </c>
      <c r="J1089" s="10">
        <f>TRUNC(H1089*I1089,1)</f>
        <v>0</v>
      </c>
      <c r="K1089" s="9" t="e">
        <f>#REF!</f>
        <v>#REF!</v>
      </c>
      <c r="L1089" s="10" t="e">
        <f>TRUNC(H1089*K1089,1)</f>
        <v>#REF!</v>
      </c>
      <c r="M1089" s="9">
        <v>0</v>
      </c>
      <c r="N1089" s="10">
        <f>TRUNC(H1089*M1089,1)</f>
        <v>0</v>
      </c>
      <c r="O1089" s="9" t="e">
        <f t="shared" si="151"/>
        <v>#REF!</v>
      </c>
      <c r="P1089" s="10" t="e">
        <f t="shared" si="151"/>
        <v>#REF!</v>
      </c>
      <c r="Q1089" s="6"/>
      <c r="S1089" t="s">
        <v>36</v>
      </c>
      <c r="T1089" t="s">
        <v>36</v>
      </c>
      <c r="U1089" t="s">
        <v>31</v>
      </c>
      <c r="V1089">
        <v>1</v>
      </c>
    </row>
    <row r="1090" spans="1:22" ht="12" x14ac:dyDescent="0.2">
      <c r="A1090" s="11" t="s">
        <v>909</v>
      </c>
      <c r="B1090" s="6" t="s">
        <v>961</v>
      </c>
      <c r="C1090" s="6" t="s">
        <v>1044</v>
      </c>
      <c r="D1090" s="6"/>
      <c r="E1090" s="6" t="s">
        <v>1045</v>
      </c>
      <c r="F1090" s="6" t="s">
        <v>1046</v>
      </c>
      <c r="G1090" s="6" t="s">
        <v>965</v>
      </c>
      <c r="H1090" s="9">
        <v>4.8000000000000001E-2</v>
      </c>
      <c r="I1090" s="9" t="e">
        <f>#REF!</f>
        <v>#REF!</v>
      </c>
      <c r="J1090" s="10" t="e">
        <f>TRUNC(H1090*I1090,1)</f>
        <v>#REF!</v>
      </c>
      <c r="K1090" s="9" t="e">
        <f>#REF!</f>
        <v>#REF!</v>
      </c>
      <c r="L1090" s="10" t="e">
        <f>TRUNC(H1090*K1090,1)</f>
        <v>#REF!</v>
      </c>
      <c r="M1090" s="9" t="e">
        <f>#REF!</f>
        <v>#REF!</v>
      </c>
      <c r="N1090" s="10" t="e">
        <f>TRUNC(H1090*M1090,1)</f>
        <v>#REF!</v>
      </c>
      <c r="O1090" s="9" t="e">
        <f t="shared" si="151"/>
        <v>#REF!</v>
      </c>
      <c r="P1090" s="10" t="e">
        <f t="shared" si="151"/>
        <v>#REF!</v>
      </c>
      <c r="Q1090" s="6"/>
      <c r="S1090" t="s">
        <v>36</v>
      </c>
      <c r="T1090" t="s">
        <v>36</v>
      </c>
      <c r="U1090" t="s">
        <v>31</v>
      </c>
      <c r="V1090">
        <v>1</v>
      </c>
    </row>
    <row r="1091" spans="1:22" ht="12" x14ac:dyDescent="0.2">
      <c r="A1091" s="11"/>
      <c r="B1091" s="6"/>
      <c r="C1091" s="6"/>
      <c r="D1091" s="6"/>
      <c r="E1091" s="6" t="s">
        <v>947</v>
      </c>
      <c r="F1091" s="6"/>
      <c r="G1091" s="6"/>
      <c r="H1091" s="9">
        <v>0</v>
      </c>
      <c r="I1091" s="6" t="s">
        <v>31</v>
      </c>
      <c r="J1091" s="10" t="e">
        <f>TRUNC(SUMPRODUCT(J1088:J1090,V1088:V1090),0)</f>
        <v>#REF!</v>
      </c>
      <c r="K1091" s="6" t="s">
        <v>31</v>
      </c>
      <c r="L1091" s="10" t="e">
        <f>TRUNC(SUMPRODUCT(L1088:L1090,V1088:V1090),0)</f>
        <v>#REF!</v>
      </c>
      <c r="M1091" s="6" t="s">
        <v>31</v>
      </c>
      <c r="N1091" s="10" t="e">
        <f>TRUNC(SUMPRODUCT(N1088:N1090,V1088:V1090),0)</f>
        <v>#REF!</v>
      </c>
      <c r="O1091" s="6" t="s">
        <v>31</v>
      </c>
      <c r="P1091" s="10" t="e">
        <f>J1091+L1091+N1091</f>
        <v>#REF!</v>
      </c>
      <c r="Q1091" s="6"/>
      <c r="U1091" t="s">
        <v>31</v>
      </c>
      <c r="V1091">
        <v>1</v>
      </c>
    </row>
    <row r="1092" spans="1:22" ht="12" x14ac:dyDescent="0.2">
      <c r="A1092" s="11"/>
      <c r="B1092" s="6"/>
      <c r="C1092" s="6"/>
      <c r="D1092" s="6"/>
      <c r="E1092" s="6"/>
      <c r="F1092" s="6"/>
      <c r="G1092" s="6"/>
      <c r="H1092" s="9">
        <v>0</v>
      </c>
      <c r="I1092" s="6" t="s">
        <v>31</v>
      </c>
      <c r="J1092" s="6" t="s">
        <v>31</v>
      </c>
      <c r="K1092" s="6" t="s">
        <v>31</v>
      </c>
      <c r="L1092" s="6" t="s">
        <v>31</v>
      </c>
      <c r="M1092" s="6" t="s">
        <v>31</v>
      </c>
      <c r="N1092" s="6" t="s">
        <v>31</v>
      </c>
      <c r="O1092" s="6" t="s">
        <v>31</v>
      </c>
      <c r="P1092" s="6" t="s">
        <v>31</v>
      </c>
      <c r="Q1092" s="6"/>
      <c r="U1092" t="s">
        <v>31</v>
      </c>
      <c r="V1092">
        <v>1</v>
      </c>
    </row>
    <row r="1093" spans="1:22" ht="12" x14ac:dyDescent="0.2">
      <c r="A1093" s="11" t="s">
        <v>912</v>
      </c>
      <c r="B1093" s="6"/>
      <c r="C1093" s="6"/>
      <c r="D1093" s="6"/>
      <c r="E1093" s="6" t="s">
        <v>268</v>
      </c>
      <c r="F1093" s="6"/>
      <c r="G1093" s="6" t="s">
        <v>35</v>
      </c>
      <c r="H1093" s="9">
        <v>0</v>
      </c>
      <c r="I1093" s="6" t="s">
        <v>31</v>
      </c>
      <c r="J1093" s="6" t="s">
        <v>31</v>
      </c>
      <c r="K1093" s="6" t="s">
        <v>31</v>
      </c>
      <c r="L1093" s="6" t="s">
        <v>31</v>
      </c>
      <c r="M1093" s="6" t="s">
        <v>31</v>
      </c>
      <c r="N1093" s="6" t="s">
        <v>31</v>
      </c>
      <c r="O1093" s="6" t="s">
        <v>31</v>
      </c>
      <c r="P1093" s="6" t="s">
        <v>31</v>
      </c>
      <c r="Q1093" s="6"/>
      <c r="U1093" t="s">
        <v>31</v>
      </c>
      <c r="V1093">
        <v>1</v>
      </c>
    </row>
    <row r="1094" spans="1:22" ht="12" x14ac:dyDescent="0.2">
      <c r="A1094" s="11" t="s">
        <v>912</v>
      </c>
      <c r="B1094" s="6" t="s">
        <v>936</v>
      </c>
      <c r="C1094" s="6" t="s">
        <v>941</v>
      </c>
      <c r="D1094" s="6"/>
      <c r="E1094" s="6" t="s">
        <v>942</v>
      </c>
      <c r="F1094" s="6" t="s">
        <v>939</v>
      </c>
      <c r="G1094" s="6" t="s">
        <v>940</v>
      </c>
      <c r="H1094" s="9">
        <v>1.4E-2</v>
      </c>
      <c r="I1094" s="9">
        <v>0</v>
      </c>
      <c r="J1094" s="10">
        <f>TRUNC(H1094*I1094,1)</f>
        <v>0</v>
      </c>
      <c r="K1094" s="9" t="e">
        <f>#REF!</f>
        <v>#REF!</v>
      </c>
      <c r="L1094" s="10" t="e">
        <f>TRUNC(H1094*K1094,1)</f>
        <v>#REF!</v>
      </c>
      <c r="M1094" s="9">
        <v>0</v>
      </c>
      <c r="N1094" s="10">
        <f>TRUNC(H1094*M1094,1)</f>
        <v>0</v>
      </c>
      <c r="O1094" s="9" t="e">
        <f>I1094+K1094+M1094</f>
        <v>#REF!</v>
      </c>
      <c r="P1094" s="10" t="e">
        <f>J1094+L1094+N1094</f>
        <v>#REF!</v>
      </c>
      <c r="Q1094" s="6"/>
      <c r="S1094" t="s">
        <v>36</v>
      </c>
      <c r="T1094" t="s">
        <v>36</v>
      </c>
      <c r="U1094" t="s">
        <v>31</v>
      </c>
      <c r="V1094">
        <v>1</v>
      </c>
    </row>
    <row r="1095" spans="1:22" ht="12" x14ac:dyDescent="0.2">
      <c r="A1095" s="11" t="s">
        <v>912</v>
      </c>
      <c r="B1095" s="6" t="s">
        <v>936</v>
      </c>
      <c r="C1095" s="6" t="s">
        <v>950</v>
      </c>
      <c r="D1095" s="6"/>
      <c r="E1095" s="6" t="s">
        <v>951</v>
      </c>
      <c r="F1095" s="6" t="s">
        <v>939</v>
      </c>
      <c r="G1095" s="6" t="s">
        <v>940</v>
      </c>
      <c r="H1095" s="9">
        <v>3.0000000000000001E-3</v>
      </c>
      <c r="I1095" s="9">
        <v>0</v>
      </c>
      <c r="J1095" s="10">
        <f>TRUNC(H1095*I1095,1)</f>
        <v>0</v>
      </c>
      <c r="K1095" s="9" t="e">
        <f>#REF!</f>
        <v>#REF!</v>
      </c>
      <c r="L1095" s="10" t="e">
        <f>TRUNC(H1095*K1095,1)</f>
        <v>#REF!</v>
      </c>
      <c r="M1095" s="9">
        <v>0</v>
      </c>
      <c r="N1095" s="10">
        <f>TRUNC(H1095*M1095,1)</f>
        <v>0</v>
      </c>
      <c r="O1095" s="9" t="e">
        <f>I1095+K1095+M1095</f>
        <v>#REF!</v>
      </c>
      <c r="P1095" s="10" t="e">
        <f>J1095+L1095+N1095</f>
        <v>#REF!</v>
      </c>
      <c r="Q1095" s="6"/>
      <c r="S1095" t="s">
        <v>36</v>
      </c>
      <c r="T1095" t="s">
        <v>36</v>
      </c>
      <c r="U1095" t="s">
        <v>31</v>
      </c>
      <c r="V1095">
        <v>1</v>
      </c>
    </row>
    <row r="1096" spans="1:22" ht="12" x14ac:dyDescent="0.2">
      <c r="A1096" s="11"/>
      <c r="B1096" s="6"/>
      <c r="C1096" s="6"/>
      <c r="D1096" s="6"/>
      <c r="E1096" s="6" t="s">
        <v>947</v>
      </c>
      <c r="F1096" s="6"/>
      <c r="G1096" s="6"/>
      <c r="H1096" s="9">
        <v>0</v>
      </c>
      <c r="I1096" s="6" t="s">
        <v>31</v>
      </c>
      <c r="J1096" s="10">
        <f>TRUNC(SUMPRODUCT(J1094:J1095,V1094:V1095),0)</f>
        <v>0</v>
      </c>
      <c r="K1096" s="6" t="s">
        <v>31</v>
      </c>
      <c r="L1096" s="10" t="e">
        <f>TRUNC(SUMPRODUCT(L1094:L1095,V1094:V1095),0)</f>
        <v>#REF!</v>
      </c>
      <c r="M1096" s="6" t="s">
        <v>31</v>
      </c>
      <c r="N1096" s="10">
        <f>TRUNC(SUMPRODUCT(N1094:N1095,V1094:V1095),0)</f>
        <v>0</v>
      </c>
      <c r="O1096" s="6" t="s">
        <v>31</v>
      </c>
      <c r="P1096" s="10" t="e">
        <f>J1096+L1096+N1096</f>
        <v>#REF!</v>
      </c>
      <c r="Q1096" s="6"/>
      <c r="U1096" t="s">
        <v>31</v>
      </c>
      <c r="V1096">
        <v>1</v>
      </c>
    </row>
    <row r="1097" spans="1:22" ht="12" x14ac:dyDescent="0.2">
      <c r="A1097" s="11"/>
      <c r="B1097" s="6"/>
      <c r="C1097" s="6"/>
      <c r="D1097" s="6"/>
      <c r="E1097" s="6"/>
      <c r="F1097" s="6"/>
      <c r="G1097" s="6"/>
      <c r="H1097" s="9">
        <v>0</v>
      </c>
      <c r="I1097" s="6" t="s">
        <v>31</v>
      </c>
      <c r="J1097" s="6" t="s">
        <v>31</v>
      </c>
      <c r="K1097" s="6" t="s">
        <v>31</v>
      </c>
      <c r="L1097" s="6" t="s">
        <v>31</v>
      </c>
      <c r="M1097" s="6" t="s">
        <v>31</v>
      </c>
      <c r="N1097" s="6" t="s">
        <v>31</v>
      </c>
      <c r="O1097" s="6" t="s">
        <v>31</v>
      </c>
      <c r="P1097" s="6" t="s">
        <v>31</v>
      </c>
      <c r="Q1097" s="6"/>
      <c r="U1097" t="s">
        <v>31</v>
      </c>
      <c r="V1097">
        <v>1</v>
      </c>
    </row>
    <row r="1098" spans="1:22" ht="12" x14ac:dyDescent="0.2">
      <c r="A1098" s="11" t="s">
        <v>913</v>
      </c>
      <c r="B1098" s="6"/>
      <c r="C1098" s="6"/>
      <c r="D1098" s="6"/>
      <c r="E1098" s="6" t="s">
        <v>914</v>
      </c>
      <c r="F1098" s="6" t="s">
        <v>915</v>
      </c>
      <c r="G1098" s="6" t="s">
        <v>35</v>
      </c>
      <c r="H1098" s="9">
        <v>0</v>
      </c>
      <c r="I1098" s="6" t="s">
        <v>31</v>
      </c>
      <c r="J1098" s="6" t="s">
        <v>31</v>
      </c>
      <c r="K1098" s="6" t="s">
        <v>31</v>
      </c>
      <c r="L1098" s="6" t="s">
        <v>31</v>
      </c>
      <c r="M1098" s="6" t="s">
        <v>31</v>
      </c>
      <c r="N1098" s="6" t="s">
        <v>31</v>
      </c>
      <c r="O1098" s="6" t="s">
        <v>31</v>
      </c>
      <c r="P1098" s="6" t="s">
        <v>31</v>
      </c>
      <c r="Q1098" s="6"/>
      <c r="U1098" t="s">
        <v>31</v>
      </c>
      <c r="V1098">
        <v>1</v>
      </c>
    </row>
    <row r="1099" spans="1:22" ht="12" x14ac:dyDescent="0.2">
      <c r="A1099" s="11" t="s">
        <v>913</v>
      </c>
      <c r="B1099" s="6" t="s">
        <v>936</v>
      </c>
      <c r="C1099" s="6" t="s">
        <v>950</v>
      </c>
      <c r="D1099" s="6"/>
      <c r="E1099" s="6" t="s">
        <v>951</v>
      </c>
      <c r="F1099" s="6" t="s">
        <v>939</v>
      </c>
      <c r="G1099" s="6" t="s">
        <v>940</v>
      </c>
      <c r="H1099" s="9">
        <v>5.0000000000000001E-3</v>
      </c>
      <c r="I1099" s="9">
        <v>0</v>
      </c>
      <c r="J1099" s="10">
        <f>TRUNC(H1099*I1099,1)</f>
        <v>0</v>
      </c>
      <c r="K1099" s="9" t="e">
        <f>#REF!</f>
        <v>#REF!</v>
      </c>
      <c r="L1099" s="10" t="e">
        <f>TRUNC(H1099*K1099,1)</f>
        <v>#REF!</v>
      </c>
      <c r="M1099" s="9">
        <v>0</v>
      </c>
      <c r="N1099" s="10">
        <f>TRUNC(H1099*M1099,1)</f>
        <v>0</v>
      </c>
      <c r="O1099" s="9" t="e">
        <f>I1099+K1099+M1099</f>
        <v>#REF!</v>
      </c>
      <c r="P1099" s="10" t="e">
        <f>J1099+L1099+N1099</f>
        <v>#REF!</v>
      </c>
      <c r="Q1099" s="6"/>
      <c r="S1099" t="s">
        <v>36</v>
      </c>
      <c r="T1099" t="s">
        <v>36</v>
      </c>
      <c r="U1099" t="s">
        <v>31</v>
      </c>
      <c r="V1099">
        <v>1</v>
      </c>
    </row>
    <row r="1100" spans="1:22" ht="12" x14ac:dyDescent="0.2">
      <c r="A1100" s="11" t="s">
        <v>913</v>
      </c>
      <c r="B1100" s="6" t="s">
        <v>961</v>
      </c>
      <c r="C1100" s="6" t="s">
        <v>974</v>
      </c>
      <c r="D1100" s="6"/>
      <c r="E1100" s="6" t="s">
        <v>963</v>
      </c>
      <c r="F1100" s="6" t="s">
        <v>975</v>
      </c>
      <c r="G1100" s="6" t="s">
        <v>965</v>
      </c>
      <c r="H1100" s="9">
        <v>3.1E-2</v>
      </c>
      <c r="I1100" s="9" t="e">
        <f>#REF!</f>
        <v>#REF!</v>
      </c>
      <c r="J1100" s="10" t="e">
        <f>TRUNC(H1100*I1100,1)</f>
        <v>#REF!</v>
      </c>
      <c r="K1100" s="9" t="e">
        <f>#REF!</f>
        <v>#REF!</v>
      </c>
      <c r="L1100" s="10" t="e">
        <f>TRUNC(H1100*K1100,1)</f>
        <v>#REF!</v>
      </c>
      <c r="M1100" s="9" t="e">
        <f>#REF!</f>
        <v>#REF!</v>
      </c>
      <c r="N1100" s="10" t="e">
        <f>TRUNC(H1100*M1100,1)</f>
        <v>#REF!</v>
      </c>
      <c r="O1100" s="9" t="e">
        <f>I1100+K1100+M1100</f>
        <v>#REF!</v>
      </c>
      <c r="P1100" s="10" t="e">
        <f>J1100+L1100+N1100</f>
        <v>#REF!</v>
      </c>
      <c r="Q1100" s="6"/>
      <c r="S1100" t="s">
        <v>36</v>
      </c>
      <c r="T1100" t="s">
        <v>36</v>
      </c>
      <c r="U1100" t="s">
        <v>31</v>
      </c>
      <c r="V1100">
        <v>1</v>
      </c>
    </row>
    <row r="1101" spans="1:22" ht="12" x14ac:dyDescent="0.2">
      <c r="A1101" s="11"/>
      <c r="B1101" s="6"/>
      <c r="C1101" s="6"/>
      <c r="D1101" s="6"/>
      <c r="E1101" s="6" t="s">
        <v>947</v>
      </c>
      <c r="F1101" s="6"/>
      <c r="G1101" s="6"/>
      <c r="H1101" s="9">
        <v>0</v>
      </c>
      <c r="I1101" s="6" t="s">
        <v>31</v>
      </c>
      <c r="J1101" s="10" t="e">
        <f>TRUNC(SUMPRODUCT(J1099:J1100,V1099:V1100),0)</f>
        <v>#REF!</v>
      </c>
      <c r="K1101" s="6" t="s">
        <v>31</v>
      </c>
      <c r="L1101" s="10" t="e">
        <f>TRUNC(SUMPRODUCT(L1099:L1100,V1099:V1100),0)</f>
        <v>#REF!</v>
      </c>
      <c r="M1101" s="6" t="s">
        <v>31</v>
      </c>
      <c r="N1101" s="10" t="e">
        <f>TRUNC(SUMPRODUCT(N1099:N1100,V1099:V1100),0)</f>
        <v>#REF!</v>
      </c>
      <c r="O1101" s="6" t="s">
        <v>31</v>
      </c>
      <c r="P1101" s="10" t="e">
        <f>J1101+L1101+N1101</f>
        <v>#REF!</v>
      </c>
      <c r="Q1101" s="6"/>
      <c r="U1101" t="s">
        <v>31</v>
      </c>
      <c r="V1101">
        <v>1</v>
      </c>
    </row>
    <row r="1102" spans="1:22" ht="12" x14ac:dyDescent="0.2">
      <c r="A1102" s="11"/>
      <c r="B1102" s="6"/>
      <c r="C1102" s="6"/>
      <c r="D1102" s="6"/>
      <c r="E1102" s="6"/>
      <c r="F1102" s="6"/>
      <c r="G1102" s="6"/>
      <c r="H1102" s="9">
        <v>0</v>
      </c>
      <c r="I1102" s="6" t="s">
        <v>31</v>
      </c>
      <c r="J1102" s="6" t="s">
        <v>31</v>
      </c>
      <c r="K1102" s="6" t="s">
        <v>31</v>
      </c>
      <c r="L1102" s="6" t="s">
        <v>31</v>
      </c>
      <c r="M1102" s="6" t="s">
        <v>31</v>
      </c>
      <c r="N1102" s="6" t="s">
        <v>31</v>
      </c>
      <c r="O1102" s="6" t="s">
        <v>31</v>
      </c>
      <c r="P1102" s="6" t="s">
        <v>31</v>
      </c>
      <c r="Q1102" s="6"/>
      <c r="U1102" t="s">
        <v>31</v>
      </c>
      <c r="V1102">
        <v>1</v>
      </c>
    </row>
    <row r="1103" spans="1:22" ht="12" x14ac:dyDescent="0.2">
      <c r="A1103" s="11" t="s">
        <v>916</v>
      </c>
      <c r="B1103" s="6"/>
      <c r="C1103" s="6"/>
      <c r="D1103" s="6"/>
      <c r="E1103" s="6" t="s">
        <v>213</v>
      </c>
      <c r="F1103" s="6" t="s">
        <v>917</v>
      </c>
      <c r="G1103" s="6" t="s">
        <v>35</v>
      </c>
      <c r="H1103" s="9">
        <v>0</v>
      </c>
      <c r="I1103" s="6" t="s">
        <v>31</v>
      </c>
      <c r="J1103" s="6" t="s">
        <v>31</v>
      </c>
      <c r="K1103" s="6" t="s">
        <v>31</v>
      </c>
      <c r="L1103" s="6" t="s">
        <v>31</v>
      </c>
      <c r="M1103" s="6" t="s">
        <v>31</v>
      </c>
      <c r="N1103" s="6" t="s">
        <v>31</v>
      </c>
      <c r="O1103" s="6" t="s">
        <v>31</v>
      </c>
      <c r="P1103" s="6" t="s">
        <v>31</v>
      </c>
      <c r="Q1103" s="6"/>
      <c r="U1103" t="s">
        <v>31</v>
      </c>
      <c r="V1103">
        <v>1</v>
      </c>
    </row>
    <row r="1104" spans="1:22" ht="12" x14ac:dyDescent="0.2">
      <c r="A1104" s="11" t="s">
        <v>916</v>
      </c>
      <c r="B1104" s="6" t="s">
        <v>936</v>
      </c>
      <c r="C1104" s="6" t="s">
        <v>1042</v>
      </c>
      <c r="D1104" s="6"/>
      <c r="E1104" s="6" t="s">
        <v>1043</v>
      </c>
      <c r="F1104" s="6" t="s">
        <v>939</v>
      </c>
      <c r="G1104" s="6" t="s">
        <v>940</v>
      </c>
      <c r="H1104" s="9">
        <v>0.13</v>
      </c>
      <c r="I1104" s="9">
        <v>0</v>
      </c>
      <c r="J1104" s="10">
        <f>TRUNC(H1104*I1104,1)</f>
        <v>0</v>
      </c>
      <c r="K1104" s="9" t="e">
        <f>#REF!</f>
        <v>#REF!</v>
      </c>
      <c r="L1104" s="10" t="e">
        <f>TRUNC(H1104*K1104,1)</f>
        <v>#REF!</v>
      </c>
      <c r="M1104" s="9">
        <v>0</v>
      </c>
      <c r="N1104" s="10">
        <f>TRUNC(H1104*M1104,1)</f>
        <v>0</v>
      </c>
      <c r="O1104" s="9" t="e">
        <f t="shared" ref="O1104:P1106" si="152">I1104+K1104+M1104</f>
        <v>#REF!</v>
      </c>
      <c r="P1104" s="10" t="e">
        <f t="shared" si="152"/>
        <v>#REF!</v>
      </c>
      <c r="Q1104" s="6"/>
      <c r="S1104" t="s">
        <v>36</v>
      </c>
      <c r="T1104" t="s">
        <v>36</v>
      </c>
      <c r="U1104" t="s">
        <v>31</v>
      </c>
      <c r="V1104">
        <v>1</v>
      </c>
    </row>
    <row r="1105" spans="1:22" ht="12" x14ac:dyDescent="0.2">
      <c r="A1105" s="11" t="s">
        <v>916</v>
      </c>
      <c r="B1105" s="6" t="s">
        <v>936</v>
      </c>
      <c r="C1105" s="6" t="s">
        <v>950</v>
      </c>
      <c r="D1105" s="6"/>
      <c r="E1105" s="6" t="s">
        <v>951</v>
      </c>
      <c r="F1105" s="6" t="s">
        <v>939</v>
      </c>
      <c r="G1105" s="6" t="s">
        <v>940</v>
      </c>
      <c r="H1105" s="9">
        <v>0.02</v>
      </c>
      <c r="I1105" s="9">
        <v>0</v>
      </c>
      <c r="J1105" s="10">
        <f>TRUNC(H1105*I1105,1)</f>
        <v>0</v>
      </c>
      <c r="K1105" s="9" t="e">
        <f>#REF!</f>
        <v>#REF!</v>
      </c>
      <c r="L1105" s="10" t="e">
        <f>TRUNC(H1105*K1105,1)</f>
        <v>#REF!</v>
      </c>
      <c r="M1105" s="9">
        <v>0</v>
      </c>
      <c r="N1105" s="10">
        <f>TRUNC(H1105*M1105,1)</f>
        <v>0</v>
      </c>
      <c r="O1105" s="9" t="e">
        <f t="shared" si="152"/>
        <v>#REF!</v>
      </c>
      <c r="P1105" s="10" t="e">
        <f t="shared" si="152"/>
        <v>#REF!</v>
      </c>
      <c r="Q1105" s="6"/>
      <c r="S1105" t="s">
        <v>36</v>
      </c>
      <c r="T1105" t="s">
        <v>36</v>
      </c>
      <c r="U1105" t="s">
        <v>31</v>
      </c>
      <c r="V1105">
        <v>1</v>
      </c>
    </row>
    <row r="1106" spans="1:22" ht="12" x14ac:dyDescent="0.2">
      <c r="A1106" s="11" t="s">
        <v>916</v>
      </c>
      <c r="B1106" s="6" t="s">
        <v>961</v>
      </c>
      <c r="C1106" s="6" t="s">
        <v>974</v>
      </c>
      <c r="D1106" s="6"/>
      <c r="E1106" s="6" t="s">
        <v>963</v>
      </c>
      <c r="F1106" s="6" t="s">
        <v>975</v>
      </c>
      <c r="G1106" s="6" t="s">
        <v>965</v>
      </c>
      <c r="H1106" s="9">
        <v>0.43</v>
      </c>
      <c r="I1106" s="9" t="e">
        <f>#REF!</f>
        <v>#REF!</v>
      </c>
      <c r="J1106" s="10" t="e">
        <f>TRUNC(H1106*I1106,1)</f>
        <v>#REF!</v>
      </c>
      <c r="K1106" s="9" t="e">
        <f>#REF!</f>
        <v>#REF!</v>
      </c>
      <c r="L1106" s="10" t="e">
        <f>TRUNC(H1106*K1106,1)</f>
        <v>#REF!</v>
      </c>
      <c r="M1106" s="9" t="e">
        <f>#REF!</f>
        <v>#REF!</v>
      </c>
      <c r="N1106" s="10" t="e">
        <f>TRUNC(H1106*M1106,1)</f>
        <v>#REF!</v>
      </c>
      <c r="O1106" s="9" t="e">
        <f t="shared" si="152"/>
        <v>#REF!</v>
      </c>
      <c r="P1106" s="10" t="e">
        <f t="shared" si="152"/>
        <v>#REF!</v>
      </c>
      <c r="Q1106" s="6"/>
      <c r="S1106" t="s">
        <v>36</v>
      </c>
      <c r="T1106" t="s">
        <v>36</v>
      </c>
      <c r="U1106" t="s">
        <v>31</v>
      </c>
      <c r="V1106">
        <v>1</v>
      </c>
    </row>
    <row r="1107" spans="1:22" ht="12" x14ac:dyDescent="0.2">
      <c r="A1107" s="11"/>
      <c r="B1107" s="6"/>
      <c r="C1107" s="6"/>
      <c r="D1107" s="6"/>
      <c r="E1107" s="6" t="s">
        <v>947</v>
      </c>
      <c r="F1107" s="6"/>
      <c r="G1107" s="6"/>
      <c r="H1107" s="9">
        <v>0</v>
      </c>
      <c r="I1107" s="6" t="s">
        <v>31</v>
      </c>
      <c r="J1107" s="10" t="e">
        <f>TRUNC(SUMPRODUCT(J1104:J1106,V1104:V1106),0)</f>
        <v>#REF!</v>
      </c>
      <c r="K1107" s="6" t="s">
        <v>31</v>
      </c>
      <c r="L1107" s="10" t="e">
        <f>TRUNC(SUMPRODUCT(L1104:L1106,V1104:V1106),0)</f>
        <v>#REF!</v>
      </c>
      <c r="M1107" s="6" t="s">
        <v>31</v>
      </c>
      <c r="N1107" s="10" t="e">
        <f>TRUNC(SUMPRODUCT(N1104:N1106,V1104:V1106),0)</f>
        <v>#REF!</v>
      </c>
      <c r="O1107" s="6" t="s">
        <v>31</v>
      </c>
      <c r="P1107" s="10" t="e">
        <f>J1107+L1107+N1107</f>
        <v>#REF!</v>
      </c>
      <c r="Q1107" s="6"/>
      <c r="U1107" t="s">
        <v>31</v>
      </c>
      <c r="V1107">
        <v>1</v>
      </c>
    </row>
    <row r="1108" spans="1:22" ht="12" x14ac:dyDescent="0.2">
      <c r="A1108" s="11"/>
      <c r="B1108" s="6"/>
      <c r="C1108" s="6"/>
      <c r="D1108" s="6"/>
      <c r="E1108" s="6"/>
      <c r="F1108" s="6"/>
      <c r="G1108" s="6"/>
      <c r="H1108" s="9">
        <v>0</v>
      </c>
      <c r="I1108" s="6" t="s">
        <v>31</v>
      </c>
      <c r="J1108" s="6" t="s">
        <v>31</v>
      </c>
      <c r="K1108" s="6" t="s">
        <v>31</v>
      </c>
      <c r="L1108" s="6" t="s">
        <v>31</v>
      </c>
      <c r="M1108" s="6" t="s">
        <v>31</v>
      </c>
      <c r="N1108" s="6" t="s">
        <v>31</v>
      </c>
      <c r="O1108" s="6" t="s">
        <v>31</v>
      </c>
      <c r="P1108" s="6" t="s">
        <v>31</v>
      </c>
      <c r="Q1108" s="6"/>
      <c r="U1108" t="s">
        <v>31</v>
      </c>
      <c r="V1108">
        <v>1</v>
      </c>
    </row>
    <row r="1109" spans="1:22" ht="12" x14ac:dyDescent="0.2">
      <c r="A1109" s="11" t="s">
        <v>918</v>
      </c>
      <c r="B1109" s="6"/>
      <c r="C1109" s="6"/>
      <c r="D1109" s="6"/>
      <c r="E1109" s="6" t="s">
        <v>919</v>
      </c>
      <c r="F1109" s="6" t="s">
        <v>920</v>
      </c>
      <c r="G1109" s="6" t="s">
        <v>35</v>
      </c>
      <c r="H1109" s="9">
        <v>0</v>
      </c>
      <c r="I1109" s="6" t="s">
        <v>31</v>
      </c>
      <c r="J1109" s="6" t="s">
        <v>31</v>
      </c>
      <c r="K1109" s="6" t="s">
        <v>31</v>
      </c>
      <c r="L1109" s="6" t="s">
        <v>31</v>
      </c>
      <c r="M1109" s="6" t="s">
        <v>31</v>
      </c>
      <c r="N1109" s="6" t="s">
        <v>31</v>
      </c>
      <c r="O1109" s="6" t="s">
        <v>31</v>
      </c>
      <c r="P1109" s="6" t="s">
        <v>31</v>
      </c>
      <c r="Q1109" s="6"/>
      <c r="U1109" t="s">
        <v>31</v>
      </c>
      <c r="V1109">
        <v>1</v>
      </c>
    </row>
    <row r="1110" spans="1:22" ht="12" x14ac:dyDescent="0.2">
      <c r="A1110" s="11" t="s">
        <v>918</v>
      </c>
      <c r="B1110" s="6" t="s">
        <v>936</v>
      </c>
      <c r="C1110" s="6" t="s">
        <v>1042</v>
      </c>
      <c r="D1110" s="6"/>
      <c r="E1110" s="6" t="s">
        <v>1043</v>
      </c>
      <c r="F1110" s="6" t="s">
        <v>939</v>
      </c>
      <c r="G1110" s="6" t="s">
        <v>940</v>
      </c>
      <c r="H1110" s="9">
        <v>0.11</v>
      </c>
      <c r="I1110" s="9">
        <v>0</v>
      </c>
      <c r="J1110" s="10">
        <f>TRUNC(H1110*I1110,1)</f>
        <v>0</v>
      </c>
      <c r="K1110" s="9" t="e">
        <f>#REF!</f>
        <v>#REF!</v>
      </c>
      <c r="L1110" s="10" t="e">
        <f>TRUNC(H1110*K1110,1)</f>
        <v>#REF!</v>
      </c>
      <c r="M1110" s="9">
        <v>0</v>
      </c>
      <c r="N1110" s="10">
        <f>TRUNC(H1110*M1110,1)</f>
        <v>0</v>
      </c>
      <c r="O1110" s="9" t="e">
        <f t="shared" ref="O1110:P1113" si="153">I1110+K1110+M1110</f>
        <v>#REF!</v>
      </c>
      <c r="P1110" s="10" t="e">
        <f t="shared" si="153"/>
        <v>#REF!</v>
      </c>
      <c r="Q1110" s="6"/>
      <c r="S1110" t="s">
        <v>36</v>
      </c>
      <c r="T1110" t="s">
        <v>36</v>
      </c>
      <c r="U1110" t="s">
        <v>31</v>
      </c>
      <c r="V1110">
        <v>1</v>
      </c>
    </row>
    <row r="1111" spans="1:22" ht="12" x14ac:dyDescent="0.2">
      <c r="A1111" s="11" t="s">
        <v>918</v>
      </c>
      <c r="B1111" s="6" t="s">
        <v>936</v>
      </c>
      <c r="C1111" s="6" t="s">
        <v>950</v>
      </c>
      <c r="D1111" s="6"/>
      <c r="E1111" s="6" t="s">
        <v>951</v>
      </c>
      <c r="F1111" s="6" t="s">
        <v>939</v>
      </c>
      <c r="G1111" s="6" t="s">
        <v>940</v>
      </c>
      <c r="H1111" s="9">
        <v>0.02</v>
      </c>
      <c r="I1111" s="9">
        <v>0</v>
      </c>
      <c r="J1111" s="10">
        <f>TRUNC(H1111*I1111,1)</f>
        <v>0</v>
      </c>
      <c r="K1111" s="9" t="e">
        <f>#REF!</f>
        <v>#REF!</v>
      </c>
      <c r="L1111" s="10" t="e">
        <f>TRUNC(H1111*K1111,1)</f>
        <v>#REF!</v>
      </c>
      <c r="M1111" s="9">
        <v>0</v>
      </c>
      <c r="N1111" s="10">
        <f>TRUNC(H1111*M1111,1)</f>
        <v>0</v>
      </c>
      <c r="O1111" s="9" t="e">
        <f t="shared" si="153"/>
        <v>#REF!</v>
      </c>
      <c r="P1111" s="10" t="e">
        <f t="shared" si="153"/>
        <v>#REF!</v>
      </c>
      <c r="Q1111" s="6"/>
      <c r="S1111" t="s">
        <v>36</v>
      </c>
      <c r="T1111" t="s">
        <v>36</v>
      </c>
      <c r="U1111" t="s">
        <v>31</v>
      </c>
      <c r="V1111">
        <v>1</v>
      </c>
    </row>
    <row r="1112" spans="1:22" ht="12" x14ac:dyDescent="0.2">
      <c r="A1112" s="11" t="s">
        <v>918</v>
      </c>
      <c r="B1112" s="6" t="s">
        <v>961</v>
      </c>
      <c r="C1112" s="6" t="s">
        <v>974</v>
      </c>
      <c r="D1112" s="6"/>
      <c r="E1112" s="6" t="s">
        <v>963</v>
      </c>
      <c r="F1112" s="6" t="s">
        <v>975</v>
      </c>
      <c r="G1112" s="6" t="s">
        <v>965</v>
      </c>
      <c r="H1112" s="9">
        <v>0.22</v>
      </c>
      <c r="I1112" s="9" t="e">
        <f>#REF!</f>
        <v>#REF!</v>
      </c>
      <c r="J1112" s="10" t="e">
        <f>TRUNC(H1112*I1112,1)</f>
        <v>#REF!</v>
      </c>
      <c r="K1112" s="9" t="e">
        <f>#REF!</f>
        <v>#REF!</v>
      </c>
      <c r="L1112" s="10" t="e">
        <f>TRUNC(H1112*K1112,1)</f>
        <v>#REF!</v>
      </c>
      <c r="M1112" s="9" t="e">
        <f>#REF!</f>
        <v>#REF!</v>
      </c>
      <c r="N1112" s="10" t="e">
        <f>TRUNC(H1112*M1112,1)</f>
        <v>#REF!</v>
      </c>
      <c r="O1112" s="9" t="e">
        <f t="shared" si="153"/>
        <v>#REF!</v>
      </c>
      <c r="P1112" s="10" t="e">
        <f t="shared" si="153"/>
        <v>#REF!</v>
      </c>
      <c r="Q1112" s="6"/>
      <c r="S1112" t="s">
        <v>36</v>
      </c>
      <c r="T1112" t="s">
        <v>36</v>
      </c>
      <c r="U1112" t="s">
        <v>31</v>
      </c>
      <c r="V1112">
        <v>1</v>
      </c>
    </row>
    <row r="1113" spans="1:22" ht="12" x14ac:dyDescent="0.2">
      <c r="A1113" s="11" t="s">
        <v>918</v>
      </c>
      <c r="B1113" s="6" t="s">
        <v>961</v>
      </c>
      <c r="C1113" s="6" t="s">
        <v>1047</v>
      </c>
      <c r="D1113" s="6"/>
      <c r="E1113" s="6" t="s">
        <v>969</v>
      </c>
      <c r="F1113" s="6" t="s">
        <v>1048</v>
      </c>
      <c r="G1113" s="6" t="s">
        <v>965</v>
      </c>
      <c r="H1113" s="9">
        <v>0.22</v>
      </c>
      <c r="I1113" s="9" t="e">
        <f>#REF!</f>
        <v>#REF!</v>
      </c>
      <c r="J1113" s="10" t="e">
        <f>TRUNC(H1113*I1113,1)</f>
        <v>#REF!</v>
      </c>
      <c r="K1113" s="9" t="e">
        <f>#REF!</f>
        <v>#REF!</v>
      </c>
      <c r="L1113" s="10" t="e">
        <f>TRUNC(H1113*K1113,1)</f>
        <v>#REF!</v>
      </c>
      <c r="M1113" s="9" t="e">
        <f>#REF!</f>
        <v>#REF!</v>
      </c>
      <c r="N1113" s="10" t="e">
        <f>TRUNC(H1113*M1113,1)</f>
        <v>#REF!</v>
      </c>
      <c r="O1113" s="9" t="e">
        <f t="shared" si="153"/>
        <v>#REF!</v>
      </c>
      <c r="P1113" s="10" t="e">
        <f t="shared" si="153"/>
        <v>#REF!</v>
      </c>
      <c r="Q1113" s="6"/>
      <c r="S1113" t="s">
        <v>36</v>
      </c>
      <c r="T1113" t="s">
        <v>36</v>
      </c>
      <c r="U1113" t="s">
        <v>31</v>
      </c>
      <c r="V1113">
        <v>1</v>
      </c>
    </row>
    <row r="1114" spans="1:22" ht="12" x14ac:dyDescent="0.2">
      <c r="A1114" s="11"/>
      <c r="B1114" s="6"/>
      <c r="C1114" s="6"/>
      <c r="D1114" s="6"/>
      <c r="E1114" s="6" t="s">
        <v>947</v>
      </c>
      <c r="F1114" s="6"/>
      <c r="G1114" s="6"/>
      <c r="H1114" s="9">
        <v>0</v>
      </c>
      <c r="I1114" s="6" t="s">
        <v>31</v>
      </c>
      <c r="J1114" s="10" t="e">
        <f>TRUNC(SUMPRODUCT(J1110:J1113,V1110:V1113),0)</f>
        <v>#REF!</v>
      </c>
      <c r="K1114" s="6" t="s">
        <v>31</v>
      </c>
      <c r="L1114" s="10" t="e">
        <f>TRUNC(SUMPRODUCT(L1110:L1113,V1110:V1113),0)</f>
        <v>#REF!</v>
      </c>
      <c r="M1114" s="6" t="s">
        <v>31</v>
      </c>
      <c r="N1114" s="10" t="e">
        <f>TRUNC(SUMPRODUCT(N1110:N1113,V1110:V1113),0)</f>
        <v>#REF!</v>
      </c>
      <c r="O1114" s="6" t="s">
        <v>31</v>
      </c>
      <c r="P1114" s="10" t="e">
        <f>J1114+L1114+N1114</f>
        <v>#REF!</v>
      </c>
      <c r="Q1114" s="6"/>
      <c r="U1114" t="s">
        <v>31</v>
      </c>
      <c r="V1114">
        <v>1</v>
      </c>
    </row>
    <row r="1115" spans="1:22" ht="12" x14ac:dyDescent="0.2">
      <c r="A1115" s="11"/>
      <c r="B1115" s="6"/>
      <c r="C1115" s="6"/>
      <c r="D1115" s="6"/>
      <c r="E1115" s="6"/>
      <c r="F1115" s="6"/>
      <c r="G1115" s="6"/>
      <c r="H1115" s="9">
        <v>0</v>
      </c>
      <c r="I1115" s="6" t="s">
        <v>31</v>
      </c>
      <c r="J1115" s="6" t="s">
        <v>31</v>
      </c>
      <c r="K1115" s="6" t="s">
        <v>31</v>
      </c>
      <c r="L1115" s="6" t="s">
        <v>31</v>
      </c>
      <c r="M1115" s="6" t="s">
        <v>31</v>
      </c>
      <c r="N1115" s="6" t="s">
        <v>31</v>
      </c>
      <c r="O1115" s="6" t="s">
        <v>31</v>
      </c>
      <c r="P1115" s="6" t="s">
        <v>31</v>
      </c>
      <c r="Q1115" s="6"/>
      <c r="U1115" t="s">
        <v>31</v>
      </c>
      <c r="V1115">
        <v>1</v>
      </c>
    </row>
    <row r="1116" spans="1:22" ht="12" x14ac:dyDescent="0.2">
      <c r="A1116" s="11" t="s">
        <v>921</v>
      </c>
      <c r="B1116" s="6"/>
      <c r="C1116" s="6"/>
      <c r="D1116" s="6"/>
      <c r="E1116" s="6" t="s">
        <v>922</v>
      </c>
      <c r="F1116" s="6" t="s">
        <v>920</v>
      </c>
      <c r="G1116" s="6" t="s">
        <v>35</v>
      </c>
      <c r="H1116" s="9">
        <v>0</v>
      </c>
      <c r="I1116" s="6" t="s">
        <v>31</v>
      </c>
      <c r="J1116" s="6" t="s">
        <v>31</v>
      </c>
      <c r="K1116" s="6" t="s">
        <v>31</v>
      </c>
      <c r="L1116" s="6" t="s">
        <v>31</v>
      </c>
      <c r="M1116" s="6" t="s">
        <v>31</v>
      </c>
      <c r="N1116" s="6" t="s">
        <v>31</v>
      </c>
      <c r="O1116" s="6" t="s">
        <v>31</v>
      </c>
      <c r="P1116" s="6" t="s">
        <v>31</v>
      </c>
      <c r="Q1116" s="6"/>
      <c r="U1116" t="s">
        <v>31</v>
      </c>
      <c r="V1116">
        <v>1</v>
      </c>
    </row>
    <row r="1117" spans="1:22" ht="12" x14ac:dyDescent="0.2">
      <c r="A1117" s="11" t="s">
        <v>921</v>
      </c>
      <c r="B1117" s="6" t="s">
        <v>936</v>
      </c>
      <c r="C1117" s="6" t="s">
        <v>1042</v>
      </c>
      <c r="D1117" s="6"/>
      <c r="E1117" s="6" t="s">
        <v>1043</v>
      </c>
      <c r="F1117" s="6" t="s">
        <v>939</v>
      </c>
      <c r="G1117" s="6" t="s">
        <v>940</v>
      </c>
      <c r="H1117" s="9">
        <v>0.09</v>
      </c>
      <c r="I1117" s="9">
        <v>0</v>
      </c>
      <c r="J1117" s="10">
        <f>TRUNC(H1117*I1117,1)</f>
        <v>0</v>
      </c>
      <c r="K1117" s="9" t="e">
        <f>#REF!</f>
        <v>#REF!</v>
      </c>
      <c r="L1117" s="10" t="e">
        <f>TRUNC(H1117*K1117,1)</f>
        <v>#REF!</v>
      </c>
      <c r="M1117" s="9">
        <v>0</v>
      </c>
      <c r="N1117" s="10">
        <f>TRUNC(H1117*M1117,1)</f>
        <v>0</v>
      </c>
      <c r="O1117" s="9" t="e">
        <f t="shared" ref="O1117:P1120" si="154">I1117+K1117+M1117</f>
        <v>#REF!</v>
      </c>
      <c r="P1117" s="10" t="e">
        <f t="shared" si="154"/>
        <v>#REF!</v>
      </c>
      <c r="Q1117" s="6"/>
      <c r="S1117" t="s">
        <v>36</v>
      </c>
      <c r="T1117" t="s">
        <v>36</v>
      </c>
      <c r="U1117" t="s">
        <v>31</v>
      </c>
      <c r="V1117">
        <v>1</v>
      </c>
    </row>
    <row r="1118" spans="1:22" ht="12" x14ac:dyDescent="0.2">
      <c r="A1118" s="11" t="s">
        <v>921</v>
      </c>
      <c r="B1118" s="6" t="s">
        <v>936</v>
      </c>
      <c r="C1118" s="6" t="s">
        <v>950</v>
      </c>
      <c r="D1118" s="6"/>
      <c r="E1118" s="6" t="s">
        <v>951</v>
      </c>
      <c r="F1118" s="6" t="s">
        <v>939</v>
      </c>
      <c r="G1118" s="6" t="s">
        <v>940</v>
      </c>
      <c r="H1118" s="9">
        <v>0.02</v>
      </c>
      <c r="I1118" s="9">
        <v>0</v>
      </c>
      <c r="J1118" s="10">
        <f>TRUNC(H1118*I1118,1)</f>
        <v>0</v>
      </c>
      <c r="K1118" s="9" t="e">
        <f>#REF!</f>
        <v>#REF!</v>
      </c>
      <c r="L1118" s="10" t="e">
        <f>TRUNC(H1118*K1118,1)</f>
        <v>#REF!</v>
      </c>
      <c r="M1118" s="9">
        <v>0</v>
      </c>
      <c r="N1118" s="10">
        <f>TRUNC(H1118*M1118,1)</f>
        <v>0</v>
      </c>
      <c r="O1118" s="9" t="e">
        <f t="shared" si="154"/>
        <v>#REF!</v>
      </c>
      <c r="P1118" s="10" t="e">
        <f t="shared" si="154"/>
        <v>#REF!</v>
      </c>
      <c r="Q1118" s="6"/>
      <c r="S1118" t="s">
        <v>36</v>
      </c>
      <c r="T1118" t="s">
        <v>36</v>
      </c>
      <c r="U1118" t="s">
        <v>31</v>
      </c>
      <c r="V1118">
        <v>1</v>
      </c>
    </row>
    <row r="1119" spans="1:22" ht="12" x14ac:dyDescent="0.2">
      <c r="A1119" s="11" t="s">
        <v>921</v>
      </c>
      <c r="B1119" s="6" t="s">
        <v>961</v>
      </c>
      <c r="C1119" s="6" t="s">
        <v>974</v>
      </c>
      <c r="D1119" s="6"/>
      <c r="E1119" s="6" t="s">
        <v>963</v>
      </c>
      <c r="F1119" s="6" t="s">
        <v>975</v>
      </c>
      <c r="G1119" s="6" t="s">
        <v>965</v>
      </c>
      <c r="H1119" s="9">
        <v>0.2</v>
      </c>
      <c r="I1119" s="9" t="e">
        <f>#REF!</f>
        <v>#REF!</v>
      </c>
      <c r="J1119" s="10" t="e">
        <f>TRUNC(H1119*I1119,1)</f>
        <v>#REF!</v>
      </c>
      <c r="K1119" s="9" t="e">
        <f>#REF!</f>
        <v>#REF!</v>
      </c>
      <c r="L1119" s="10" t="e">
        <f>TRUNC(H1119*K1119,1)</f>
        <v>#REF!</v>
      </c>
      <c r="M1119" s="9" t="e">
        <f>#REF!</f>
        <v>#REF!</v>
      </c>
      <c r="N1119" s="10" t="e">
        <f>TRUNC(H1119*M1119,1)</f>
        <v>#REF!</v>
      </c>
      <c r="O1119" s="9" t="e">
        <f t="shared" si="154"/>
        <v>#REF!</v>
      </c>
      <c r="P1119" s="10" t="e">
        <f t="shared" si="154"/>
        <v>#REF!</v>
      </c>
      <c r="Q1119" s="6"/>
      <c r="S1119" t="s">
        <v>36</v>
      </c>
      <c r="T1119" t="s">
        <v>36</v>
      </c>
      <c r="U1119" t="s">
        <v>31</v>
      </c>
      <c r="V1119">
        <v>1</v>
      </c>
    </row>
    <row r="1120" spans="1:22" ht="12" x14ac:dyDescent="0.2">
      <c r="A1120" s="11" t="s">
        <v>921</v>
      </c>
      <c r="B1120" s="6" t="s">
        <v>961</v>
      </c>
      <c r="C1120" s="6" t="s">
        <v>1047</v>
      </c>
      <c r="D1120" s="6"/>
      <c r="E1120" s="6" t="s">
        <v>969</v>
      </c>
      <c r="F1120" s="6" t="s">
        <v>1048</v>
      </c>
      <c r="G1120" s="6" t="s">
        <v>965</v>
      </c>
      <c r="H1120" s="9">
        <v>0.2</v>
      </c>
      <c r="I1120" s="9" t="e">
        <f>#REF!</f>
        <v>#REF!</v>
      </c>
      <c r="J1120" s="10" t="e">
        <f>TRUNC(H1120*I1120,1)</f>
        <v>#REF!</v>
      </c>
      <c r="K1120" s="9" t="e">
        <f>#REF!</f>
        <v>#REF!</v>
      </c>
      <c r="L1120" s="10" t="e">
        <f>TRUNC(H1120*K1120,1)</f>
        <v>#REF!</v>
      </c>
      <c r="M1120" s="9" t="e">
        <f>#REF!</f>
        <v>#REF!</v>
      </c>
      <c r="N1120" s="10" t="e">
        <f>TRUNC(H1120*M1120,1)</f>
        <v>#REF!</v>
      </c>
      <c r="O1120" s="9" t="e">
        <f t="shared" si="154"/>
        <v>#REF!</v>
      </c>
      <c r="P1120" s="10" t="e">
        <f t="shared" si="154"/>
        <v>#REF!</v>
      </c>
      <c r="Q1120" s="6"/>
      <c r="S1120" t="s">
        <v>36</v>
      </c>
      <c r="T1120" t="s">
        <v>36</v>
      </c>
      <c r="U1120" t="s">
        <v>31</v>
      </c>
      <c r="V1120">
        <v>1</v>
      </c>
    </row>
    <row r="1121" spans="1:22" ht="12" x14ac:dyDescent="0.2">
      <c r="A1121" s="11"/>
      <c r="B1121" s="6"/>
      <c r="C1121" s="6"/>
      <c r="D1121" s="6"/>
      <c r="E1121" s="6" t="s">
        <v>947</v>
      </c>
      <c r="F1121" s="6"/>
      <c r="G1121" s="6"/>
      <c r="H1121" s="9">
        <v>0</v>
      </c>
      <c r="I1121" s="6" t="s">
        <v>31</v>
      </c>
      <c r="J1121" s="10" t="e">
        <f>TRUNC(SUMPRODUCT(J1117:J1120,V1117:V1120),0)</f>
        <v>#REF!</v>
      </c>
      <c r="K1121" s="6" t="s">
        <v>31</v>
      </c>
      <c r="L1121" s="10" t="e">
        <f>TRUNC(SUMPRODUCT(L1117:L1120,V1117:V1120),0)</f>
        <v>#REF!</v>
      </c>
      <c r="M1121" s="6" t="s">
        <v>31</v>
      </c>
      <c r="N1121" s="10" t="e">
        <f>TRUNC(SUMPRODUCT(N1117:N1120,V1117:V1120),0)</f>
        <v>#REF!</v>
      </c>
      <c r="O1121" s="6" t="s">
        <v>31</v>
      </c>
      <c r="P1121" s="10" t="e">
        <f>J1121+L1121+N1121</f>
        <v>#REF!</v>
      </c>
      <c r="Q1121" s="6"/>
      <c r="U1121" t="s">
        <v>31</v>
      </c>
      <c r="V1121">
        <v>1</v>
      </c>
    </row>
    <row r="1122" spans="1:22" ht="12" x14ac:dyDescent="0.2">
      <c r="A1122" s="11"/>
      <c r="B1122" s="6"/>
      <c r="C1122" s="6"/>
      <c r="D1122" s="6"/>
      <c r="E1122" s="6"/>
      <c r="F1122" s="6"/>
      <c r="G1122" s="6"/>
      <c r="H1122" s="9">
        <v>0</v>
      </c>
      <c r="I1122" s="6" t="s">
        <v>31</v>
      </c>
      <c r="J1122" s="6" t="s">
        <v>31</v>
      </c>
      <c r="K1122" s="6" t="s">
        <v>31</v>
      </c>
      <c r="L1122" s="6" t="s">
        <v>31</v>
      </c>
      <c r="M1122" s="6" t="s">
        <v>31</v>
      </c>
      <c r="N1122" s="6" t="s">
        <v>31</v>
      </c>
      <c r="O1122" s="6" t="s">
        <v>31</v>
      </c>
      <c r="P1122" s="6" t="s">
        <v>31</v>
      </c>
      <c r="Q1122" s="6"/>
      <c r="U1122" t="s">
        <v>31</v>
      </c>
      <c r="V1122">
        <v>1</v>
      </c>
    </row>
    <row r="1123" spans="1:22" ht="12" x14ac:dyDescent="0.2">
      <c r="A1123" s="11" t="s">
        <v>923</v>
      </c>
      <c r="B1123" s="6"/>
      <c r="C1123" s="6"/>
      <c r="D1123" s="6"/>
      <c r="E1123" s="6" t="s">
        <v>924</v>
      </c>
      <c r="F1123" s="6" t="s">
        <v>925</v>
      </c>
      <c r="G1123" s="6" t="s">
        <v>926</v>
      </c>
      <c r="H1123" s="9">
        <v>0</v>
      </c>
      <c r="I1123" s="6" t="s">
        <v>31</v>
      </c>
      <c r="J1123" s="6" t="s">
        <v>31</v>
      </c>
      <c r="K1123" s="6" t="s">
        <v>31</v>
      </c>
      <c r="L1123" s="6" t="s">
        <v>31</v>
      </c>
      <c r="M1123" s="6" t="s">
        <v>31</v>
      </c>
      <c r="N1123" s="6" t="s">
        <v>31</v>
      </c>
      <c r="O1123" s="6" t="s">
        <v>31</v>
      </c>
      <c r="P1123" s="6" t="s">
        <v>31</v>
      </c>
      <c r="Q1123" s="6"/>
      <c r="U1123" t="s">
        <v>31</v>
      </c>
      <c r="V1123">
        <v>1</v>
      </c>
    </row>
    <row r="1124" spans="1:22" ht="12" x14ac:dyDescent="0.2">
      <c r="A1124" s="11" t="s">
        <v>923</v>
      </c>
      <c r="B1124" s="6" t="s">
        <v>936</v>
      </c>
      <c r="C1124" s="6" t="s">
        <v>976</v>
      </c>
      <c r="D1124" s="6"/>
      <c r="E1124" s="6" t="s">
        <v>977</v>
      </c>
      <c r="F1124" s="6" t="s">
        <v>939</v>
      </c>
      <c r="G1124" s="6" t="s">
        <v>940</v>
      </c>
      <c r="H1124" s="9">
        <v>1.1100000000000001E-3</v>
      </c>
      <c r="I1124" s="9">
        <v>0</v>
      </c>
      <c r="J1124" s="10">
        <f>TRUNC(H1124*I1124,1)</f>
        <v>0</v>
      </c>
      <c r="K1124" s="9" t="e">
        <f>#REF!</f>
        <v>#REF!</v>
      </c>
      <c r="L1124" s="10" t="e">
        <f>TRUNC(H1124*K1124,1)</f>
        <v>#REF!</v>
      </c>
      <c r="M1124" s="9">
        <v>0</v>
      </c>
      <c r="N1124" s="10">
        <f>TRUNC(H1124*M1124,1)</f>
        <v>0</v>
      </c>
      <c r="O1124" s="9" t="e">
        <f>I1124+K1124+M1124</f>
        <v>#REF!</v>
      </c>
      <c r="P1124" s="10" t="e">
        <f>J1124+L1124+N1124</f>
        <v>#REF!</v>
      </c>
      <c r="Q1124" s="6"/>
      <c r="S1124" t="s">
        <v>36</v>
      </c>
      <c r="T1124" t="s">
        <v>36</v>
      </c>
      <c r="U1124" t="s">
        <v>31</v>
      </c>
      <c r="V1124">
        <v>1</v>
      </c>
    </row>
    <row r="1125" spans="1:22" ht="12" x14ac:dyDescent="0.2">
      <c r="A1125" s="11" t="s">
        <v>923</v>
      </c>
      <c r="B1125" s="6" t="s">
        <v>936</v>
      </c>
      <c r="C1125" s="6" t="s">
        <v>950</v>
      </c>
      <c r="D1125" s="6"/>
      <c r="E1125" s="6" t="s">
        <v>951</v>
      </c>
      <c r="F1125" s="6" t="s">
        <v>939</v>
      </c>
      <c r="G1125" s="6" t="s">
        <v>940</v>
      </c>
      <c r="H1125" s="9">
        <v>3.6999999999999999E-4</v>
      </c>
      <c r="I1125" s="9">
        <v>0</v>
      </c>
      <c r="J1125" s="10">
        <f>TRUNC(H1125*I1125,1)</f>
        <v>0</v>
      </c>
      <c r="K1125" s="9" t="e">
        <f>#REF!</f>
        <v>#REF!</v>
      </c>
      <c r="L1125" s="10" t="e">
        <f>TRUNC(H1125*K1125,1)</f>
        <v>#REF!</v>
      </c>
      <c r="M1125" s="9">
        <v>0</v>
      </c>
      <c r="N1125" s="10">
        <f>TRUNC(H1125*M1125,1)</f>
        <v>0</v>
      </c>
      <c r="O1125" s="9" t="e">
        <f>I1125+K1125+M1125</f>
        <v>#REF!</v>
      </c>
      <c r="P1125" s="10" t="e">
        <f>J1125+L1125+N1125</f>
        <v>#REF!</v>
      </c>
      <c r="Q1125" s="6"/>
      <c r="S1125" t="s">
        <v>36</v>
      </c>
      <c r="T1125" t="s">
        <v>36</v>
      </c>
      <c r="U1125" t="s">
        <v>31</v>
      </c>
      <c r="V1125">
        <v>1</v>
      </c>
    </row>
    <row r="1126" spans="1:22" ht="12" x14ac:dyDescent="0.2">
      <c r="A1126" s="11"/>
      <c r="B1126" s="6"/>
      <c r="C1126" s="6"/>
      <c r="D1126" s="6"/>
      <c r="E1126" s="6" t="s">
        <v>947</v>
      </c>
      <c r="F1126" s="6"/>
      <c r="G1126" s="6"/>
      <c r="H1126" s="9">
        <v>0</v>
      </c>
      <c r="I1126" s="6" t="s">
        <v>31</v>
      </c>
      <c r="J1126" s="10">
        <f>TRUNC(SUMPRODUCT(J1124:J1125,V1124:V1125),0)</f>
        <v>0</v>
      </c>
      <c r="K1126" s="6" t="s">
        <v>31</v>
      </c>
      <c r="L1126" s="10" t="e">
        <f>TRUNC(SUMPRODUCT(L1124:L1125,V1124:V1125),0)</f>
        <v>#REF!</v>
      </c>
      <c r="M1126" s="6" t="s">
        <v>31</v>
      </c>
      <c r="N1126" s="10">
        <f>TRUNC(SUMPRODUCT(N1124:N1125,V1124:V1125),0)</f>
        <v>0</v>
      </c>
      <c r="O1126" s="6" t="s">
        <v>31</v>
      </c>
      <c r="P1126" s="10" t="e">
        <f>J1126+L1126+N1126</f>
        <v>#REF!</v>
      </c>
      <c r="Q1126" s="6"/>
      <c r="U1126" t="s">
        <v>31</v>
      </c>
      <c r="V1126">
        <v>1</v>
      </c>
    </row>
    <row r="1127" spans="1:22" ht="12" x14ac:dyDescent="0.2">
      <c r="A1127" s="11"/>
      <c r="B1127" s="6"/>
      <c r="C1127" s="6"/>
      <c r="D1127" s="6"/>
      <c r="E1127" s="6"/>
      <c r="F1127" s="6"/>
      <c r="G1127" s="6"/>
      <c r="H1127" s="9">
        <v>0</v>
      </c>
      <c r="I1127" s="6" t="s">
        <v>31</v>
      </c>
      <c r="J1127" s="6" t="s">
        <v>31</v>
      </c>
      <c r="K1127" s="6" t="s">
        <v>31</v>
      </c>
      <c r="L1127" s="6" t="s">
        <v>31</v>
      </c>
      <c r="M1127" s="6" t="s">
        <v>31</v>
      </c>
      <c r="N1127" s="6" t="s">
        <v>31</v>
      </c>
      <c r="O1127" s="6" t="s">
        <v>31</v>
      </c>
      <c r="P1127" s="6" t="s">
        <v>31</v>
      </c>
      <c r="Q1127" s="6"/>
      <c r="U1127" t="s">
        <v>31</v>
      </c>
      <c r="V1127">
        <v>1</v>
      </c>
    </row>
    <row r="1128" spans="1:22" ht="12" x14ac:dyDescent="0.2">
      <c r="A1128" s="11" t="s">
        <v>927</v>
      </c>
      <c r="B1128" s="6"/>
      <c r="C1128" s="6"/>
      <c r="D1128" s="6"/>
      <c r="E1128" s="6" t="s">
        <v>928</v>
      </c>
      <c r="F1128" s="6" t="s">
        <v>56</v>
      </c>
      <c r="G1128" s="6" t="s">
        <v>35</v>
      </c>
      <c r="H1128" s="9">
        <v>0</v>
      </c>
      <c r="I1128" s="6" t="s">
        <v>31</v>
      </c>
      <c r="J1128" s="6" t="s">
        <v>31</v>
      </c>
      <c r="K1128" s="6" t="s">
        <v>31</v>
      </c>
      <c r="L1128" s="6" t="s">
        <v>31</v>
      </c>
      <c r="M1128" s="6" t="s">
        <v>31</v>
      </c>
      <c r="N1128" s="6" t="s">
        <v>31</v>
      </c>
      <c r="O1128" s="6" t="s">
        <v>31</v>
      </c>
      <c r="P1128" s="6" t="s">
        <v>31</v>
      </c>
      <c r="Q1128" s="6"/>
      <c r="U1128" t="s">
        <v>31</v>
      </c>
      <c r="V1128">
        <v>1</v>
      </c>
    </row>
    <row r="1129" spans="1:22" ht="12" x14ac:dyDescent="0.2">
      <c r="A1129" s="11" t="s">
        <v>927</v>
      </c>
      <c r="B1129" s="6" t="s">
        <v>936</v>
      </c>
      <c r="C1129" s="6" t="s">
        <v>976</v>
      </c>
      <c r="D1129" s="6"/>
      <c r="E1129" s="6" t="s">
        <v>977</v>
      </c>
      <c r="F1129" s="6" t="s">
        <v>939</v>
      </c>
      <c r="G1129" s="6" t="s">
        <v>940</v>
      </c>
      <c r="H1129" s="9">
        <v>5.8999999999999999E-3</v>
      </c>
      <c r="I1129" s="9">
        <v>0</v>
      </c>
      <c r="J1129" s="10">
        <f>TRUNC(H1129*I1129,1)</f>
        <v>0</v>
      </c>
      <c r="K1129" s="9" t="e">
        <f>#REF!</f>
        <v>#REF!</v>
      </c>
      <c r="L1129" s="10" t="e">
        <f>TRUNC(H1129*K1129,1)</f>
        <v>#REF!</v>
      </c>
      <c r="M1129" s="9">
        <v>0</v>
      </c>
      <c r="N1129" s="10">
        <f>TRUNC(H1129*M1129,1)</f>
        <v>0</v>
      </c>
      <c r="O1129" s="9" t="e">
        <f>I1129+K1129+M1129</f>
        <v>#REF!</v>
      </c>
      <c r="P1129" s="10" t="e">
        <f>J1129+L1129+N1129</f>
        <v>#REF!</v>
      </c>
      <c r="Q1129" s="6"/>
      <c r="S1129" t="s">
        <v>36</v>
      </c>
      <c r="T1129" t="s">
        <v>36</v>
      </c>
      <c r="U1129" t="s">
        <v>31</v>
      </c>
      <c r="V1129">
        <v>1</v>
      </c>
    </row>
    <row r="1130" spans="1:22" ht="12" x14ac:dyDescent="0.2">
      <c r="A1130" s="11" t="s">
        <v>927</v>
      </c>
      <c r="B1130" s="6" t="s">
        <v>936</v>
      </c>
      <c r="C1130" s="6" t="s">
        <v>950</v>
      </c>
      <c r="D1130" s="6"/>
      <c r="E1130" s="6" t="s">
        <v>951</v>
      </c>
      <c r="F1130" s="6" t="s">
        <v>939</v>
      </c>
      <c r="G1130" s="6" t="s">
        <v>940</v>
      </c>
      <c r="H1130" s="9">
        <v>2.35E-2</v>
      </c>
      <c r="I1130" s="9">
        <v>0</v>
      </c>
      <c r="J1130" s="10">
        <f>TRUNC(H1130*I1130,1)</f>
        <v>0</v>
      </c>
      <c r="K1130" s="9" t="e">
        <f>#REF!</f>
        <v>#REF!</v>
      </c>
      <c r="L1130" s="10" t="e">
        <f>TRUNC(H1130*K1130,1)</f>
        <v>#REF!</v>
      </c>
      <c r="M1130" s="9">
        <v>0</v>
      </c>
      <c r="N1130" s="10">
        <f>TRUNC(H1130*M1130,1)</f>
        <v>0</v>
      </c>
      <c r="O1130" s="9" t="e">
        <f>I1130+K1130+M1130</f>
        <v>#REF!</v>
      </c>
      <c r="P1130" s="10" t="e">
        <f>J1130+L1130+N1130</f>
        <v>#REF!</v>
      </c>
      <c r="Q1130" s="6"/>
      <c r="S1130" t="s">
        <v>36</v>
      </c>
      <c r="T1130" t="s">
        <v>36</v>
      </c>
      <c r="U1130" t="s">
        <v>31</v>
      </c>
      <c r="V1130">
        <v>1</v>
      </c>
    </row>
    <row r="1131" spans="1:22" ht="12" x14ac:dyDescent="0.2">
      <c r="A1131" s="11"/>
      <c r="B1131" s="6"/>
      <c r="C1131" s="6"/>
      <c r="D1131" s="6"/>
      <c r="E1131" s="6" t="s">
        <v>947</v>
      </c>
      <c r="F1131" s="6"/>
      <c r="G1131" s="6"/>
      <c r="H1131" s="9">
        <v>0</v>
      </c>
      <c r="I1131" s="6" t="s">
        <v>31</v>
      </c>
      <c r="J1131" s="10">
        <f>TRUNC(SUMPRODUCT(J1129:J1130,V1129:V1130),0)</f>
        <v>0</v>
      </c>
      <c r="K1131" s="6" t="s">
        <v>31</v>
      </c>
      <c r="L1131" s="10" t="e">
        <f>TRUNC(SUMPRODUCT(L1129:L1130,V1129:V1130),0)</f>
        <v>#REF!</v>
      </c>
      <c r="M1131" s="6" t="s">
        <v>31</v>
      </c>
      <c r="N1131" s="10">
        <f>TRUNC(SUMPRODUCT(N1129:N1130,V1129:V1130),0)</f>
        <v>0</v>
      </c>
      <c r="O1131" s="6" t="s">
        <v>31</v>
      </c>
      <c r="P1131" s="10" t="e">
        <f>J1131+L1131+N1131</f>
        <v>#REF!</v>
      </c>
      <c r="Q1131" s="6"/>
      <c r="U1131" t="s">
        <v>31</v>
      </c>
      <c r="V1131">
        <v>1</v>
      </c>
    </row>
    <row r="1132" spans="1:22" ht="12" x14ac:dyDescent="0.2">
      <c r="A1132" s="11"/>
      <c r="B1132" s="6"/>
      <c r="C1132" s="6"/>
      <c r="D1132" s="6"/>
      <c r="E1132" s="6"/>
      <c r="F1132" s="6"/>
      <c r="G1132" s="6"/>
      <c r="H1132" s="9">
        <v>0</v>
      </c>
      <c r="I1132" s="6" t="s">
        <v>31</v>
      </c>
      <c r="J1132" s="6" t="s">
        <v>31</v>
      </c>
      <c r="K1132" s="6" t="s">
        <v>31</v>
      </c>
      <c r="L1132" s="6" t="s">
        <v>31</v>
      </c>
      <c r="M1132" s="6" t="s">
        <v>31</v>
      </c>
      <c r="N1132" s="6" t="s">
        <v>31</v>
      </c>
      <c r="O1132" s="6" t="s">
        <v>31</v>
      </c>
      <c r="P1132" s="6" t="s">
        <v>31</v>
      </c>
      <c r="Q1132" s="6"/>
      <c r="U1132" t="s">
        <v>31</v>
      </c>
      <c r="V1132">
        <v>1</v>
      </c>
    </row>
    <row r="1133" spans="1:22" ht="12" x14ac:dyDescent="0.2">
      <c r="A1133" s="11" t="s">
        <v>929</v>
      </c>
      <c r="B1133" s="6"/>
      <c r="C1133" s="6"/>
      <c r="D1133" s="6"/>
      <c r="E1133" s="6" t="s">
        <v>928</v>
      </c>
      <c r="F1133" s="6" t="s">
        <v>59</v>
      </c>
      <c r="G1133" s="6" t="s">
        <v>35</v>
      </c>
      <c r="H1133" s="9">
        <v>0</v>
      </c>
      <c r="I1133" s="6" t="s">
        <v>31</v>
      </c>
      <c r="J1133" s="6" t="s">
        <v>31</v>
      </c>
      <c r="K1133" s="6" t="s">
        <v>31</v>
      </c>
      <c r="L1133" s="6" t="s">
        <v>31</v>
      </c>
      <c r="M1133" s="6" t="s">
        <v>31</v>
      </c>
      <c r="N1133" s="6" t="s">
        <v>31</v>
      </c>
      <c r="O1133" s="6" t="s">
        <v>31</v>
      </c>
      <c r="P1133" s="6" t="s">
        <v>31</v>
      </c>
      <c r="Q1133" s="6"/>
      <c r="U1133" t="s">
        <v>31</v>
      </c>
      <c r="V1133">
        <v>1</v>
      </c>
    </row>
    <row r="1134" spans="1:22" ht="12" x14ac:dyDescent="0.2">
      <c r="A1134" s="11" t="s">
        <v>929</v>
      </c>
      <c r="B1134" s="6" t="s">
        <v>936</v>
      </c>
      <c r="C1134" s="6" t="s">
        <v>976</v>
      </c>
      <c r="D1134" s="6"/>
      <c r="E1134" s="6" t="s">
        <v>977</v>
      </c>
      <c r="F1134" s="6" t="s">
        <v>939</v>
      </c>
      <c r="G1134" s="6" t="s">
        <v>940</v>
      </c>
      <c r="H1134" s="9">
        <v>6.7000000000000002E-3</v>
      </c>
      <c r="I1134" s="9">
        <v>0</v>
      </c>
      <c r="J1134" s="10">
        <f>TRUNC(H1134*I1134,1)</f>
        <v>0</v>
      </c>
      <c r="K1134" s="9" t="e">
        <f>#REF!</f>
        <v>#REF!</v>
      </c>
      <c r="L1134" s="10" t="e">
        <f>TRUNC(H1134*K1134,1)</f>
        <v>#REF!</v>
      </c>
      <c r="M1134" s="9">
        <v>0</v>
      </c>
      <c r="N1134" s="10">
        <f>TRUNC(H1134*M1134,1)</f>
        <v>0</v>
      </c>
      <c r="O1134" s="9" t="e">
        <f>I1134+K1134+M1134</f>
        <v>#REF!</v>
      </c>
      <c r="P1134" s="10" t="e">
        <f>J1134+L1134+N1134</f>
        <v>#REF!</v>
      </c>
      <c r="Q1134" s="6"/>
      <c r="S1134" t="s">
        <v>36</v>
      </c>
      <c r="T1134" t="s">
        <v>36</v>
      </c>
      <c r="U1134" t="s">
        <v>31</v>
      </c>
      <c r="V1134">
        <v>1</v>
      </c>
    </row>
    <row r="1135" spans="1:22" ht="12" x14ac:dyDescent="0.2">
      <c r="A1135" s="11" t="s">
        <v>929</v>
      </c>
      <c r="B1135" s="6" t="s">
        <v>936</v>
      </c>
      <c r="C1135" s="6" t="s">
        <v>950</v>
      </c>
      <c r="D1135" s="6"/>
      <c r="E1135" s="6" t="s">
        <v>951</v>
      </c>
      <c r="F1135" s="6" t="s">
        <v>939</v>
      </c>
      <c r="G1135" s="6" t="s">
        <v>940</v>
      </c>
      <c r="H1135" s="9">
        <v>2.6700000000000002E-2</v>
      </c>
      <c r="I1135" s="9">
        <v>0</v>
      </c>
      <c r="J1135" s="10">
        <f>TRUNC(H1135*I1135,1)</f>
        <v>0</v>
      </c>
      <c r="K1135" s="9" t="e">
        <f>#REF!</f>
        <v>#REF!</v>
      </c>
      <c r="L1135" s="10" t="e">
        <f>TRUNC(H1135*K1135,1)</f>
        <v>#REF!</v>
      </c>
      <c r="M1135" s="9">
        <v>0</v>
      </c>
      <c r="N1135" s="10">
        <f>TRUNC(H1135*M1135,1)</f>
        <v>0</v>
      </c>
      <c r="O1135" s="9" t="e">
        <f>I1135+K1135+M1135</f>
        <v>#REF!</v>
      </c>
      <c r="P1135" s="10" t="e">
        <f>J1135+L1135+N1135</f>
        <v>#REF!</v>
      </c>
      <c r="Q1135" s="6"/>
      <c r="S1135" t="s">
        <v>36</v>
      </c>
      <c r="T1135" t="s">
        <v>36</v>
      </c>
      <c r="U1135" t="s">
        <v>31</v>
      </c>
      <c r="V1135">
        <v>1</v>
      </c>
    </row>
    <row r="1136" spans="1:22" ht="12" x14ac:dyDescent="0.2">
      <c r="A1136" s="11"/>
      <c r="B1136" s="6"/>
      <c r="C1136" s="6"/>
      <c r="D1136" s="6"/>
      <c r="E1136" s="6" t="s">
        <v>947</v>
      </c>
      <c r="F1136" s="6"/>
      <c r="G1136" s="6"/>
      <c r="H1136" s="9">
        <v>0</v>
      </c>
      <c r="I1136" s="6" t="s">
        <v>31</v>
      </c>
      <c r="J1136" s="10">
        <f>TRUNC(SUMPRODUCT(J1134:J1135,V1134:V1135),0)</f>
        <v>0</v>
      </c>
      <c r="K1136" s="6" t="s">
        <v>31</v>
      </c>
      <c r="L1136" s="10" t="e">
        <f>TRUNC(SUMPRODUCT(L1134:L1135,V1134:V1135),0)</f>
        <v>#REF!</v>
      </c>
      <c r="M1136" s="6" t="s">
        <v>31</v>
      </c>
      <c r="N1136" s="10">
        <f>TRUNC(SUMPRODUCT(N1134:N1135,V1134:V1135),0)</f>
        <v>0</v>
      </c>
      <c r="O1136" s="6" t="s">
        <v>31</v>
      </c>
      <c r="P1136" s="10" t="e">
        <f>J1136+L1136+N1136</f>
        <v>#REF!</v>
      </c>
      <c r="Q1136" s="6"/>
      <c r="U1136" t="s">
        <v>31</v>
      </c>
      <c r="V1136">
        <v>1</v>
      </c>
    </row>
    <row r="1137" spans="1:22" ht="12" x14ac:dyDescent="0.2">
      <c r="A1137" s="11"/>
      <c r="B1137" s="6"/>
      <c r="C1137" s="6"/>
      <c r="D1137" s="6"/>
      <c r="E1137" s="6"/>
      <c r="F1137" s="6"/>
      <c r="G1137" s="6"/>
      <c r="H1137" s="9">
        <v>0</v>
      </c>
      <c r="I1137" s="6" t="s">
        <v>31</v>
      </c>
      <c r="J1137" s="6" t="s">
        <v>31</v>
      </c>
      <c r="K1137" s="6" t="s">
        <v>31</v>
      </c>
      <c r="L1137" s="6" t="s">
        <v>31</v>
      </c>
      <c r="M1137" s="6" t="s">
        <v>31</v>
      </c>
      <c r="N1137" s="6" t="s">
        <v>31</v>
      </c>
      <c r="O1137" s="6" t="s">
        <v>31</v>
      </c>
      <c r="P1137" s="6" t="s">
        <v>31</v>
      </c>
      <c r="Q1137" s="6"/>
      <c r="U1137" t="s">
        <v>31</v>
      </c>
      <c r="V1137">
        <v>1</v>
      </c>
    </row>
    <row r="1138" spans="1:22" ht="12" x14ac:dyDescent="0.2">
      <c r="A1138" s="11" t="s">
        <v>930</v>
      </c>
      <c r="B1138" s="6"/>
      <c r="C1138" s="6"/>
      <c r="D1138" s="6"/>
      <c r="E1138" s="6" t="s">
        <v>931</v>
      </c>
      <c r="F1138" s="6"/>
      <c r="G1138" s="6" t="s">
        <v>35</v>
      </c>
      <c r="H1138" s="9">
        <v>0</v>
      </c>
      <c r="I1138" s="6" t="s">
        <v>31</v>
      </c>
      <c r="J1138" s="6" t="s">
        <v>31</v>
      </c>
      <c r="K1138" s="6" t="s">
        <v>31</v>
      </c>
      <c r="L1138" s="6" t="s">
        <v>31</v>
      </c>
      <c r="M1138" s="6" t="s">
        <v>31</v>
      </c>
      <c r="N1138" s="6" t="s">
        <v>31</v>
      </c>
      <c r="O1138" s="6" t="s">
        <v>31</v>
      </c>
      <c r="P1138" s="6" t="s">
        <v>31</v>
      </c>
      <c r="Q1138" s="6"/>
      <c r="U1138" t="s">
        <v>31</v>
      </c>
      <c r="V1138">
        <v>1</v>
      </c>
    </row>
    <row r="1139" spans="1:22" ht="12" x14ac:dyDescent="0.2">
      <c r="A1139" s="11" t="s">
        <v>930</v>
      </c>
      <c r="B1139" s="6" t="s">
        <v>936</v>
      </c>
      <c r="C1139" s="6" t="s">
        <v>976</v>
      </c>
      <c r="D1139" s="6"/>
      <c r="E1139" s="6" t="s">
        <v>977</v>
      </c>
      <c r="F1139" s="6" t="s">
        <v>939</v>
      </c>
      <c r="G1139" s="6" t="s">
        <v>940</v>
      </c>
      <c r="H1139" s="9">
        <v>1.8799999999999999E-3</v>
      </c>
      <c r="I1139" s="9">
        <v>0</v>
      </c>
      <c r="J1139" s="10">
        <f>TRUNC(H1139*I1139,1)</f>
        <v>0</v>
      </c>
      <c r="K1139" s="9" t="e">
        <f>#REF!</f>
        <v>#REF!</v>
      </c>
      <c r="L1139" s="10" t="e">
        <f>TRUNC(H1139*K1139,1)</f>
        <v>#REF!</v>
      </c>
      <c r="M1139" s="9">
        <v>0</v>
      </c>
      <c r="N1139" s="10">
        <f>TRUNC(H1139*M1139,1)</f>
        <v>0</v>
      </c>
      <c r="O1139" s="9" t="e">
        <f>I1139+K1139+M1139</f>
        <v>#REF!</v>
      </c>
      <c r="P1139" s="10" t="e">
        <f>J1139+L1139+N1139</f>
        <v>#REF!</v>
      </c>
      <c r="Q1139" s="6"/>
      <c r="S1139" t="s">
        <v>36</v>
      </c>
      <c r="T1139" t="s">
        <v>36</v>
      </c>
      <c r="U1139" t="s">
        <v>31</v>
      </c>
      <c r="V1139">
        <v>1</v>
      </c>
    </row>
    <row r="1140" spans="1:22" ht="12" x14ac:dyDescent="0.2">
      <c r="A1140" s="11" t="s">
        <v>930</v>
      </c>
      <c r="B1140" s="6" t="s">
        <v>936</v>
      </c>
      <c r="C1140" s="6" t="s">
        <v>950</v>
      </c>
      <c r="D1140" s="6"/>
      <c r="E1140" s="6" t="s">
        <v>951</v>
      </c>
      <c r="F1140" s="6" t="s">
        <v>939</v>
      </c>
      <c r="G1140" s="6" t="s">
        <v>940</v>
      </c>
      <c r="H1140" s="9">
        <v>6.3000000000000003E-4</v>
      </c>
      <c r="I1140" s="9">
        <v>0</v>
      </c>
      <c r="J1140" s="10">
        <f>TRUNC(H1140*I1140,1)</f>
        <v>0</v>
      </c>
      <c r="K1140" s="9" t="e">
        <f>#REF!</f>
        <v>#REF!</v>
      </c>
      <c r="L1140" s="10" t="e">
        <f>TRUNC(H1140*K1140,1)</f>
        <v>#REF!</v>
      </c>
      <c r="M1140" s="9">
        <v>0</v>
      </c>
      <c r="N1140" s="10">
        <f>TRUNC(H1140*M1140,1)</f>
        <v>0</v>
      </c>
      <c r="O1140" s="9" t="e">
        <f>I1140+K1140+M1140</f>
        <v>#REF!</v>
      </c>
      <c r="P1140" s="10" t="e">
        <f>J1140+L1140+N1140</f>
        <v>#REF!</v>
      </c>
      <c r="Q1140" s="6"/>
      <c r="S1140" t="s">
        <v>36</v>
      </c>
      <c r="T1140" t="s">
        <v>36</v>
      </c>
      <c r="U1140" t="s">
        <v>31</v>
      </c>
      <c r="V1140">
        <v>1</v>
      </c>
    </row>
    <row r="1141" spans="1:22" ht="12" x14ac:dyDescent="0.2">
      <c r="A1141" s="11"/>
      <c r="B1141" s="6"/>
      <c r="C1141" s="6"/>
      <c r="D1141" s="6"/>
      <c r="E1141" s="6" t="s">
        <v>947</v>
      </c>
      <c r="F1141" s="6"/>
      <c r="G1141" s="6"/>
      <c r="H1141" s="9">
        <v>0</v>
      </c>
      <c r="I1141" s="6" t="s">
        <v>31</v>
      </c>
      <c r="J1141" s="10">
        <f>TRUNC(SUMPRODUCT(J1139:J1140,V1139:V1140),0)</f>
        <v>0</v>
      </c>
      <c r="K1141" s="6" t="s">
        <v>31</v>
      </c>
      <c r="L1141" s="10" t="e">
        <f>TRUNC(SUMPRODUCT(L1139:L1140,V1139:V1140),0)</f>
        <v>#REF!</v>
      </c>
      <c r="M1141" s="6" t="s">
        <v>31</v>
      </c>
      <c r="N1141" s="10">
        <f>TRUNC(SUMPRODUCT(N1139:N1140,V1139:V1140),0)</f>
        <v>0</v>
      </c>
      <c r="O1141" s="6" t="s">
        <v>31</v>
      </c>
      <c r="P1141" s="10" t="e">
        <f>J1141+L1141+N1141</f>
        <v>#REF!</v>
      </c>
      <c r="Q1141" s="6"/>
      <c r="U1141" t="s">
        <v>31</v>
      </c>
      <c r="V1141">
        <v>1</v>
      </c>
    </row>
    <row r="1142" spans="1:22" ht="12" x14ac:dyDescent="0.2">
      <c r="A1142" s="11"/>
      <c r="B1142" s="6"/>
      <c r="C1142" s="6"/>
      <c r="D1142" s="6"/>
      <c r="E1142" s="6"/>
      <c r="F1142" s="6"/>
      <c r="G1142" s="6"/>
      <c r="H1142" s="9">
        <v>0</v>
      </c>
      <c r="I1142" s="6" t="s">
        <v>31</v>
      </c>
      <c r="J1142" s="6" t="s">
        <v>31</v>
      </c>
      <c r="K1142" s="6" t="s">
        <v>31</v>
      </c>
      <c r="L1142" s="6" t="s">
        <v>31</v>
      </c>
      <c r="M1142" s="6" t="s">
        <v>31</v>
      </c>
      <c r="N1142" s="6" t="s">
        <v>31</v>
      </c>
      <c r="O1142" s="6" t="s">
        <v>31</v>
      </c>
      <c r="P1142" s="6" t="s">
        <v>31</v>
      </c>
      <c r="Q1142" s="6"/>
      <c r="U1142" t="s">
        <v>31</v>
      </c>
      <c r="V1142">
        <v>1</v>
      </c>
    </row>
    <row r="1143" spans="1:22" ht="12" x14ac:dyDescent="0.2">
      <c r="A1143" s="11" t="s">
        <v>932</v>
      </c>
      <c r="B1143" s="6"/>
      <c r="C1143" s="6"/>
      <c r="D1143" s="6"/>
      <c r="E1143" s="6" t="s">
        <v>933</v>
      </c>
      <c r="F1143" s="6"/>
      <c r="G1143" s="6" t="s">
        <v>35</v>
      </c>
      <c r="H1143" s="9">
        <v>0</v>
      </c>
      <c r="I1143" s="6" t="s">
        <v>31</v>
      </c>
      <c r="J1143" s="6" t="s">
        <v>31</v>
      </c>
      <c r="K1143" s="6" t="s">
        <v>31</v>
      </c>
      <c r="L1143" s="6" t="s">
        <v>31</v>
      </c>
      <c r="M1143" s="6" t="s">
        <v>31</v>
      </c>
      <c r="N1143" s="6" t="s">
        <v>31</v>
      </c>
      <c r="O1143" s="6" t="s">
        <v>31</v>
      </c>
      <c r="P1143" s="6" t="s">
        <v>31</v>
      </c>
      <c r="Q1143" s="6"/>
      <c r="U1143" t="s">
        <v>31</v>
      </c>
      <c r="V1143">
        <v>1</v>
      </c>
    </row>
    <row r="1144" spans="1:22" ht="12" x14ac:dyDescent="0.2">
      <c r="A1144" s="11" t="s">
        <v>932</v>
      </c>
      <c r="B1144" s="6" t="s">
        <v>936</v>
      </c>
      <c r="C1144" s="6" t="s">
        <v>976</v>
      </c>
      <c r="D1144" s="6"/>
      <c r="E1144" s="6" t="s">
        <v>977</v>
      </c>
      <c r="F1144" s="6" t="s">
        <v>939</v>
      </c>
      <c r="G1144" s="6" t="s">
        <v>940</v>
      </c>
      <c r="H1144" s="9">
        <v>6.4999999999999997E-4</v>
      </c>
      <c r="I1144" s="9">
        <v>0</v>
      </c>
      <c r="J1144" s="10">
        <f>TRUNC(H1144*I1144,1)</f>
        <v>0</v>
      </c>
      <c r="K1144" s="9" t="e">
        <f>#REF!</f>
        <v>#REF!</v>
      </c>
      <c r="L1144" s="10" t="e">
        <f>TRUNC(H1144*K1144,1)</f>
        <v>#REF!</v>
      </c>
      <c r="M1144" s="9">
        <v>0</v>
      </c>
      <c r="N1144" s="10">
        <f>TRUNC(H1144*M1144,1)</f>
        <v>0</v>
      </c>
      <c r="O1144" s="9" t="e">
        <f t="shared" ref="O1144:P1148" si="155">I1144+K1144+M1144</f>
        <v>#REF!</v>
      </c>
      <c r="P1144" s="10" t="e">
        <f t="shared" si="155"/>
        <v>#REF!</v>
      </c>
      <c r="Q1144" s="6"/>
      <c r="S1144" t="s">
        <v>36</v>
      </c>
      <c r="T1144" t="s">
        <v>36</v>
      </c>
      <c r="U1144" t="s">
        <v>31</v>
      </c>
      <c r="V1144">
        <v>1</v>
      </c>
    </row>
    <row r="1145" spans="1:22" ht="12" x14ac:dyDescent="0.2">
      <c r="A1145" s="11" t="s">
        <v>932</v>
      </c>
      <c r="B1145" s="6" t="s">
        <v>936</v>
      </c>
      <c r="C1145" s="6" t="s">
        <v>950</v>
      </c>
      <c r="D1145" s="6"/>
      <c r="E1145" s="6" t="s">
        <v>951</v>
      </c>
      <c r="F1145" s="6" t="s">
        <v>939</v>
      </c>
      <c r="G1145" s="6" t="s">
        <v>940</v>
      </c>
      <c r="H1145" s="9">
        <v>3.2000000000000003E-4</v>
      </c>
      <c r="I1145" s="9">
        <v>0</v>
      </c>
      <c r="J1145" s="10">
        <f>TRUNC(H1145*I1145,1)</f>
        <v>0</v>
      </c>
      <c r="K1145" s="9" t="e">
        <f>#REF!</f>
        <v>#REF!</v>
      </c>
      <c r="L1145" s="10" t="e">
        <f>TRUNC(H1145*K1145,1)</f>
        <v>#REF!</v>
      </c>
      <c r="M1145" s="9">
        <v>0</v>
      </c>
      <c r="N1145" s="10">
        <f>TRUNC(H1145*M1145,1)</f>
        <v>0</v>
      </c>
      <c r="O1145" s="9" t="e">
        <f t="shared" si="155"/>
        <v>#REF!</v>
      </c>
      <c r="P1145" s="10" t="e">
        <f t="shared" si="155"/>
        <v>#REF!</v>
      </c>
      <c r="Q1145" s="6"/>
      <c r="S1145" t="s">
        <v>36</v>
      </c>
      <c r="T1145" t="s">
        <v>36</v>
      </c>
      <c r="U1145" t="s">
        <v>31</v>
      </c>
      <c r="V1145">
        <v>1</v>
      </c>
    </row>
    <row r="1146" spans="1:22" ht="12" x14ac:dyDescent="0.2">
      <c r="A1146" s="11" t="s">
        <v>932</v>
      </c>
      <c r="B1146" s="6" t="s">
        <v>961</v>
      </c>
      <c r="C1146" s="6" t="s">
        <v>1049</v>
      </c>
      <c r="D1146" s="6"/>
      <c r="E1146" s="6" t="s">
        <v>981</v>
      </c>
      <c r="F1146" s="6" t="s">
        <v>1050</v>
      </c>
      <c r="G1146" s="6" t="s">
        <v>965</v>
      </c>
      <c r="H1146" s="9">
        <v>2.5799999999999998E-3</v>
      </c>
      <c r="I1146" s="9" t="e">
        <f>#REF!</f>
        <v>#REF!</v>
      </c>
      <c r="J1146" s="10" t="e">
        <f>TRUNC(H1146*I1146,1)</f>
        <v>#REF!</v>
      </c>
      <c r="K1146" s="9" t="e">
        <f>#REF!</f>
        <v>#REF!</v>
      </c>
      <c r="L1146" s="10" t="e">
        <f>TRUNC(H1146*K1146,1)</f>
        <v>#REF!</v>
      </c>
      <c r="M1146" s="9" t="e">
        <f>#REF!</f>
        <v>#REF!</v>
      </c>
      <c r="N1146" s="10" t="e">
        <f>TRUNC(H1146*M1146,1)</f>
        <v>#REF!</v>
      </c>
      <c r="O1146" s="9" t="e">
        <f t="shared" si="155"/>
        <v>#REF!</v>
      </c>
      <c r="P1146" s="10" t="e">
        <f t="shared" si="155"/>
        <v>#REF!</v>
      </c>
      <c r="Q1146" s="6"/>
      <c r="S1146" t="s">
        <v>36</v>
      </c>
      <c r="T1146" t="s">
        <v>36</v>
      </c>
      <c r="U1146" t="s">
        <v>31</v>
      </c>
      <c r="V1146">
        <v>1</v>
      </c>
    </row>
    <row r="1147" spans="1:22" ht="12" x14ac:dyDescent="0.2">
      <c r="A1147" s="11" t="s">
        <v>932</v>
      </c>
      <c r="B1147" s="6" t="s">
        <v>961</v>
      </c>
      <c r="C1147" s="6" t="s">
        <v>1051</v>
      </c>
      <c r="D1147" s="6"/>
      <c r="E1147" s="6" t="s">
        <v>996</v>
      </c>
      <c r="F1147" s="6" t="s">
        <v>1052</v>
      </c>
      <c r="G1147" s="6" t="s">
        <v>965</v>
      </c>
      <c r="H1147" s="9">
        <v>2.5799999999999998E-3</v>
      </c>
      <c r="I1147" s="9" t="e">
        <f>#REF!</f>
        <v>#REF!</v>
      </c>
      <c r="J1147" s="10" t="e">
        <f>TRUNC(H1147*I1147,1)</f>
        <v>#REF!</v>
      </c>
      <c r="K1147" s="9" t="e">
        <f>#REF!</f>
        <v>#REF!</v>
      </c>
      <c r="L1147" s="10" t="e">
        <f>TRUNC(H1147*K1147,1)</f>
        <v>#REF!</v>
      </c>
      <c r="M1147" s="9" t="e">
        <f>#REF!</f>
        <v>#REF!</v>
      </c>
      <c r="N1147" s="10" t="e">
        <f>TRUNC(H1147*M1147,1)</f>
        <v>#REF!</v>
      </c>
      <c r="O1147" s="9" t="e">
        <f t="shared" si="155"/>
        <v>#REF!</v>
      </c>
      <c r="P1147" s="10" t="e">
        <f t="shared" si="155"/>
        <v>#REF!</v>
      </c>
      <c r="Q1147" s="6"/>
      <c r="S1147" t="s">
        <v>36</v>
      </c>
      <c r="T1147" t="s">
        <v>36</v>
      </c>
      <c r="U1147" t="s">
        <v>31</v>
      </c>
      <c r="V1147">
        <v>1</v>
      </c>
    </row>
    <row r="1148" spans="1:22" ht="12" x14ac:dyDescent="0.2">
      <c r="A1148" s="11" t="s">
        <v>932</v>
      </c>
      <c r="B1148" s="6" t="s">
        <v>961</v>
      </c>
      <c r="C1148" s="6" t="s">
        <v>1053</v>
      </c>
      <c r="D1148" s="6"/>
      <c r="E1148" s="6" t="s">
        <v>1054</v>
      </c>
      <c r="F1148" s="6" t="s">
        <v>1055</v>
      </c>
      <c r="G1148" s="6" t="s">
        <v>965</v>
      </c>
      <c r="H1148" s="9">
        <v>2.5799999999999998E-3</v>
      </c>
      <c r="I1148" s="9" t="e">
        <f>#REF!</f>
        <v>#REF!</v>
      </c>
      <c r="J1148" s="10" t="e">
        <f>TRUNC(H1148*I1148,1)</f>
        <v>#REF!</v>
      </c>
      <c r="K1148" s="9" t="e">
        <f>#REF!</f>
        <v>#REF!</v>
      </c>
      <c r="L1148" s="10" t="e">
        <f>TRUNC(H1148*K1148,1)</f>
        <v>#REF!</v>
      </c>
      <c r="M1148" s="9" t="e">
        <f>#REF!</f>
        <v>#REF!</v>
      </c>
      <c r="N1148" s="10" t="e">
        <f>TRUNC(H1148*M1148,1)</f>
        <v>#REF!</v>
      </c>
      <c r="O1148" s="9" t="e">
        <f t="shared" si="155"/>
        <v>#REF!</v>
      </c>
      <c r="P1148" s="10" t="e">
        <f t="shared" si="155"/>
        <v>#REF!</v>
      </c>
      <c r="Q1148" s="6"/>
      <c r="S1148" t="s">
        <v>36</v>
      </c>
      <c r="T1148" t="s">
        <v>36</v>
      </c>
      <c r="U1148" t="s">
        <v>31</v>
      </c>
      <c r="V1148">
        <v>1</v>
      </c>
    </row>
    <row r="1149" spans="1:22" ht="12" x14ac:dyDescent="0.2">
      <c r="A1149" s="11"/>
      <c r="B1149" s="6"/>
      <c r="C1149" s="6"/>
      <c r="D1149" s="6"/>
      <c r="E1149" s="6" t="s">
        <v>947</v>
      </c>
      <c r="F1149" s="6"/>
      <c r="G1149" s="6"/>
      <c r="H1149" s="9">
        <v>0</v>
      </c>
      <c r="I1149" s="6" t="s">
        <v>31</v>
      </c>
      <c r="J1149" s="10" t="e">
        <f>TRUNC(SUMPRODUCT(J1144:J1148,V1144:V1148),0)</f>
        <v>#REF!</v>
      </c>
      <c r="K1149" s="6" t="s">
        <v>31</v>
      </c>
      <c r="L1149" s="10" t="e">
        <f>TRUNC(SUMPRODUCT(L1144:L1148,V1144:V1148),0)</f>
        <v>#REF!</v>
      </c>
      <c r="M1149" s="6" t="s">
        <v>31</v>
      </c>
      <c r="N1149" s="10" t="e">
        <f>TRUNC(SUMPRODUCT(N1144:N1148,V1144:V1148),0)</f>
        <v>#REF!</v>
      </c>
      <c r="O1149" s="6" t="s">
        <v>31</v>
      </c>
      <c r="P1149" s="10" t="e">
        <f>J1149+L1149+N1149</f>
        <v>#REF!</v>
      </c>
      <c r="Q1149" s="6"/>
      <c r="U1149" t="s">
        <v>31</v>
      </c>
      <c r="V1149">
        <v>1</v>
      </c>
    </row>
    <row r="1150" spans="1:22" ht="12" x14ac:dyDescent="0.2">
      <c r="A1150" s="11"/>
      <c r="B1150" s="6"/>
      <c r="C1150" s="6"/>
      <c r="D1150" s="6"/>
      <c r="E1150" s="6"/>
      <c r="F1150" s="6"/>
      <c r="G1150" s="6"/>
      <c r="H1150" s="9">
        <v>0</v>
      </c>
      <c r="I1150" s="6" t="s">
        <v>31</v>
      </c>
      <c r="J1150" s="6" t="s">
        <v>31</v>
      </c>
      <c r="K1150" s="6" t="s">
        <v>31</v>
      </c>
      <c r="L1150" s="6" t="s">
        <v>31</v>
      </c>
      <c r="M1150" s="6" t="s">
        <v>31</v>
      </c>
      <c r="N1150" s="6" t="s">
        <v>31</v>
      </c>
      <c r="O1150" s="6" t="s">
        <v>31</v>
      </c>
      <c r="P1150" s="6" t="s">
        <v>31</v>
      </c>
      <c r="Q1150" s="6"/>
      <c r="U1150" t="s">
        <v>31</v>
      </c>
      <c r="V1150">
        <v>1</v>
      </c>
    </row>
    <row r="1151" spans="1:22" ht="12" x14ac:dyDescent="0.2">
      <c r="A1151" s="11" t="s">
        <v>934</v>
      </c>
      <c r="B1151" s="6"/>
      <c r="C1151" s="6"/>
      <c r="D1151" s="6"/>
      <c r="E1151" s="6" t="s">
        <v>935</v>
      </c>
      <c r="F1151" s="6" t="s">
        <v>265</v>
      </c>
      <c r="G1151" s="6" t="s">
        <v>266</v>
      </c>
      <c r="H1151" s="9">
        <v>0</v>
      </c>
      <c r="I1151" s="6" t="s">
        <v>31</v>
      </c>
      <c r="J1151" s="6" t="s">
        <v>31</v>
      </c>
      <c r="K1151" s="6" t="s">
        <v>31</v>
      </c>
      <c r="L1151" s="6" t="s">
        <v>31</v>
      </c>
      <c r="M1151" s="6" t="s">
        <v>31</v>
      </c>
      <c r="N1151" s="6" t="s">
        <v>31</v>
      </c>
      <c r="O1151" s="6" t="s">
        <v>31</v>
      </c>
      <c r="P1151" s="6" t="s">
        <v>31</v>
      </c>
      <c r="Q1151" s="6"/>
      <c r="U1151" t="s">
        <v>31</v>
      </c>
      <c r="V1151">
        <v>1</v>
      </c>
    </row>
    <row r="1152" spans="1:22" ht="12" x14ac:dyDescent="0.2">
      <c r="A1152" s="11" t="s">
        <v>934</v>
      </c>
      <c r="B1152" s="6" t="s">
        <v>936</v>
      </c>
      <c r="C1152" s="6" t="s">
        <v>976</v>
      </c>
      <c r="D1152" s="6"/>
      <c r="E1152" s="6" t="s">
        <v>977</v>
      </c>
      <c r="F1152" s="6" t="s">
        <v>939</v>
      </c>
      <c r="G1152" s="6" t="s">
        <v>940</v>
      </c>
      <c r="H1152" s="9">
        <v>1.04</v>
      </c>
      <c r="I1152" s="9">
        <v>0</v>
      </c>
      <c r="J1152" s="10">
        <f>TRUNC(H1152*I1152,1)</f>
        <v>0</v>
      </c>
      <c r="K1152" s="9" t="e">
        <f>#REF!</f>
        <v>#REF!</v>
      </c>
      <c r="L1152" s="10" t="e">
        <f>TRUNC(H1152*K1152,1)</f>
        <v>#REF!</v>
      </c>
      <c r="M1152" s="9">
        <v>0</v>
      </c>
      <c r="N1152" s="10">
        <f>TRUNC(H1152*M1152,1)</f>
        <v>0</v>
      </c>
      <c r="O1152" s="9" t="e">
        <f t="shared" ref="O1152:P1154" si="156">I1152+K1152+M1152</f>
        <v>#REF!</v>
      </c>
      <c r="P1152" s="10" t="e">
        <f t="shared" si="156"/>
        <v>#REF!</v>
      </c>
      <c r="Q1152" s="6"/>
      <c r="S1152" t="s">
        <v>36</v>
      </c>
      <c r="T1152" t="s">
        <v>36</v>
      </c>
      <c r="U1152" t="s">
        <v>31</v>
      </c>
      <c r="V1152">
        <v>1</v>
      </c>
    </row>
    <row r="1153" spans="1:22" ht="12" x14ac:dyDescent="0.2">
      <c r="A1153" s="11" t="s">
        <v>934</v>
      </c>
      <c r="B1153" s="6" t="s">
        <v>943</v>
      </c>
      <c r="C1153" s="6" t="s">
        <v>944</v>
      </c>
      <c r="D1153" s="6"/>
      <c r="E1153" s="6" t="s">
        <v>945</v>
      </c>
      <c r="F1153" s="6" t="s">
        <v>1056</v>
      </c>
      <c r="G1153" s="6" t="s">
        <v>154</v>
      </c>
      <c r="H1153" s="9">
        <v>1</v>
      </c>
      <c r="I1153" s="9">
        <v>0</v>
      </c>
      <c r="J1153" s="10">
        <f>TRUNC(H1153*I1153,1)</f>
        <v>0</v>
      </c>
      <c r="K1153" s="9">
        <v>0</v>
      </c>
      <c r="L1153" s="10">
        <f>TRUNC(H1153*K1153,1)</f>
        <v>0</v>
      </c>
      <c r="M1153" s="9" t="e">
        <f>TRUNC((L1152)*3*0.01,1)</f>
        <v>#REF!</v>
      </c>
      <c r="N1153" s="10" t="e">
        <f>TRUNC(H1153*M1153,1)</f>
        <v>#REF!</v>
      </c>
      <c r="O1153" s="9" t="e">
        <f t="shared" si="156"/>
        <v>#REF!</v>
      </c>
      <c r="P1153" s="10" t="e">
        <f t="shared" si="156"/>
        <v>#REF!</v>
      </c>
      <c r="Q1153" s="6"/>
      <c r="S1153" t="s">
        <v>36</v>
      </c>
      <c r="T1153" t="s">
        <v>36</v>
      </c>
      <c r="U1153">
        <v>3</v>
      </c>
      <c r="V1153">
        <v>1</v>
      </c>
    </row>
    <row r="1154" spans="1:22" ht="12" x14ac:dyDescent="0.2">
      <c r="A1154" s="11" t="s">
        <v>934</v>
      </c>
      <c r="B1154" s="6" t="s">
        <v>961</v>
      </c>
      <c r="C1154" s="6" t="s">
        <v>1000</v>
      </c>
      <c r="D1154" s="6"/>
      <c r="E1154" s="6" t="s">
        <v>963</v>
      </c>
      <c r="F1154" s="6" t="s">
        <v>1001</v>
      </c>
      <c r="G1154" s="6" t="s">
        <v>965</v>
      </c>
      <c r="H1154" s="9">
        <v>0.68400000000000005</v>
      </c>
      <c r="I1154" s="9" t="e">
        <f>#REF!</f>
        <v>#REF!</v>
      </c>
      <c r="J1154" s="10" t="e">
        <f>TRUNC(H1154*I1154,1)</f>
        <v>#REF!</v>
      </c>
      <c r="K1154" s="9" t="e">
        <f>#REF!</f>
        <v>#REF!</v>
      </c>
      <c r="L1154" s="10" t="e">
        <f>TRUNC(H1154*K1154,1)</f>
        <v>#REF!</v>
      </c>
      <c r="M1154" s="9" t="e">
        <f>#REF!</f>
        <v>#REF!</v>
      </c>
      <c r="N1154" s="10" t="e">
        <f>TRUNC(H1154*M1154,1)</f>
        <v>#REF!</v>
      </c>
      <c r="O1154" s="9" t="e">
        <f t="shared" si="156"/>
        <v>#REF!</v>
      </c>
      <c r="P1154" s="10" t="e">
        <f t="shared" si="156"/>
        <v>#REF!</v>
      </c>
      <c r="Q1154" s="6"/>
      <c r="S1154" t="s">
        <v>36</v>
      </c>
      <c r="T1154" t="s">
        <v>36</v>
      </c>
      <c r="U1154" t="s">
        <v>31</v>
      </c>
      <c r="V1154">
        <v>1</v>
      </c>
    </row>
    <row r="1155" spans="1:22" ht="12" x14ac:dyDescent="0.2">
      <c r="A1155" s="11"/>
      <c r="B1155" s="6"/>
      <c r="C1155" s="6"/>
      <c r="D1155" s="6"/>
      <c r="E1155" s="6" t="s">
        <v>947</v>
      </c>
      <c r="F1155" s="6"/>
      <c r="G1155" s="6"/>
      <c r="H1155" s="9">
        <v>0</v>
      </c>
      <c r="I1155" s="6" t="s">
        <v>31</v>
      </c>
      <c r="J1155" s="10" t="e">
        <f>TRUNC(SUMPRODUCT(J1152:J1154,V1152:V1154),0)</f>
        <v>#REF!</v>
      </c>
      <c r="K1155" s="6" t="s">
        <v>31</v>
      </c>
      <c r="L1155" s="10" t="e">
        <f>TRUNC(SUMPRODUCT(L1152:L1154,V1152:V1154),0)</f>
        <v>#REF!</v>
      </c>
      <c r="M1155" s="6" t="s">
        <v>31</v>
      </c>
      <c r="N1155" s="10" t="e">
        <f>TRUNC(SUMPRODUCT(N1152:N1154,V1152:V1154),0)</f>
        <v>#REF!</v>
      </c>
      <c r="O1155" s="6" t="s">
        <v>31</v>
      </c>
      <c r="P1155" s="10" t="e">
        <f>J1155+L1155+N1155</f>
        <v>#REF!</v>
      </c>
      <c r="Q1155" s="6"/>
      <c r="U1155" t="s">
        <v>31</v>
      </c>
      <c r="V1155">
        <v>1</v>
      </c>
    </row>
    <row r="1156" spans="1:22" ht="12" x14ac:dyDescent="0.2">
      <c r="A1156" s="11"/>
      <c r="B1156" s="6"/>
      <c r="C1156" s="6"/>
      <c r="D1156" s="6"/>
      <c r="E1156" s="6"/>
      <c r="F1156" s="6"/>
      <c r="G1156" s="6"/>
      <c r="H1156" s="9">
        <v>0</v>
      </c>
      <c r="I1156" s="6" t="s">
        <v>31</v>
      </c>
      <c r="J1156" s="6" t="s">
        <v>31</v>
      </c>
      <c r="K1156" s="6" t="s">
        <v>31</v>
      </c>
      <c r="L1156" s="6" t="s">
        <v>31</v>
      </c>
      <c r="M1156" s="6" t="s">
        <v>31</v>
      </c>
      <c r="N1156" s="6" t="s">
        <v>31</v>
      </c>
      <c r="O1156" s="6" t="s">
        <v>31</v>
      </c>
      <c r="P1156" s="6" t="s">
        <v>31</v>
      </c>
      <c r="Q1156" s="6"/>
      <c r="U1156" t="s">
        <v>31</v>
      </c>
      <c r="V1156">
        <v>1</v>
      </c>
    </row>
  </sheetData>
  <mergeCells count="15">
    <mergeCell ref="A2:Q2"/>
    <mergeCell ref="A1:Q1"/>
    <mergeCell ref="I3:J3"/>
    <mergeCell ref="K3:L3"/>
    <mergeCell ref="M3:N3"/>
    <mergeCell ref="O3:P3"/>
    <mergeCell ref="A3:A4"/>
    <mergeCell ref="D3:D4"/>
    <mergeCell ref="B3:B4"/>
    <mergeCell ref="E3:E4"/>
    <mergeCell ref="F3:F4"/>
    <mergeCell ref="Q3:Q4"/>
    <mergeCell ref="G3:G4"/>
    <mergeCell ref="H3:H4"/>
    <mergeCell ref="C3:C4"/>
  </mergeCells>
  <phoneticPr fontId="1" type="noConversion"/>
  <pageMargins left="0.39370078740157483" right="0.35433070866141736" top="0.55118110236220474" bottom="0.51181102362204722" header="0.31496062992125984" footer="0.31496062992125984"/>
  <pageSetup paperSize="9" scale="60" fitToHeight="0" orientation="landscape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중기단가산출</vt:lpstr>
      <vt:lpstr>중기단가산출식</vt:lpstr>
      <vt:lpstr>(참고)일위대가</vt:lpstr>
      <vt:lpstr>(참고)일위대가상세</vt:lpstr>
      <vt:lpstr>'(참고)일위대가'!Print_Titles</vt:lpstr>
      <vt:lpstr>'(참고)일위대가상세'!Print_Titles</vt:lpstr>
      <vt:lpstr>중기단가산출!Print_Titles</vt:lpstr>
      <vt:lpstr>중기단가산출식!Print_Titles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hyunsikyoon</dc:creator>
  <cp:lastModifiedBy>user</cp:lastModifiedBy>
  <cp:lastPrinted>2010-02-19T05:15:36Z</cp:lastPrinted>
  <dcterms:created xsi:type="dcterms:W3CDTF">2010-02-18T06:50:21Z</dcterms:created>
  <dcterms:modified xsi:type="dcterms:W3CDTF">2024-10-08T00:12:29Z</dcterms:modified>
</cp:coreProperties>
</file>